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83FC5D64-81F2-472B-9687-80A4819A6783}" xr6:coauthVersionLast="47" xr6:coauthVersionMax="47" xr10:uidLastSave="{00000000-0000-0000-0000-000000000000}"/>
  <bookViews>
    <workbookView xWindow="-120" yWindow="-120" windowWidth="20730" windowHeight="11160" firstSheet="1" activeTab="1" xr2:uid="{920FACDB-962F-4D78-BF49-5D139C55162C}"/>
  </bookViews>
  <sheets>
    <sheet name="Hoja3" sheetId="3" state="hidden" r:id="rId1"/>
    <sheet name="Base de datos" sheetId="1" r:id="rId2"/>
    <sheet name="Tipo de práctica" sheetId="8" r:id="rId3"/>
    <sheet name="Evaluación versión 2" sheetId="5" r:id="rId4"/>
    <sheet name="Sector laboral" sheetId="4" r:id="rId5"/>
    <sheet name="Hoja2" sheetId="2" state="hidden" r:id="rId6"/>
    <sheet name="Evaluación versión 1" sheetId="6" r:id="rId7"/>
  </sheets>
  <definedNames>
    <definedName name="_xlnm._FilterDatabase" localSheetId="1" hidden="1">'Base de datos'!$A$1:$XEW$293</definedName>
    <definedName name="_xlnm._FilterDatabase" localSheetId="6" hidden="1">'Evaluación versión 1'!$A$1:$AF$52</definedName>
    <definedName name="_xlnm._FilterDatabase" localSheetId="3" hidden="1">'Evaluación versión 2'!$A$1:$AA$37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4" l="1"/>
  <c r="J40" i="4"/>
  <c r="M40" i="4"/>
  <c r="N40" i="4"/>
  <c r="O40" i="4"/>
  <c r="P40" i="4"/>
  <c r="Q40" i="4"/>
  <c r="F40" i="4"/>
  <c r="J32" i="4"/>
  <c r="J33" i="4"/>
  <c r="J34" i="4"/>
  <c r="J35" i="4"/>
  <c r="J31" i="4"/>
  <c r="Y31" i="4"/>
  <c r="Z31" i="4"/>
  <c r="AA31" i="4"/>
  <c r="Y32" i="4"/>
  <c r="Z32" i="4"/>
  <c r="AA32" i="4"/>
  <c r="Y33" i="4"/>
  <c r="Z33" i="4"/>
  <c r="AA33" i="4"/>
  <c r="Y34" i="4"/>
  <c r="Z34" i="4"/>
  <c r="AA34" i="4"/>
  <c r="Y35" i="4"/>
  <c r="Z35" i="4"/>
  <c r="AA35" i="4"/>
  <c r="Z30" i="4"/>
  <c r="S40" i="4" s="1"/>
  <c r="AA30" i="4"/>
  <c r="T40" i="4" s="1"/>
  <c r="Y30" i="4"/>
  <c r="R40" i="4" s="1"/>
  <c r="X32" i="4"/>
  <c r="X33" i="4"/>
  <c r="X34" i="4"/>
  <c r="X35" i="4"/>
  <c r="X31" i="4"/>
  <c r="W32" i="4"/>
  <c r="W33" i="4"/>
  <c r="W34" i="4"/>
  <c r="W35" i="4"/>
  <c r="W31" i="4"/>
  <c r="V32" i="4"/>
  <c r="V33" i="4"/>
  <c r="V34" i="4"/>
  <c r="V35" i="4"/>
  <c r="V31" i="4"/>
  <c r="U32" i="4"/>
  <c r="U33" i="4"/>
  <c r="U34" i="4"/>
  <c r="U35" i="4"/>
  <c r="U31" i="4"/>
  <c r="T32" i="4"/>
  <c r="T33" i="4"/>
  <c r="T34" i="4"/>
  <c r="T35" i="4"/>
  <c r="T31" i="4"/>
  <c r="S32" i="4"/>
  <c r="S33" i="4"/>
  <c r="S34" i="4"/>
  <c r="S35" i="4"/>
  <c r="S31" i="4"/>
  <c r="R32" i="4"/>
  <c r="R33" i="4"/>
  <c r="R34" i="4"/>
  <c r="R35" i="4"/>
  <c r="R31" i="4"/>
  <c r="Q32" i="4"/>
  <c r="Q33" i="4"/>
  <c r="Q34" i="4"/>
  <c r="Q35" i="4"/>
  <c r="Q31" i="4"/>
  <c r="P32" i="4"/>
  <c r="P33" i="4"/>
  <c r="P34" i="4"/>
  <c r="P35" i="4"/>
  <c r="P31" i="4"/>
  <c r="O32" i="4"/>
  <c r="O33" i="4"/>
  <c r="O34" i="4"/>
  <c r="O35" i="4"/>
  <c r="O31" i="4"/>
  <c r="N32" i="4"/>
  <c r="N33" i="4"/>
  <c r="N34" i="4"/>
  <c r="N35" i="4"/>
  <c r="N31" i="4"/>
  <c r="M32" i="4"/>
  <c r="M33" i="4"/>
  <c r="M34" i="4"/>
  <c r="M35" i="4"/>
  <c r="M31" i="4"/>
  <c r="L32" i="4"/>
  <c r="L33" i="4"/>
  <c r="L34" i="4"/>
  <c r="L35" i="4"/>
  <c r="L31" i="4"/>
  <c r="K32" i="4"/>
  <c r="K33" i="4"/>
  <c r="K34" i="4"/>
  <c r="K35" i="4"/>
  <c r="K31" i="4"/>
  <c r="I32" i="4"/>
  <c r="I33" i="4"/>
  <c r="I34" i="4"/>
  <c r="I35" i="4"/>
  <c r="I31" i="4"/>
  <c r="H32" i="4"/>
  <c r="H33" i="4"/>
  <c r="H34" i="4"/>
  <c r="H35" i="4"/>
  <c r="H31" i="4"/>
  <c r="G32" i="4"/>
  <c r="G33" i="4"/>
  <c r="G34" i="4"/>
  <c r="G35" i="4"/>
  <c r="G31" i="4"/>
  <c r="F32" i="4"/>
  <c r="F33" i="4"/>
  <c r="F34" i="4"/>
  <c r="F35" i="4"/>
  <c r="F31" i="4"/>
  <c r="E17" i="8"/>
  <c r="F17" i="8"/>
  <c r="C17" i="8"/>
  <c r="D17" i="8"/>
  <c r="B17" i="8"/>
  <c r="F4" i="8"/>
  <c r="F5" i="8"/>
  <c r="F6" i="8"/>
  <c r="F7" i="8"/>
  <c r="F3" i="8"/>
  <c r="E4" i="8"/>
  <c r="E5" i="8"/>
  <c r="E6" i="8"/>
  <c r="E7" i="8"/>
  <c r="E3" i="8"/>
  <c r="D4" i="8"/>
  <c r="D5" i="8"/>
  <c r="D6" i="8"/>
  <c r="D7" i="8"/>
  <c r="D3" i="8"/>
  <c r="C4" i="8"/>
  <c r="C5" i="8"/>
  <c r="C6" i="8"/>
  <c r="C7" i="8"/>
  <c r="C3" i="8"/>
  <c r="B4" i="8"/>
  <c r="B5" i="8"/>
  <c r="B6" i="8"/>
  <c r="B7" i="8"/>
  <c r="B3" i="8"/>
  <c r="O53" i="5"/>
  <c r="P53" i="5"/>
  <c r="N53" i="5"/>
  <c r="O52" i="5"/>
  <c r="N52" i="5"/>
  <c r="O51" i="5"/>
  <c r="N51" i="5"/>
  <c r="L55" i="5"/>
  <c r="K55" i="5"/>
  <c r="L52" i="5"/>
  <c r="L53" i="5"/>
  <c r="L54" i="5"/>
  <c r="K52" i="5"/>
  <c r="K53" i="5"/>
  <c r="K54" i="5"/>
  <c r="L51" i="5"/>
  <c r="K51" i="5"/>
  <c r="AU78" i="6"/>
  <c r="AV78" i="6"/>
  <c r="AU79" i="6"/>
  <c r="AV79" i="6"/>
  <c r="AU75" i="6"/>
  <c r="AV75" i="6"/>
  <c r="AU76" i="6"/>
  <c r="AV76" i="6"/>
  <c r="AU77" i="6"/>
  <c r="AV77" i="6"/>
  <c r="AT79" i="6"/>
  <c r="AT78" i="6"/>
  <c r="AT76" i="6"/>
  <c r="AT77" i="6"/>
  <c r="AT75" i="6"/>
  <c r="AR78" i="6"/>
  <c r="AS78" i="6"/>
  <c r="AR79" i="6"/>
  <c r="AS79" i="6"/>
  <c r="AR75" i="6"/>
  <c r="AS75" i="6"/>
  <c r="AR76" i="6"/>
  <c r="AS76" i="6"/>
  <c r="AR77" i="6"/>
  <c r="AS77" i="6"/>
  <c r="AQ79" i="6"/>
  <c r="AQ78" i="6"/>
  <c r="AQ76" i="6"/>
  <c r="AQ77" i="6"/>
  <c r="AQ75" i="6"/>
  <c r="AO78" i="6"/>
  <c r="AP78" i="6"/>
  <c r="AO79" i="6"/>
  <c r="AP79" i="6"/>
  <c r="AO75" i="6"/>
  <c r="AP75" i="6"/>
  <c r="AO76" i="6"/>
  <c r="AP76" i="6"/>
  <c r="AO77" i="6"/>
  <c r="AP77" i="6"/>
  <c r="AN79" i="6"/>
  <c r="AN78" i="6"/>
  <c r="AN76" i="6"/>
  <c r="AN77" i="6"/>
  <c r="AN75" i="6"/>
  <c r="AL79" i="6"/>
  <c r="AM79" i="6"/>
  <c r="AL78" i="6"/>
  <c r="AM78" i="6"/>
  <c r="AK79" i="6"/>
  <c r="AK78" i="6"/>
  <c r="AK76" i="6"/>
  <c r="AL76" i="6"/>
  <c r="AM76" i="6"/>
  <c r="AK77" i="6"/>
  <c r="AL77" i="6"/>
  <c r="AM77" i="6"/>
  <c r="AL75" i="6"/>
  <c r="AM75" i="6"/>
  <c r="AK75" i="6"/>
  <c r="AH79" i="6"/>
  <c r="AI79" i="6"/>
  <c r="AJ79" i="6"/>
  <c r="AI78" i="6"/>
  <c r="AJ78" i="6"/>
  <c r="AI75" i="6"/>
  <c r="AJ75" i="6"/>
  <c r="AI76" i="6"/>
  <c r="AJ76" i="6"/>
  <c r="AI77" i="6"/>
  <c r="AJ77" i="6"/>
  <c r="AH78" i="6"/>
  <c r="AH76" i="6"/>
  <c r="AH77" i="6"/>
  <c r="AH75" i="6"/>
  <c r="AF79" i="6"/>
  <c r="AG79" i="6"/>
  <c r="AF78" i="6"/>
  <c r="AG78" i="6"/>
  <c r="AE79" i="6"/>
  <c r="AE78" i="6"/>
  <c r="AF75" i="6"/>
  <c r="AG75" i="6"/>
  <c r="AF76" i="6"/>
  <c r="AG76" i="6"/>
  <c r="AF77" i="6"/>
  <c r="AG77" i="6"/>
  <c r="AE76" i="6"/>
  <c r="AE77" i="6"/>
  <c r="AE75" i="6"/>
  <c r="AB79" i="6"/>
  <c r="AC79" i="6"/>
  <c r="AD79" i="6"/>
  <c r="AC78" i="6"/>
  <c r="AD78" i="6"/>
  <c r="AB78" i="6"/>
  <c r="AC75" i="6"/>
  <c r="AD75" i="6"/>
  <c r="AC76" i="6"/>
  <c r="AD76" i="6"/>
  <c r="AC77" i="6"/>
  <c r="AD77" i="6"/>
  <c r="AB76" i="6"/>
  <c r="AB77" i="6"/>
  <c r="AB75" i="6"/>
  <c r="Y79" i="6"/>
  <c r="Z79" i="6"/>
  <c r="AA79" i="6"/>
  <c r="Z78" i="6"/>
  <c r="AA78" i="6"/>
  <c r="Z75" i="6"/>
  <c r="AA75" i="6"/>
  <c r="Z76" i="6"/>
  <c r="AA76" i="6"/>
  <c r="Z77" i="6"/>
  <c r="AA77" i="6"/>
  <c r="Y78" i="6"/>
  <c r="Y75" i="6"/>
  <c r="Y76" i="6"/>
  <c r="Y77" i="6"/>
  <c r="V79" i="6"/>
  <c r="W79" i="6"/>
  <c r="X79" i="6"/>
  <c r="W78" i="6"/>
  <c r="X78" i="6"/>
  <c r="V78" i="6"/>
  <c r="W75" i="6"/>
  <c r="X75" i="6"/>
  <c r="W76" i="6"/>
  <c r="X76" i="6"/>
  <c r="W77" i="6"/>
  <c r="X77" i="6"/>
  <c r="V76" i="6"/>
  <c r="V77" i="6"/>
  <c r="V75" i="6"/>
  <c r="T78" i="6"/>
  <c r="U78" i="6"/>
  <c r="T79" i="6"/>
  <c r="U79" i="6"/>
  <c r="S79" i="6"/>
  <c r="S78" i="6"/>
  <c r="U76" i="6"/>
  <c r="U75" i="6"/>
  <c r="T77" i="6"/>
  <c r="U77" i="6"/>
  <c r="S77" i="6"/>
  <c r="T75" i="6"/>
  <c r="T76" i="6"/>
  <c r="S76" i="6"/>
  <c r="S75" i="6"/>
  <c r="Q79" i="6"/>
  <c r="R79" i="6"/>
  <c r="Q78" i="6"/>
  <c r="R78" i="6"/>
  <c r="Q75" i="6"/>
  <c r="R75" i="6"/>
  <c r="Q76" i="6"/>
  <c r="R76" i="6"/>
  <c r="Q77" i="6"/>
  <c r="R77" i="6"/>
  <c r="P79" i="6"/>
  <c r="P78" i="6"/>
  <c r="P76" i="6"/>
  <c r="P77" i="6"/>
  <c r="P75" i="6"/>
  <c r="N79" i="6"/>
  <c r="O79" i="6"/>
  <c r="N78" i="6"/>
  <c r="O78" i="6"/>
  <c r="M76" i="6"/>
  <c r="N76" i="6"/>
  <c r="O76" i="6"/>
  <c r="M77" i="6"/>
  <c r="N77" i="6"/>
  <c r="O77" i="6"/>
  <c r="N75" i="6"/>
  <c r="O75" i="6"/>
  <c r="M79" i="6"/>
  <c r="M78" i="6"/>
  <c r="M75" i="6"/>
  <c r="K79" i="6"/>
  <c r="L79" i="6"/>
  <c r="K78" i="6"/>
  <c r="L78" i="6"/>
  <c r="J76" i="6"/>
  <c r="K76" i="6"/>
  <c r="L76" i="6"/>
  <c r="J77" i="6"/>
  <c r="K77" i="6"/>
  <c r="L77" i="6"/>
  <c r="K75" i="6"/>
  <c r="L75" i="6"/>
  <c r="J79" i="6"/>
  <c r="J78" i="6"/>
  <c r="J75" i="6"/>
  <c r="H79" i="6"/>
  <c r="I79" i="6"/>
  <c r="H78" i="6"/>
  <c r="I78" i="6"/>
  <c r="I76" i="6"/>
  <c r="I77" i="6"/>
  <c r="H76" i="6"/>
  <c r="H77" i="6"/>
  <c r="H75" i="6"/>
  <c r="I75" i="6"/>
  <c r="G79" i="6"/>
  <c r="G78" i="6"/>
  <c r="G76" i="6"/>
  <c r="H84" i="6" s="1"/>
  <c r="G77" i="6"/>
  <c r="H85" i="6" s="1"/>
  <c r="G75" i="6"/>
  <c r="F76" i="6"/>
  <c r="F77" i="6"/>
  <c r="E79" i="6"/>
  <c r="F87" i="6" s="1"/>
  <c r="F79" i="6"/>
  <c r="E78" i="6"/>
  <c r="E76" i="6"/>
  <c r="E77" i="6"/>
  <c r="E75" i="6"/>
  <c r="F75" i="6"/>
  <c r="D79" i="6"/>
  <c r="E87" i="6" s="1"/>
  <c r="D78" i="6"/>
  <c r="E86" i="6" s="1"/>
  <c r="D76" i="6"/>
  <c r="E84" i="6" s="1"/>
  <c r="D77" i="6"/>
  <c r="E85" i="6" s="1"/>
  <c r="D75" i="6"/>
  <c r="E83" i="6" s="1"/>
  <c r="C76" i="6"/>
  <c r="C77" i="6"/>
  <c r="C78" i="6"/>
  <c r="C79" i="6"/>
  <c r="C75" i="6"/>
  <c r="B79" i="6"/>
  <c r="B87" i="6" s="1"/>
  <c r="B78" i="6"/>
  <c r="B86" i="6" s="1"/>
  <c r="B77" i="6"/>
  <c r="B85" i="6" s="1"/>
  <c r="B76" i="6"/>
  <c r="B84" i="6" s="1"/>
  <c r="B75" i="6"/>
  <c r="BN61" i="6"/>
  <c r="BO61" i="6"/>
  <c r="BP61" i="6"/>
  <c r="BK61" i="6"/>
  <c r="BL61" i="6"/>
  <c r="BM61" i="6"/>
  <c r="BH61" i="6"/>
  <c r="BI61" i="6"/>
  <c r="BJ61" i="6"/>
  <c r="BF61" i="6"/>
  <c r="BG61" i="6"/>
  <c r="BB61" i="6"/>
  <c r="BC61" i="6"/>
  <c r="BD61" i="6"/>
  <c r="BE61" i="6"/>
  <c r="BA61" i="6"/>
  <c r="AV61" i="6"/>
  <c r="AW61" i="6"/>
  <c r="AX61" i="6"/>
  <c r="AY61" i="6"/>
  <c r="AZ61" i="6"/>
  <c r="AS61" i="6"/>
  <c r="AT61" i="6"/>
  <c r="AU61" i="6"/>
  <c r="AP61" i="6"/>
  <c r="AQ61" i="6"/>
  <c r="AR61" i="6"/>
  <c r="AM61" i="6"/>
  <c r="AN61" i="6"/>
  <c r="AO61" i="6"/>
  <c r="AJ61" i="6"/>
  <c r="AK61" i="6"/>
  <c r="AL61" i="6"/>
  <c r="AG61" i="6"/>
  <c r="AH61" i="6"/>
  <c r="AI61" i="6"/>
  <c r="AD61" i="6"/>
  <c r="AE61" i="6"/>
  <c r="AF61" i="6"/>
  <c r="Z61" i="6"/>
  <c r="AA61" i="6"/>
  <c r="AB61" i="6"/>
  <c r="AC61" i="6"/>
  <c r="X61" i="6"/>
  <c r="Y61" i="6"/>
  <c r="V61" i="6"/>
  <c r="W61" i="6"/>
  <c r="F78" i="6" s="1"/>
  <c r="Q61" i="6"/>
  <c r="R61" i="6"/>
  <c r="S61" i="6"/>
  <c r="T61" i="6"/>
  <c r="U61" i="6"/>
  <c r="N61" i="6"/>
  <c r="O61" i="6"/>
  <c r="P61" i="6"/>
  <c r="J61" i="6"/>
  <c r="K61" i="6"/>
  <c r="L61" i="6"/>
  <c r="M61" i="6"/>
  <c r="H61" i="6"/>
  <c r="I61" i="6"/>
  <c r="F61" i="6"/>
  <c r="G61" i="6"/>
  <c r="D61" i="6"/>
  <c r="E61" i="6"/>
  <c r="B61" i="6"/>
  <c r="X56" i="6"/>
  <c r="AA56" i="6"/>
  <c r="AD56" i="6"/>
  <c r="AG56" i="6"/>
  <c r="AJ56" i="6"/>
  <c r="AM56" i="6"/>
  <c r="AP56" i="6"/>
  <c r="AS56" i="6"/>
  <c r="AV56" i="6"/>
  <c r="AY56" i="6"/>
  <c r="BB56" i="6"/>
  <c r="BE56" i="6"/>
  <c r="BH56" i="6"/>
  <c r="BK56" i="6"/>
  <c r="BN56" i="6"/>
  <c r="BQ56" i="6"/>
  <c r="D56" i="6"/>
  <c r="F56" i="6"/>
  <c r="I56" i="6"/>
  <c r="L56" i="6"/>
  <c r="O56" i="6"/>
  <c r="R56" i="6"/>
  <c r="U56" i="6"/>
  <c r="B56" i="6"/>
  <c r="BA48" i="5"/>
  <c r="BB48" i="5"/>
  <c r="BC48" i="5"/>
  <c r="AX48" i="5"/>
  <c r="AY48" i="5"/>
  <c r="AZ48" i="5"/>
  <c r="AU48" i="5"/>
  <c r="AV48" i="5"/>
  <c r="AW48" i="5"/>
  <c r="AR48" i="5"/>
  <c r="AS48" i="5"/>
  <c r="AT48" i="5"/>
  <c r="AP48" i="5"/>
  <c r="AQ48" i="5"/>
  <c r="AL48" i="5"/>
  <c r="AM48" i="5"/>
  <c r="AN48" i="5"/>
  <c r="AO48" i="5"/>
  <c r="AA48" i="5"/>
  <c r="AB48" i="5"/>
  <c r="AC48" i="5"/>
  <c r="AD48" i="5"/>
  <c r="AE48" i="5"/>
  <c r="AF48" i="5"/>
  <c r="AG48" i="5"/>
  <c r="AH48" i="5"/>
  <c r="AI48" i="5"/>
  <c r="AJ48" i="5"/>
  <c r="AK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Z49" i="5" s="1"/>
  <c r="H48" i="5"/>
  <c r="B41" i="5"/>
  <c r="C41" i="5"/>
  <c r="D41" i="5"/>
  <c r="E41" i="5"/>
  <c r="F41" i="5"/>
  <c r="G41" i="5"/>
  <c r="H41" i="5"/>
  <c r="K41" i="5"/>
  <c r="N41" i="5"/>
  <c r="Q41" i="5"/>
  <c r="T41" i="5"/>
  <c r="W41" i="5"/>
  <c r="Z41" i="5"/>
  <c r="AC41" i="5"/>
  <c r="AF41" i="5"/>
  <c r="AI41" i="5"/>
  <c r="AL41" i="5"/>
  <c r="AO41" i="5"/>
  <c r="AR41" i="5"/>
  <c r="AU41" i="5"/>
  <c r="AX41" i="5"/>
  <c r="BA41" i="5"/>
  <c r="A41" i="5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F26" i="4"/>
  <c r="F86" i="6" l="1"/>
  <c r="J85" i="6"/>
  <c r="I85" i="6"/>
  <c r="B83" i="6"/>
  <c r="H83" i="6"/>
  <c r="J87" i="6"/>
  <c r="I86" i="6"/>
  <c r="L86" i="6"/>
  <c r="M83" i="6"/>
  <c r="M85" i="6"/>
  <c r="M84" i="6"/>
  <c r="M87" i="6"/>
  <c r="C87" i="6"/>
  <c r="C85" i="6"/>
  <c r="F83" i="6"/>
  <c r="F84" i="6"/>
  <c r="I83" i="6"/>
  <c r="I84" i="6"/>
  <c r="J84" i="6"/>
  <c r="I87" i="6"/>
  <c r="K85" i="6"/>
  <c r="M86" i="6"/>
  <c r="C86" i="6"/>
  <c r="C84" i="6"/>
  <c r="F85" i="6"/>
  <c r="H86" i="6"/>
  <c r="J83" i="6"/>
  <c r="J86" i="6"/>
  <c r="K87" i="6"/>
  <c r="L83" i="6"/>
  <c r="L85" i="6"/>
  <c r="L87" i="6"/>
  <c r="F27" i="4"/>
  <c r="F36" i="4"/>
  <c r="F41" i="4" s="1"/>
  <c r="H36" i="4"/>
  <c r="H41" i="4" s="1"/>
  <c r="K36" i="4"/>
  <c r="M36" i="4"/>
  <c r="O36" i="4"/>
  <c r="N41" i="4" s="1"/>
  <c r="Q36" i="4"/>
  <c r="S36" i="4"/>
  <c r="U36" i="4"/>
  <c r="O41" i="4" s="1"/>
  <c r="W36" i="4"/>
  <c r="P41" i="4" s="1"/>
  <c r="J36" i="4"/>
  <c r="J41" i="4" s="1"/>
  <c r="G36" i="4"/>
  <c r="I36" i="4"/>
  <c r="AA36" i="4"/>
  <c r="T41" i="4" s="1"/>
  <c r="Y36" i="4"/>
  <c r="R41" i="4" s="1"/>
  <c r="Z36" i="4"/>
  <c r="S41" i="4" s="1"/>
  <c r="L36" i="4"/>
  <c r="N36" i="4"/>
  <c r="M41" i="4" s="1"/>
  <c r="P36" i="4"/>
  <c r="R36" i="4"/>
  <c r="T36" i="4"/>
  <c r="V36" i="4"/>
  <c r="X36" i="4"/>
  <c r="Q41" i="4" s="1"/>
  <c r="AX27" i="4"/>
  <c r="AV27" i="4"/>
  <c r="AT27" i="4"/>
  <c r="AR27" i="4"/>
  <c r="AP27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L27" i="4"/>
  <c r="J27" i="4"/>
  <c r="H27" i="4"/>
  <c r="AY27" i="4"/>
  <c r="AW27" i="4"/>
  <c r="AU27" i="4"/>
  <c r="AS27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C83" i="6"/>
  <c r="H87" i="6"/>
  <c r="K83" i="6"/>
  <c r="K86" i="6"/>
  <c r="K84" i="6"/>
  <c r="L84" i="6"/>
  <c r="G80" i="6"/>
  <c r="AL80" i="6"/>
  <c r="AN80" i="6"/>
  <c r="AQ80" i="6"/>
  <c r="AT80" i="6"/>
  <c r="AP80" i="6"/>
  <c r="AR80" i="6"/>
  <c r="AV80" i="6"/>
  <c r="AJ80" i="6"/>
  <c r="AO80" i="6"/>
  <c r="AS80" i="6"/>
  <c r="AU80" i="6"/>
  <c r="AH80" i="6"/>
  <c r="AM80" i="6"/>
  <c r="AK80" i="6"/>
  <c r="AI80" i="6"/>
  <c r="AE80" i="6"/>
  <c r="Z80" i="6"/>
  <c r="AG80" i="6"/>
  <c r="H80" i="6"/>
  <c r="L80" i="6"/>
  <c r="M80" i="6"/>
  <c r="V80" i="6"/>
  <c r="AF80" i="6"/>
  <c r="Y80" i="6"/>
  <c r="AA80" i="6"/>
  <c r="AC80" i="6"/>
  <c r="AB80" i="6"/>
  <c r="AD80" i="6"/>
  <c r="X80" i="6"/>
  <c r="W80" i="6"/>
  <c r="R80" i="6"/>
  <c r="C80" i="6"/>
  <c r="D80" i="6"/>
  <c r="I80" i="6"/>
  <c r="J80" i="6"/>
  <c r="K80" i="6"/>
  <c r="P80" i="6"/>
  <c r="Q80" i="6"/>
  <c r="S80" i="6"/>
  <c r="T80" i="6"/>
  <c r="U80" i="6"/>
  <c r="N80" i="6"/>
  <c r="O80" i="6"/>
  <c r="B80" i="6"/>
  <c r="E80" i="6"/>
  <c r="F80" i="6"/>
  <c r="BN62" i="6"/>
  <c r="BK62" i="6"/>
  <c r="BE62" i="6"/>
  <c r="BH62" i="6"/>
  <c r="AP62" i="6"/>
  <c r="AY62" i="6"/>
  <c r="BB62" i="6"/>
  <c r="AV62" i="6"/>
  <c r="X62" i="6"/>
  <c r="AA62" i="6"/>
  <c r="AS62" i="6"/>
  <c r="AJ62" i="6"/>
  <c r="AM62" i="6"/>
  <c r="AD62" i="6"/>
  <c r="AG62" i="6"/>
  <c r="I62" i="6"/>
  <c r="U62" i="6"/>
  <c r="R62" i="6"/>
  <c r="T49" i="5"/>
  <c r="L62" i="6"/>
  <c r="B62" i="6"/>
  <c r="D62" i="6"/>
  <c r="F62" i="6"/>
  <c r="O62" i="6"/>
  <c r="AU49" i="5"/>
  <c r="BA49" i="5"/>
  <c r="AO49" i="5"/>
  <c r="AL49" i="5"/>
  <c r="AR49" i="5"/>
  <c r="AX49" i="5"/>
  <c r="N49" i="5"/>
  <c r="AI49" i="5"/>
  <c r="AC49" i="5"/>
  <c r="H49" i="5"/>
  <c r="W49" i="5"/>
  <c r="Q49" i="5"/>
  <c r="K49" i="5"/>
  <c r="AF49" i="5"/>
  <c r="B15" i="4" a="1"/>
  <c r="B15" i="4" s="1"/>
  <c r="A15" i="4" a="1"/>
  <c r="A15" i="4" s="1"/>
  <c r="G2" i="4"/>
  <c r="G3" i="4"/>
  <c r="G4" i="4"/>
  <c r="G5" i="4"/>
  <c r="G6" i="4"/>
  <c r="C11" i="4"/>
  <c r="D11" i="4"/>
  <c r="E11" i="4"/>
  <c r="F11" i="4"/>
  <c r="B11" i="4"/>
  <c r="C7" i="4"/>
  <c r="C12" i="4" s="1"/>
  <c r="D7" i="4"/>
  <c r="D12" i="4" s="1"/>
  <c r="E7" i="4"/>
  <c r="E12" i="4" s="1"/>
  <c r="F7" i="4"/>
  <c r="F12" i="4" s="1"/>
  <c r="B7" i="4"/>
  <c r="B12" i="4" s="1"/>
  <c r="G41" i="4" l="1"/>
  <c r="K41" i="4"/>
  <c r="L41" i="4"/>
  <c r="I4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<sst xmlns="http://schemas.openxmlformats.org/spreadsheetml/2006/main" count="7381" uniqueCount="856">
  <si>
    <t>AÑO</t>
  </si>
  <si>
    <t>NOMBRE</t>
  </si>
  <si>
    <t>TÍTULO DE LA OBRA</t>
  </si>
  <si>
    <t xml:space="preserve">CONFIDENCIAL </t>
  </si>
  <si>
    <t>Carolina Velásquez Giraldo</t>
  </si>
  <si>
    <t>Cindy Yuliana Gil Marin</t>
  </si>
  <si>
    <t>Daniela Maria Martinez Torres</t>
  </si>
  <si>
    <t xml:space="preserve">Diana Milena Gómez Builes </t>
  </si>
  <si>
    <t>Farley Sebastián Vanegas Henao</t>
  </si>
  <si>
    <t>Jorge Mario Palacio Tobón</t>
  </si>
  <si>
    <t>Jose Daniel Mateus Rendon</t>
  </si>
  <si>
    <t>Juan Carlos Rúa Molina</t>
  </si>
  <si>
    <t>Juliana Cardona Salazar</t>
  </si>
  <si>
    <t>Kellys Johana Jimenez López</t>
  </si>
  <si>
    <t>Laura Andrea Jimenez  Cardona</t>
  </si>
  <si>
    <t>Mateo Giraldo Gaviria</t>
  </si>
  <si>
    <t>GRUPO</t>
  </si>
  <si>
    <t>SI</t>
  </si>
  <si>
    <t>Alejandro Carvajal Restrepo</t>
  </si>
  <si>
    <t xml:space="preserve">Andrés Mazo Calle </t>
  </si>
  <si>
    <t>Diego Fernando Gasca Bermeo</t>
  </si>
  <si>
    <t>Hector andres Cabezas Rosero</t>
  </si>
  <si>
    <t>Juan Esteban López González</t>
  </si>
  <si>
    <t>Juan Pablo Sánchez Echeverri</t>
  </si>
  <si>
    <t>Manuela Rodriguez Duarte</t>
  </si>
  <si>
    <t>Renzo Alexander Muñoz Alzate</t>
  </si>
  <si>
    <t>Sonia Margarita González Díaz</t>
  </si>
  <si>
    <t>Manejo de sustancias restringidas en Fabricato S.A</t>
  </si>
  <si>
    <t>Evaluación del uso potencial de la serpentina en la captura de CO2 en un proceso productivo de la Empresa Agrosilicium S.A.S</t>
  </si>
  <si>
    <t>Evaluación de la etapa de granulación para contribuir a la reducción del material de reproceso o rechazo residual en la fabricación de productos agroquímicos</t>
  </si>
  <si>
    <t>Desarrollo de dientes 2C con propiedades mecánicas y tribológicas superiores, mediante la inclusión de nanoparticulas de sílica</t>
  </si>
  <si>
    <t>Diseñar y estandarizar una herramienta de gestión integral de información metereológica y de calidad del aire en Cornare</t>
  </si>
  <si>
    <t>Estimación del consumo energético en un horno rotatorio para la producción de clínker por vía húmeda a partir de balances de energía -análisis de eficiencia</t>
  </si>
  <si>
    <t>optimización de la configuración del sistema de drenaje en la mesa de formación de la hoja de papel en Plnata Molino de Papelsa -Papeles &amp; Cartones S.A</t>
  </si>
  <si>
    <t>Evaluación del impacto económico y ambiental del uso de un sistema alternativo de lavado para la industria textil</t>
  </si>
  <si>
    <t>NO</t>
  </si>
  <si>
    <t>Tatiana Valencia González</t>
  </si>
  <si>
    <t>Yeraldin Cancino Giraldo</t>
  </si>
  <si>
    <t>Edwin Santiago Correa Herrera</t>
  </si>
  <si>
    <t xml:space="preserve">Andrés Fernando Viloria Flórez </t>
  </si>
  <si>
    <t>Guillermo León Ramírez Naranjo</t>
  </si>
  <si>
    <t>José Daniel Rendón Agudelo</t>
  </si>
  <si>
    <t>Juan Camilo Restrepo Echeverri</t>
  </si>
  <si>
    <t>Leonard Jesús Villegas Guerra</t>
  </si>
  <si>
    <t>Pedro Emilio Ruiz Giraldo</t>
  </si>
  <si>
    <t>Robinson Cañas Ramirez</t>
  </si>
  <si>
    <t>Yonny Alexander Saldarriaga Herrera</t>
  </si>
  <si>
    <t xml:space="preserve">Estandarización del proceso de extrusión de soja como estrategia para el aumento en la digestibilidad en la elaboración de alimentos para animales </t>
  </si>
  <si>
    <t>Síntesis de homolimonenol a partir de limoneno y para formaldehido usando catalizadores de estaño</t>
  </si>
  <si>
    <t>Aproximación a la matrix de peligors químicos de Invesa S.A.</t>
  </si>
  <si>
    <t>Evaluación de condiciones de síntesis para la obtención de un catalizador de Pd-Co/Circonia sulfatada estable</t>
  </si>
  <si>
    <t>Aplicación de las dispresiones pigmentarias textiles a campos industriales alternativos: jabones, detergentes, caucho, látex, entre otros</t>
  </si>
  <si>
    <t>Implementación de control por seguimiento en un sistema Scada para el módulo de conductividad del laboratorio de instrumentación y control de la Universidad de Antioquia.</t>
  </si>
  <si>
    <t>Síntesis de patchenol por medio de la reacción de Prins a partir de canfeno con catalizadores heterogéneos de Sn</t>
  </si>
  <si>
    <t>Desarrollo de un sistemas de estabilización de suelos por sinergia de estabilizantes químicos formulados a partir de residuos industriales</t>
  </si>
  <si>
    <t>Sebastian Calle Uribe</t>
  </si>
  <si>
    <t>Santiago de Jesus Cano Agudelo</t>
  </si>
  <si>
    <t>Carlos Marcelo Chaves Restrepo</t>
  </si>
  <si>
    <t>Vanessa Nina Villamizar Marín</t>
  </si>
  <si>
    <t>Santiago Herrera Montoya</t>
  </si>
  <si>
    <t>Iván José Marsiglia Chams</t>
  </si>
  <si>
    <t>Ximena Alejandra Parra Ojeda</t>
  </si>
  <si>
    <t xml:space="preserve">Angie Carolina Cano Ruiz </t>
  </si>
  <si>
    <t>Maria Herlandia Copete Perea</t>
  </si>
  <si>
    <t xml:space="preserve">Yuliana Echeverri Valencia </t>
  </si>
  <si>
    <t xml:space="preserve">Liliana Herrera Ballesteros </t>
  </si>
  <si>
    <t>Anneth Viviana Luna Rozo</t>
  </si>
  <si>
    <t>Jaime Jonathan Muñoz Girlado</t>
  </si>
  <si>
    <t>Maria Camila Zapata Agudelo</t>
  </si>
  <si>
    <t>Disminución en la concentración de plomo de los entonadores de la línea de negocio repintando</t>
  </si>
  <si>
    <t>Determinación del consumo y pérdida energética en el proceso de clinkerización en los hornos (1 y 2) empleados en la Planta Río Claro de Cementos Argos S.A</t>
  </si>
  <si>
    <t xml:space="preserve">Auditoría de molienda de cemento en Cementos Argos S.A - Planta Cairo </t>
  </si>
  <si>
    <t>Valoración de residuos de aceite de cocina</t>
  </si>
  <si>
    <t>Análisis de la metodología de vigilancía tecnológica Corporativa de Productos Familia S.A</t>
  </si>
  <si>
    <t>Programa de uso racional y eficiente de energía y demás formas de energía no convencional en la IPS Universitaria  Sede Clinica León XIII</t>
  </si>
  <si>
    <t>Cuantificación de los desperdicios generados en la máquina corrugadora, determinación de sus causas e implementación de alternativas de solución para minimizarlos</t>
  </si>
  <si>
    <t>German Andres Arrieta Zapata</t>
  </si>
  <si>
    <t xml:space="preserve">Andres Felipe Correa Rios </t>
  </si>
  <si>
    <t>Nancy Catalina Cataño Mesias</t>
  </si>
  <si>
    <t xml:space="preserve">Maria Alejandra Tamayo Rincón </t>
  </si>
  <si>
    <t>Cristian Vladimir Arango</t>
  </si>
  <si>
    <t>Andrés Felipe Serrano Barrios</t>
  </si>
  <si>
    <t>Andrés Bertulfo Grisales Naranjo</t>
  </si>
  <si>
    <t>Deissy Andrea Giraldo Gallego</t>
  </si>
  <si>
    <t>Lizeth Viviana Erazo Leyton</t>
  </si>
  <si>
    <t>Yenifer Alexandra Carvajal David</t>
  </si>
  <si>
    <t xml:space="preserve">Proceso de tintura con colorantes reactivos eriofast® para la fibra poliamida  6/6 en el color rojo 19-1557 TPX, pag 110, en la Empres Tincol S.A.S </t>
  </si>
  <si>
    <t>Implementación de control avanzado enfocado a la estrategia de gama partida, por medio de un controlador lógico programable para el módulo de pH del laboratorio de instrumentación y control de la universidad de Antioquia.</t>
  </si>
  <si>
    <t>Diseño de un plan para la reducción del tiempo en el proceso de tinturas de fibra de poli-algodón</t>
  </si>
  <si>
    <t>Optimización de un proceso papelero con la aplicación de un aditivo quimico para la resistencia en seco.</t>
  </si>
  <si>
    <t>Localización y causas de origen al problema de apariencia en el papel  de producción</t>
  </si>
  <si>
    <t>Determinación del efecto del cambio en peso molecular de espesantes tipo HEC sobre la reología de los geles acuosos preparados con ellas</t>
  </si>
  <si>
    <t>Mara Virginia Banquez Banquez</t>
  </si>
  <si>
    <t xml:space="preserve">Wendy Dayana Correa Benitez </t>
  </si>
  <si>
    <t>Jorge Andrés Higuita Ortega</t>
  </si>
  <si>
    <t xml:space="preserve">Stefanía Maldonado Mejía </t>
  </si>
  <si>
    <t>Camila Andrea Marín Marín</t>
  </si>
  <si>
    <t>Nicolas Alexander Montero Muñoz</t>
  </si>
  <si>
    <t>Diana Sofia Puerta Rosero</t>
  </si>
  <si>
    <t>Luis Miguel Vélez Montoya</t>
  </si>
  <si>
    <t>Juan Esteban Villada Soto</t>
  </si>
  <si>
    <t>Alejandro Pérez Mesa</t>
  </si>
  <si>
    <t>Laura Castaño Granados</t>
  </si>
  <si>
    <t>Carolina Perilla Sánchez</t>
  </si>
  <si>
    <t>Maria Teresa Torres Orozco</t>
  </si>
  <si>
    <t>VERIFICACIÓN Y ESTANDARIZACIÓN DE MÉTODOS FISICOQUÍMICOS PARA LA DETERMINACIÓN DE NITRÓGENO TOTAL, NITRÓGENO AMONIACAL Y SULFUROS EN MATRICES DE AGUAS CRUDAS Y RESIDUALES.</t>
  </si>
  <si>
    <t>ELABORACIÓN DE MATRICES DE COMPATIBILIDAD Y DISTRIBUCIÓN DE SUSTANCIAS QUÍMICAS EN LAS BODEGAS DE INVESA S.A</t>
  </si>
  <si>
    <t>DESARROLLO A ESCALA PILOTO DE UNA NUEVA FORMULACIÓN DE ACRÍLICO DE ALTO IMPACTO PARA APLICACIÓN DENTAL EN LA EMPRESA COLOMBIANA NEW STETIC S.A.</t>
  </si>
  <si>
    <t>MEJORA DE CIP EN EL ÁREA DE ELABORACIÓN DE CERVECERÍA UNIÓN S.A</t>
  </si>
  <si>
    <t>Alexandra Suárez Banda</t>
  </si>
  <si>
    <t>Andrés Felipe Acevedo López</t>
  </si>
  <si>
    <t>Omar Andrés Silva García</t>
  </si>
  <si>
    <t>Diana Maria Muñoz Martinez</t>
  </si>
  <si>
    <t>Jenny Marcela Lezcano Gutiérrez</t>
  </si>
  <si>
    <t>Jesús Alberto Valenzuela Barrera</t>
  </si>
  <si>
    <t>José Luis Restrepo Arango</t>
  </si>
  <si>
    <t>Laura Daniela Valencia Polo</t>
  </si>
  <si>
    <t>Luz Ana Carolina Caceres Peña</t>
  </si>
  <si>
    <t xml:space="preserve">Andrea Agudelo Cifuentes </t>
  </si>
  <si>
    <t>Evaluación de un reactor foto-catalítico para el tratamiento de agua residual hospitalaria</t>
  </si>
  <si>
    <t>Diseño de un plan de mejora para el proceso de tíntura de los tejidos compuestos por viscosa y elastano de la empresa Tincol S.A.S</t>
  </si>
  <si>
    <t>Curva de refinación y punto óptimo en el refinador de fibra larga</t>
  </si>
  <si>
    <t>Evaluación del proceso foto-fetón solar para el tratamiento de aguas con presencia de antibióticos de alto consumo</t>
  </si>
  <si>
    <t>Producción de verbenona a partir de trementina con el catalizador FePcCl16-NH2-SiO2</t>
  </si>
  <si>
    <t>Ana María Vera Duque</t>
  </si>
  <si>
    <t>Laura Juliana Martinez Calderon</t>
  </si>
  <si>
    <t>María Ximena Angulo Vergara</t>
  </si>
  <si>
    <t>Mauricio López Jaramillo</t>
  </si>
  <si>
    <t>Sandra Milena Londoño Orozco</t>
  </si>
  <si>
    <t>Sandra Patricia Bolaños Alvear</t>
  </si>
  <si>
    <t>Sergio Eduardo Silva Díaz</t>
  </si>
  <si>
    <t>Angi Tatiana Chacón Pabón</t>
  </si>
  <si>
    <t>Edgar Daniel Erazo Higuita</t>
  </si>
  <si>
    <t>Esteban Muñoz Restrepo</t>
  </si>
  <si>
    <t>Jessica Cardona Alvarez</t>
  </si>
  <si>
    <t>John Alexander Ocampo Gutiérrez</t>
  </si>
  <si>
    <t>Juan Camilo Herrera Agamez</t>
  </si>
  <si>
    <t>Leady Marian Martínez Mesa</t>
  </si>
  <si>
    <t>Mariana Muñoz Gómez</t>
  </si>
  <si>
    <t>Ramon Andrés Velásquez Arrieta</t>
  </si>
  <si>
    <t>Victor Camilo Cuaical Arciniegas</t>
  </si>
  <si>
    <t>Wilson Andrés Osorio Giraldo</t>
  </si>
  <si>
    <t>Disminución de los tiempos de residencia de las piezas sanitarias en el proceso de secado en Senco Colombiana S.A.S</t>
  </si>
  <si>
    <t>Protocolo Técnico para el Control de SAO en la Fundación Organización VID</t>
  </si>
  <si>
    <t>Elaboración de un plan de negocio para la creación de una empresa de acabados químicos especiales en textiles en la ciudad de Medellín.</t>
  </si>
  <si>
    <t>Desarrollo a escala piloto de una nueva formulación de acrílico de alto impacto para aplicación dental en la empresa colombiana NEW STETIC S.A.</t>
  </si>
  <si>
    <t>Gestión de riesgo quimico Quimico Simex S.A.S, Soinco S.A.S, Plastinovo S.A.S.</t>
  </si>
  <si>
    <t>Determinación de propiedades termodinámicas involucradas en el proceso de producción de las cetonas alílicas Verbenona y Carvona</t>
  </si>
  <si>
    <t>Evaluación de la biodegradabilidad de residuos de avivajes empleados en el proceso de hilatura en la empresa Enka de Colombia S.A.</t>
  </si>
  <si>
    <t>Caracterización de las prácticas académicas del programa de Ingeniería Química en los años 2013-2017</t>
  </si>
  <si>
    <t>Determinacióndel potencial operacional de equipos de baja rotación del laboratorio de investigación y desarrollo en la empresa PPG Industries Colombia Ltda</t>
  </si>
  <si>
    <t>Re-estructuración del sistema de control de la torre de destilación empacada del laboratorio de operaciones unitarias de la Universidad de Antioquia.</t>
  </si>
  <si>
    <t>Cambio de materia prima en la producción de adhesivos tipo hot melt.</t>
  </si>
  <si>
    <t xml:space="preserve">Joséph Abraham Cardozo Angarita </t>
  </si>
  <si>
    <t>Estefanía García Rodríguez</t>
  </si>
  <si>
    <t>Juan Felipe González Ramirez</t>
  </si>
  <si>
    <t>Marcela Jaramillo Baquero</t>
  </si>
  <si>
    <t>Carolina Arias Gallego</t>
  </si>
  <si>
    <t>Luis Eduardo Correa Gallego</t>
  </si>
  <si>
    <t>Nikka Jhoana Dominguez Perez</t>
  </si>
  <si>
    <t xml:space="preserve">Oney de Jesús Duque Arias </t>
  </si>
  <si>
    <t>Sindy Paola Llano Gómez</t>
  </si>
  <si>
    <t>Lic Amiris Perea Cuesta</t>
  </si>
  <si>
    <t>Laura Marcela Pereira Rico</t>
  </si>
  <si>
    <t>Hader Santiago Pineda Lopera</t>
  </si>
  <si>
    <t>Johan Restrepo Cardona</t>
  </si>
  <si>
    <t>Maria Natalia Vargas Alzate</t>
  </si>
  <si>
    <t>Análisis numérico y teórico de las variables que afectan el proceso de metanación para un sistema power to gas (ptg)</t>
  </si>
  <si>
    <t>Estandarización de la extracción por arrastre con vapor de aceites de naranja para la Asociación del Hato en el Municpio de Girardota</t>
  </si>
  <si>
    <t>Modelamiento de un hidrocranqueador para gasóleo de vacio colombiano</t>
  </si>
  <si>
    <t>Diseño de un sistema de recuperación de cromo en el proceso de curtido de cuero al cromo en curtiembre búfalo</t>
  </si>
  <si>
    <t>Efecto del tratamiento con microondas en la molienda en seco</t>
  </si>
  <si>
    <t>Degradación del antibiótico cefalexina en aguas medianteoxidación electroquímica</t>
  </si>
  <si>
    <t>Mejoramiento en el proceso de opalización de vidrio</t>
  </si>
  <si>
    <t>Evaluación del grado de dosificación de dispersante en el proceso de molienda húmeda para la producción de carbonato de calcio</t>
  </si>
  <si>
    <t xml:space="preserve">Identificación de factores que afectan la apariencia en el proceso de producción de papel corrugado medio y liner destinado para el uso de empaques </t>
  </si>
  <si>
    <t>Plan de negocio Cosmética Silvestre</t>
  </si>
  <si>
    <t>John Steve Ruiz Correa</t>
  </si>
  <si>
    <t>Maria Claudia Solorzano De La Barrera</t>
  </si>
  <si>
    <t>Escalado piloto de una formulación de acrílico de alto impacto utilizado en la fabricación de bases de dentadura</t>
  </si>
  <si>
    <t>Implementación del colorímetro como estándar de calidad para la tela teñida en Tincol S.A.S</t>
  </si>
  <si>
    <t>Uso de balances de materia y cálculo del consumo energético, para identificar opciones de optimización en el proceso de producción de alimentos y gestión de residuos, en el restaurante escolar de la Institución Educativa Antonio Derka Santo Domingo</t>
  </si>
  <si>
    <t>Danna Maria Palacio Velásquez</t>
  </si>
  <si>
    <t>Francisco Alexander Tenorio Quiñones</t>
  </si>
  <si>
    <t>Magda Manuela Hincapie Alvarez</t>
  </si>
  <si>
    <t>Wilson Andrés Herrera Sánchez</t>
  </si>
  <si>
    <t>Validación del dimensionamiento de los equipos de separación de las diferentes estaciones en el Distrito Casanare de Perenco Colombia Limited</t>
  </si>
  <si>
    <t>Determinación de las condiciones básicas de estandarización del proceso de producción de un licor tradicional para Raigambre Gota del Pacífico</t>
  </si>
  <si>
    <t>Mejora de la eficiencia energética en la línea de secado en Papelsa S.A</t>
  </si>
  <si>
    <t xml:space="preserve">
Aprovechamiento de moldura de yeso proveniente de procesos cerámicos en Senco Colombiana S.A.S
</t>
  </si>
  <si>
    <t>Juan David  Alzate Tobón</t>
  </si>
  <si>
    <t>Implementación de un sistema para la gestión de sustancias químicas con riesgo para la naturaleza en la Organziación VID</t>
  </si>
  <si>
    <t>Manuela Ospina Arboleda</t>
  </si>
  <si>
    <t>Estrategias para la disminución en los tiempos de desarrollo de color de motos y migración tecnológica de los bases color</t>
  </si>
  <si>
    <t>Construcción y análisis del pangenoma de Xanthomonas campestris: una cepa industrial
importante en la producción de biopolímeros</t>
  </si>
  <si>
    <t xml:space="preserve"> María Fernanda Ballesteros Morales</t>
  </si>
  <si>
    <t xml:space="preserve">Desarrollo en Fabricato S.A. de nuevas telas de protección al fuego espontáneo tejidas con hilos con características ignífugas desde la fibra
</t>
  </si>
  <si>
    <t>Jorge Hugo Restrepo Holguín</t>
  </si>
  <si>
    <t>Mejora en la evaluación de propiedades y ajustes de especificaciones finales de aprobación de productos de recubrimientos protectivos, marinos y de repintado en control calidad desde I+D</t>
  </si>
  <si>
    <t>Laura Clavijo Jimenez</t>
  </si>
  <si>
    <t>Metodología para la aplicación y la disposición final de vinaza y lodos en una planta de compostaje de un ingenio azucarero</t>
  </si>
  <si>
    <t>María José Páez Grecco</t>
  </si>
  <si>
    <t>Empleo de membranas de ultra y nanofiltración para recuperación de soda cáustica en Enka de Colombia S.A</t>
  </si>
  <si>
    <t>Otto Armando Ortiz Oyola</t>
  </si>
  <si>
    <t>Producción de green diesel a partir de aceite de pollo y evaluación de propiedades en frío en mezclas con diésel petroquímico</t>
  </si>
  <si>
    <t>Raúl Alberto Escobar López</t>
  </si>
  <si>
    <t>Generación de un programa de manejo integral de sustancias químicas en
la compañía Pharmacielo Holdings S.A.S</t>
  </si>
  <si>
    <t xml:space="preserve">Daniela Rhenals Arrieta </t>
  </si>
  <si>
    <t>Desarrollo de pretratamientos alcalinos costo eficientes para la producción de etanol a partir de raquis de palma</t>
  </si>
  <si>
    <t xml:space="preserve">Cristian Cano Correa </t>
  </si>
  <si>
    <t>Buenas prácticas en el almacenamiento de materias primas</t>
  </si>
  <si>
    <t xml:space="preserve">Andrea Jimenez Calderon </t>
  </si>
  <si>
    <t>Sustitución de pigmentos que contienen metales pesados</t>
  </si>
  <si>
    <t xml:space="preserve">Román Sánchez Monsalve
</t>
  </si>
  <si>
    <t>Reducción del consumo de gas natural en el horno #4 de la empresa Eurocerámica S.A mediante la regulación de la relación estequiométrica aire/combustible en quemadores industriales de alta velocidad.</t>
  </si>
  <si>
    <t>Juan Alejandro Gil Miranda</t>
  </si>
  <si>
    <t>Efecto del La y Ba en la actividad y estabilidad del catalizador Pd/Co-HMOR para la CH4-SCR de Nox</t>
  </si>
  <si>
    <t>Karol David Vallejo Díaz</t>
  </si>
  <si>
    <t>Validación de un método analítico para la determinación del contenido de Propineb y Mancozeb en formulaciones de plaguicidas como polvo humectable</t>
  </si>
  <si>
    <t>Joan Fernando Figueroa Agudelo</t>
  </si>
  <si>
    <t xml:space="preserve">Análisis y gestión de calidad aplicada a métodos analíticos e instrumentales para diagnóstico ambiental basado en la NTC-ISO/IEC 17025 versión 2017
</t>
  </si>
  <si>
    <t>Laura Muñoz Muñoz</t>
  </si>
  <si>
    <t>Construcción de diagramas de flujo de la cadena de valor completa para algunos de los productos de la empresa Nutrimenti de Colombia S.A.S</t>
  </si>
  <si>
    <t xml:space="preserve"> Extracción de aceites esenciales de sustratos vegetales termolábiles mediante arrastre con solventes orgánicos</t>
  </si>
  <si>
    <t xml:space="preserve">Diana Carolina Rodriguez Henao </t>
  </si>
  <si>
    <t>Análisis numérico y experimental de un sistema de combustión atmosférico y calentamiento por infrarrojo</t>
  </si>
  <si>
    <t>Estimación de propiedades de las sustancias puras y de las mezclas multicomponente presentes en la obtención de cetonas alílicas: carvona y verbenona</t>
  </si>
  <si>
    <t>Laura Ortiz Aguirre</t>
  </si>
  <si>
    <t>Implementación de una nueva línea de producción para la pila AA (R6) en la compañía Tronex S.A.S</t>
  </si>
  <si>
    <t>Dayana Barreto Arenas</t>
  </si>
  <si>
    <t xml:space="preserve"> Identificación de potenciales mejoras energéticas y determinación del consumo específico de energía en el proceso de producción de carbonato de calcio en la compañía Omya Andina S.A</t>
  </si>
  <si>
    <t>Daniel Henao Zapata</t>
  </si>
  <si>
    <t>Elaboración de matrices de compatibilidad y distribución de sustancias químicas en las bodegas de Invesa S.A</t>
  </si>
  <si>
    <t>Diana Rocío Moreno Duarte</t>
  </si>
  <si>
    <t>Mejora en la competitividad de primers para estructura de aluminio de transporte comercial reduciendo costos y tiempos de secado en el área de repintado</t>
  </si>
  <si>
    <t>Yendricth Paola Brito Sierra</t>
  </si>
  <si>
    <t xml:space="preserve"> Reducción y optimización del tiempo empleado para el análisis del porcentaje de sólidos en resinas ureicas y/o melamínicas empleando un refractómetro</t>
  </si>
  <si>
    <t>Pedro Andres  Traslaviña Rey</t>
  </si>
  <si>
    <t>Estandarización, implementación y verificación de Compuestos Semivolatiles Fenólicos (CSVF) en la matriz de aguas crudas y residuales</t>
  </si>
  <si>
    <t xml:space="preserve">Sandra Katherine Bustamante Mesa </t>
  </si>
  <si>
    <t>Formulación de un plan de acción a partir del diagnóstico del programa de gestión del riesgo químico del grupo empresarial Simex, Soinco y Platinovo</t>
  </si>
  <si>
    <t xml:space="preserve">Esteban Camilo Henao Ruiz
</t>
  </si>
  <si>
    <t>Mejora de los procesos en la lavandería C.I. Jeans S.A incrementando su sostenibilidad económica y ambiental</t>
  </si>
  <si>
    <t xml:space="preserve"> Andrés Felipe Soto Cuellar</t>
  </si>
  <si>
    <t>Aumento en la productividad de tablero MDF 9 mm a partir de la inyección de sulfato de amonio como catalizador en el curado de resina UF</t>
  </si>
  <si>
    <t xml:space="preserve">Julian David Moreno Cubaque
</t>
  </si>
  <si>
    <t>Formulación de un prototipo de resina calcinable para la elaboración de piezas dentales en impresoras 3D SLA-DLP de 405 nm</t>
  </si>
  <si>
    <t>Luna  Arboleda Castrillón</t>
  </si>
  <si>
    <t>Preparación asistida por microondas de sílice-alúminas amorfas</t>
  </si>
  <si>
    <t>Laura Katherine Centeno Jaimes</t>
  </si>
  <si>
    <t>Modelado termodinámico del equilibrio de fases de sistemas macromoleculares ATPS con aplicaciones biotecnológicas</t>
  </si>
  <si>
    <t>Karen Vanessa Arias Peña</t>
  </si>
  <si>
    <t>Jesús Ernesto García Saenz</t>
  </si>
  <si>
    <t>Diagnóstico y mejoramiento de la planta de tratamiento de agua potable (PTAP) del municipio de Coello - Tolima</t>
  </si>
  <si>
    <t>Ana Marcela Mosquera Mena</t>
  </si>
  <si>
    <t>Balances de masa y análisis energético de un proceso de digestión anaerobia desarrollado en un reactor UASB para la generación de biogás a partir de porcinaza</t>
  </si>
  <si>
    <t>Andrea Sofía Roca Salazar</t>
  </si>
  <si>
    <t>Estandarización del método de tamizado para establecer criterio de aceptación y/o rechazo en las materias primas para una línea de extruidos en la industria de alimentos</t>
  </si>
  <si>
    <t>Laura Beatriz Serrano Angulo</t>
  </si>
  <si>
    <t>Escalamiento a nivel de laboratorio de la síntesis de la MCM-41 empleando silicato de sodio como fuente de silicio</t>
  </si>
  <si>
    <t>Jhonny Fernando Gómez Cruz</t>
  </si>
  <si>
    <t>Paula Andrea García Castaño</t>
  </si>
  <si>
    <t>Medición de eficiencias y actualización de estándares de etapas de los procesos de producción de la planta de pinturas de Invesa S.A</t>
  </si>
  <si>
    <t>Simón Gilabad Quiroz Gaviria</t>
  </si>
  <si>
    <t>Reducción de los costos de fabricación para recubrimientos alquídicos de alto desempeño para la industria marina y de protección</t>
  </si>
  <si>
    <t xml:space="preserve">William Andrés Galeano Cuasapud </t>
  </si>
  <si>
    <t>Supervisión y control en la instalación de línea de tubería para el transporte de resina desde planta de producción a tanque de almacenamiento</t>
  </si>
  <si>
    <t>Yonatan Stiven Hoyos Serna</t>
  </si>
  <si>
    <t>Evaluación de la implementación de un sistema de gestión del riesgo de productos químicos
en la Tintorería Industrial Teñimos S.A.</t>
  </si>
  <si>
    <t>Leonardo Castelblanco Benítez</t>
  </si>
  <si>
    <t>Disminución de emisiones de Formaldehído en la fabricación de tableros MDF</t>
  </si>
  <si>
    <t xml:space="preserve">Determinación de las velocidades específicas de fractura en la molienda de coque metalúrgico asistida por ultrasonido
</t>
  </si>
  <si>
    <t xml:space="preserve">Susana Rendón Henao
</t>
  </si>
  <si>
    <t>Evaluación del impacto de polisacáridos sobre el
desempeño de la cristalización en la producción de
azúcar</t>
  </si>
  <si>
    <t>Yeimy Liseth Castaño García</t>
  </si>
  <si>
    <t>Optimización de los tiempos en los procesos de lavandería para mejorar la sostenibilidad y
producción en la compañía C.I Jeans</t>
  </si>
  <si>
    <t xml:space="preserve"> Julián Andrés Gallego Bedoya</t>
  </si>
  <si>
    <t>Formulación de un proyecto empresarial para la producción de cerveza artesanal</t>
  </si>
  <si>
    <t xml:space="preserve">Luis Esteban Vásquez Castañeda </t>
  </si>
  <si>
    <t>Adsorción de Cobre (II) usando residuos de la molienda de coque metalúrgico</t>
  </si>
  <si>
    <t xml:space="preserve">Nicolas Stiven Castellanos Buitrago </t>
  </si>
  <si>
    <t>Actualización y mejora del Sistema de Gestión del Laboratorio de DIMAR bajo la norma ISO/IEC 17025:2017</t>
  </si>
  <si>
    <t>María Fernanda Gutiérrez Vásquez</t>
  </si>
  <si>
    <t>Construcción de diagramas de proceso para algunos de los productos fabricados en Borani
S.A.S.</t>
  </si>
  <si>
    <t xml:space="preserve">Julian Esteban Llano Ríos
</t>
  </si>
  <si>
    <t xml:space="preserve">Desarrollo de resina calcinable de impresión 3D a 385nm y 405nm para aplicaciones
dentales </t>
  </si>
  <si>
    <t xml:space="preserve">Brayan Alexis De Sousa Lora
</t>
  </si>
  <si>
    <t>Implementación de mediciones que permitan tomar decisiones de manera predictiva en el proceso de fabricación de piezas cerámicas</t>
  </si>
  <si>
    <t>Andrea Molina Jiménez</t>
  </si>
  <si>
    <t xml:space="preserve">Mejoramiento de características organolépticas en la línea de horneado teniendo en cuenta
norma restrictiva de sodio y evaluación de costos
</t>
  </si>
  <si>
    <t>Ana María Ramírez Penagos</t>
  </si>
  <si>
    <t>Sustitución de materiales críticos para la producción de pastas, esmaltes y calcomanías en Vajillas Corona</t>
  </si>
  <si>
    <t>Análisis energético de un sistema de acondicionamiento por absorción para diferentes zonas climáticas de Colombia</t>
  </si>
  <si>
    <t xml:space="preserve">Hermes Manuel Pineda Blanco
</t>
  </si>
  <si>
    <t>Evaluación del monitoreo a la calidad y cantidad de aguas superficiales y subterráneas del Área Metropolitana del Valle de Aburrá en el período comprendido entre los años 2012- 2021</t>
  </si>
  <si>
    <t>Claudia Patricia Toro Henao</t>
  </si>
  <si>
    <t>Propuesta de un método alterno para la determinación de grasas y/o aceites en matriz de agua residual doméstica y no doméstica para la empresa HidroQuímica Laboratorio
Ambiental S.A.S.</t>
  </si>
  <si>
    <t xml:space="preserve">Alejandra Sánchez Sánchez
</t>
  </si>
  <si>
    <t>Mejoramiento del método analítico por cromatografía gaseosa para la cuantificación de etanol en productos cosméticos</t>
  </si>
  <si>
    <t xml:space="preserve">Catalina Marín Osorio
</t>
  </si>
  <si>
    <t xml:space="preserve">Relación entre el contenido de proteína y variables de respuesta sensoriales
en salmueras elaboradas por Tecnas S.A. </t>
  </si>
  <si>
    <t>David Ernesto Muñoz Molina</t>
  </si>
  <si>
    <t>Desarrollo de pasta de china vitrificada con materia prima nacional</t>
  </si>
  <si>
    <t>Diego Fernando Rosas Mendoza</t>
  </si>
  <si>
    <t xml:space="preserve"> Diseño y ejecución de proyecto "Gestión de Huella Química" para disminuir el uso de sustancias químicas de alta preocupación en las obras de la Organización VID-Congregación Mariana</t>
  </si>
  <si>
    <t xml:space="preserve">Jobany Nausa Cáceres
</t>
  </si>
  <si>
    <t>Estandarización de procesos de destilación de solventes contaminados de la empresa Procesos Ecoambientales de Colombia S.A.S.</t>
  </si>
  <si>
    <t>Marhbin Francisco Rodriguez Fontalvo</t>
  </si>
  <si>
    <t>Modelación, simulación y propuesta de diseño de un equipo de ósmosis inversa que permita estudiar el tratamiento de aguas a nivel de laboratorio</t>
  </si>
  <si>
    <t>Diego Alberto Calle Villegas</t>
  </si>
  <si>
    <t>Modernización y optimización de la planta de tratamiento de agua residual industrial de la central termoeléctrica la sierra EPM</t>
  </si>
  <si>
    <t xml:space="preserve"> Andres José Osorio Lozada</t>
  </si>
  <si>
    <t xml:space="preserve"> Desarrollo y evaluación del endurecedor de un recubrimiento que cura a baja temperatura para proteger estructuras de aluminio</t>
  </si>
  <si>
    <t>Leidy Lorena Cano Muñoz</t>
  </si>
  <si>
    <t xml:space="preserve">Estandarización de consumo de agua de lavado y recirculación del agua clarificada
</t>
  </si>
  <si>
    <t xml:space="preserve">Lady Johanna Betancur Hernández </t>
  </si>
  <si>
    <t>Estudio de emisiones de monóxido de carbono en gasodomésticos, y evaluación de la pertinencia de los mantenimientos preventivos</t>
  </si>
  <si>
    <t>Juan David Gallo Zapata</t>
  </si>
  <si>
    <t xml:space="preserve">Diseño de ecomapas como estrategia de sostenibilidad para una producción más limpia al
interior del Ecocampus de la UPB </t>
  </si>
  <si>
    <t xml:space="preserve">Ángel Andrés Padilla Ebratt </t>
  </si>
  <si>
    <t>Plan de tratamiento y aprovechamiento para la tierra de blanqueo usada en la planta
de GRASCO Barranquilla</t>
  </si>
  <si>
    <t>Sara Gaitán Pineda</t>
  </si>
  <si>
    <t xml:space="preserve"> Santiago Valencia Arango</t>
  </si>
  <si>
    <t xml:space="preserve"> Validación del método de proteína por medio de la determinación de nitrógeno por procedimiento Kjeldahl para derivados cárnicos. AOAC 2001.11</t>
  </si>
  <si>
    <t xml:space="preserve">Natalia Lora Guzman </t>
  </si>
  <si>
    <t>Diseño de montaje de prueba de cizalla en probetas de madera para Pegaucho S.A.S</t>
  </si>
  <si>
    <t xml:space="preserve"> Camilo Andrés Castañeda Peinado</t>
  </si>
  <si>
    <t>Epóxido de limoneno : una fuente renovable para la obtención de carbonatos cíclicos</t>
  </si>
  <si>
    <t xml:space="preserve">Mariluz  Tabares Bedoya </t>
  </si>
  <si>
    <t>Desarrollo del entrenamiento sensorial en edulcorantes para el panel del área de control calidad de la empresa TECNAS S.A</t>
  </si>
  <si>
    <t xml:space="preserve">Joseph Liev Barraza Diaz
</t>
  </si>
  <si>
    <t>Implementación de los pilares TPM (mantenimiento total productivo) mantenimiento autónomo y mantenimiento planeado en la planta de producción de la empresa Alcance Industries</t>
  </si>
  <si>
    <t xml:space="preserve"> Manuela Salgado Betin</t>
  </si>
  <si>
    <t xml:space="preserve"> Evaluación de alternativas de mejora para la determinación de grasas y aceites en aguas residuales con el método de extracción Soxhlet SM 5520 D utilizando n-hexano como solvente</t>
  </si>
  <si>
    <t>Juan Pablo Espinosa Lopera</t>
  </si>
  <si>
    <t>Formulación de una estrategia para la prevención y disminución de derrames químicos,
prevención de incidentes con y sin lesión en operaciones logísticas con sustancias químicas
basados en la seguridad del proceso</t>
  </si>
  <si>
    <t>Juan David García Pamplona</t>
  </si>
  <si>
    <t>Verificación del método analítico para la determinación de humedad por balanza
halógena de la matriz quesos</t>
  </si>
  <si>
    <t xml:space="preserve">Tatiana García Álvarez </t>
  </si>
  <si>
    <t>Estandarización de la línea del proceso de extruidos de la planta Yupi Itagüí considerando
las normas vigentes de contenido de sodio en alimentos procesados</t>
  </si>
  <si>
    <t>Osler Asbey Torres Flórez</t>
  </si>
  <si>
    <t xml:space="preserve">Determinación de la capacidad efectiva de producción para una planta de obtención de
derivados del cannabis
</t>
  </si>
  <si>
    <t>Óscar Darío  Patiño Rodríguez</t>
  </si>
  <si>
    <t>Estudio del efecto del suero en la producción de metano en un digestor anaerobio a escala de laboratorio</t>
  </si>
  <si>
    <t xml:space="preserve"> Maria Fernanda Angarita Hernandez</t>
  </si>
  <si>
    <t>Disminución de las emisiones de formaldehído de tableros MDF mediante el uso de catalizador y secuestrante en resina UF y su impacto sobre las propiedades fisicomecánicas</t>
  </si>
  <si>
    <t xml:space="preserve">Yulieth Bravo Caballero
</t>
  </si>
  <si>
    <t xml:space="preserve">Proporciones de cargas y resinas en diferentes formulaciones de vinilos estimando la
influencia del CPVC en sus propiedades </t>
  </si>
  <si>
    <t>Juan Diego Ortega Mesa</t>
  </si>
  <si>
    <t xml:space="preserve">Síntesis y caracterización de materiales tipo perovskita basados en La, Ca, Mn y Ni con potencial aplicación en catálisis </t>
  </si>
  <si>
    <t xml:space="preserve">Maria Paulina Parra Rivera </t>
  </si>
  <si>
    <t>Hidrotalcitas con níquel nanoparticulado como absorbente de CO2 útil para la producción de gas natural sintético</t>
  </si>
  <si>
    <t>Plan de mejora de un proceso de tintura de fibras poliamídicas y sus mezclas (nylon/lycra) con colorantes ácidos</t>
  </si>
  <si>
    <t>Paula Andrea Bravo Ortega</t>
  </si>
  <si>
    <t>Ejecución proyecto “Huella Química” para reconocer, clasificar y afianzar el conocimiento de sustancias químicas de alta preocupación en la Organización
VID</t>
  </si>
  <si>
    <t>Mateo Ospina Cardona</t>
  </si>
  <si>
    <t>Estudio de alternativas para la realización de control remoto en el laboratorio de instrumentación y control de la Universidad de Antioquia, desde un servidor web</t>
  </si>
  <si>
    <t>Valeria Correa Mesa</t>
  </si>
  <si>
    <t>Análisis y evaluación de resinas de p-Terc-Butilfenol en viscosímetro de cono y plato para muestras intermedias y producto terminado</t>
  </si>
  <si>
    <t>Angelica Mayreth Nuñez López</t>
  </si>
  <si>
    <t>Estandarización de pruebas fisicoquímicas de acidez y peróxidos en grasas y aceites, y determinación de la producción de CO2 de la levadura</t>
  </si>
  <si>
    <t>Doris Helena Gutiérrez Londoño</t>
  </si>
  <si>
    <t>Localización y desarrollo de concentrados pigmentarios para entonación de recubrimientos industriales</t>
  </si>
  <si>
    <t>Santiago Carvajal Zapata</t>
  </si>
  <si>
    <t>Evaluación de la implementación de un sistema de control en tanque de fundente en el proceso de galvanizado en caliente en la compañía Galco S.A.S</t>
  </si>
  <si>
    <t>Wendy Lisseth Santis Correa</t>
  </si>
  <si>
    <t>Sustitución del almidón de maíz en la formulación del adhesivo usado en la industria
cartonera</t>
  </si>
  <si>
    <t>Cristina Gallego Gutiérrez</t>
  </si>
  <si>
    <t xml:space="preserve">	Modificación de las fórmulas actuales de acrílico cosmético, mediante la incorporación de partículas con un tamaño medio entre 115 y 209 micras</t>
  </si>
  <si>
    <t>Wilinton Estiven Arenas Fonnegra</t>
  </si>
  <si>
    <t>Determinación de las velocidades específicas de fractura en la molienda de caliza en un molino de bolas asistida con ultrasonido</t>
  </si>
  <si>
    <t>Diana Fajardo Gómez</t>
  </si>
  <si>
    <t>Construcción de matrices de compatibilidad química y capacitación del personal de la empresa INVESA S.A.</t>
  </si>
  <si>
    <t>Luis Felipe Ramírez Arroyo</t>
  </si>
  <si>
    <t>Plan de Negocio Cervecería Artesanal Foránea</t>
  </si>
  <si>
    <t>María Carolina Fernández Ortiz</t>
  </si>
  <si>
    <t>Conversión directa de metano a compuestos oxigenados líquidos como metanol usando catalizadores de Cu-arcilla</t>
  </si>
  <si>
    <t xml:space="preserve">Adrian Muñoz Calderon </t>
  </si>
  <si>
    <t>Laura Isabel Tabares Agudelo</t>
  </si>
  <si>
    <t>Andres Walteiro Rosero Melo</t>
  </si>
  <si>
    <t>Omar Alexander Chazatar Yampuezan</t>
  </si>
  <si>
    <t>Laura Andrea Betancur Hoyos</t>
  </si>
  <si>
    <t xml:space="preserve">Juan Camilo Alvarez Arias </t>
  </si>
  <si>
    <t xml:space="preserve">Johan Esteban Duque Martinez </t>
  </si>
  <si>
    <t>Sergio Andrés Ruiz Mesa</t>
  </si>
  <si>
    <t>Jairo Alonso Arango Urueña</t>
  </si>
  <si>
    <t>Daniela Ospina Sosa</t>
  </si>
  <si>
    <t>Paula Andrea Ramírez Minota</t>
  </si>
  <si>
    <t>Carlos Mario García Perdomo</t>
  </si>
  <si>
    <t>María Fernanda López Álzate</t>
  </si>
  <si>
    <t>Norbey Antonio García López</t>
  </si>
  <si>
    <t>Ricardo Ortiz Velásquez</t>
  </si>
  <si>
    <t>Jefry Alexander Agudelo Zúñiga</t>
  </si>
  <si>
    <t>Duván Alberto Hernández Guerrero</t>
  </si>
  <si>
    <t>Juan Camilo Tirado Varela</t>
  </si>
  <si>
    <t>Andrés Felipe Ramírez Rojas</t>
  </si>
  <si>
    <t>Danilo Olaya Bernal</t>
  </si>
  <si>
    <t>Juan Carlos Marín Grajales</t>
  </si>
  <si>
    <t>Deison Camilo Osorio Rave</t>
  </si>
  <si>
    <t>Paloma María José Aguirre Basto</t>
  </si>
  <si>
    <t>María Camila Restrepo Cadavid</t>
  </si>
  <si>
    <t>Yina Fernanda Pastrana Salgado</t>
  </si>
  <si>
    <t>Sirly Manuela Arboleda Hernández</t>
  </si>
  <si>
    <t>Juan José Gil Hoyos</t>
  </si>
  <si>
    <t>Ana Estefanía Henao Restrepo</t>
  </si>
  <si>
    <t>María José Ojeda Albear</t>
  </si>
  <si>
    <t>Steffany Atehortúa Gómez</t>
  </si>
  <si>
    <t>Juan Fernando López Rivas</t>
  </si>
  <si>
    <t>Nicolás Ruiz Restrepo</t>
  </si>
  <si>
    <t>Andrea Catralina Vargas Torres</t>
  </si>
  <si>
    <t>Camilo Andrés Ángel Cabezas</t>
  </si>
  <si>
    <t>Angie Maryan Sequeda Jaramillo</t>
  </si>
  <si>
    <t>Juan Ricardo Robles Molina</t>
  </si>
  <si>
    <t>Juan Manuel Cardona Vergara</t>
  </si>
  <si>
    <t>Camilo Henao López</t>
  </si>
  <si>
    <t>Jacob Ramírez Montoya</t>
  </si>
  <si>
    <t>Lady Julieth Sepulveda Ortiz</t>
  </si>
  <si>
    <t>Jhonnatan Osorio Trespalacios</t>
  </si>
  <si>
    <t>Ana María Mazo Romo</t>
  </si>
  <si>
    <t>Fabian Mauricio Morales León</t>
  </si>
  <si>
    <t>María Alejandra Echavarría Jaramillo</t>
  </si>
  <si>
    <t>Laura María Lozano Díaz</t>
  </si>
  <si>
    <t>Diana Marcela De León Pernett</t>
  </si>
  <si>
    <t>José Miguel Fernandez Zapata</t>
  </si>
  <si>
    <t>Andrea López Bedoya</t>
  </si>
  <si>
    <t>Luis Fernando Flórez Velásquez</t>
  </si>
  <si>
    <t>Ronaldo Andrés Pascuales Centeno</t>
  </si>
  <si>
    <t>Juan José Naranjo Velásquez</t>
  </si>
  <si>
    <t>Stefany Celis Osorno</t>
  </si>
  <si>
    <t>Keila Esther Payares Parragán</t>
  </si>
  <si>
    <t>Laura Katerin Arciniegas Falla</t>
  </si>
  <si>
    <t>Luiis Miguel Murillo Martínez</t>
  </si>
  <si>
    <t>Hugo Alexander Mejía Botero</t>
  </si>
  <si>
    <t>Andrés Felipe Ortiz Restrepo</t>
  </si>
  <si>
    <t xml:space="preserve">David Esteban Cifuentes Sepulveda 
 </t>
  </si>
  <si>
    <t>Xilena Patricia Oviedo Bustamante</t>
  </si>
  <si>
    <t>Juan Sebastián Rodríguez Martínez</t>
  </si>
  <si>
    <t>Diana Sofia Franco Álvarez</t>
  </si>
  <si>
    <t>Jennifer Andrea Garzón Prada</t>
  </si>
  <si>
    <t>Daniel Moreno Gaviria</t>
  </si>
  <si>
    <t>Yirleny Oliva Suárez Barrera</t>
  </si>
  <si>
    <t>Carlos Didier Gómez Arcos</t>
  </si>
  <si>
    <t>Mayra Camila Aragón Sánchez</t>
  </si>
  <si>
    <t>Geraldine Castañeda Colorado</t>
  </si>
  <si>
    <t>Felipe Alberto Paredes Navia</t>
  </si>
  <si>
    <t>Natali Gómez Villota</t>
  </si>
  <si>
    <t>Elizabeth Soto Ramirez</t>
  </si>
  <si>
    <t>María Alejandra Sierra Cano</t>
  </si>
  <si>
    <t xml:space="preserve">Juan Camilo Monsalve Buriticá </t>
  </si>
  <si>
    <t>José Julían Fierro Matínez</t>
  </si>
  <si>
    <t>Yesmin María  Camacho Consuegra</t>
  </si>
  <si>
    <t>Daniel Alejandro Patrouilleau Quintana</t>
  </si>
  <si>
    <t>Daniela Muñoz Salas</t>
  </si>
  <si>
    <t>Daniela Vélez Ramírez</t>
  </si>
  <si>
    <t xml:space="preserve"> Diana María Trujillo Manchola</t>
  </si>
  <si>
    <t>Daniela Roldán Bello</t>
  </si>
  <si>
    <t>María Alejandra Restrepo Mejía</t>
  </si>
  <si>
    <t>Tatiana Catalina López Zapata</t>
  </si>
  <si>
    <t>Cristian Camilo Cañas Villegas</t>
  </si>
  <si>
    <t>TIPO DE PRÁCTICA</t>
  </si>
  <si>
    <t>Trabajo de grado</t>
  </si>
  <si>
    <t>Práctica Empresarial</t>
  </si>
  <si>
    <t>Práctica Social</t>
  </si>
  <si>
    <t>Empresarismo</t>
  </si>
  <si>
    <t>Si</t>
  </si>
  <si>
    <t>No</t>
  </si>
  <si>
    <t>No aplica</t>
  </si>
  <si>
    <t>Certificado ARL</t>
  </si>
  <si>
    <t>Propuesta práctica</t>
  </si>
  <si>
    <t>Evaluación de seguimiento</t>
  </si>
  <si>
    <t>Evaluación de desempeño externa</t>
  </si>
  <si>
    <t>Contrato de aprendizaje</t>
  </si>
  <si>
    <t>Evaluación Informe final</t>
  </si>
  <si>
    <t>informe final</t>
  </si>
  <si>
    <t>Proyecto de investigación</t>
  </si>
  <si>
    <t>Sin datos</t>
  </si>
  <si>
    <t>Acta de inicio</t>
  </si>
  <si>
    <t>Evaluación de la propuesta</t>
  </si>
  <si>
    <t>E</t>
  </si>
  <si>
    <t>Reubicación, almacena y suministro de químicos necesarios para la fabricación de papel en planta molino de Papelsa S.A.</t>
  </si>
  <si>
    <t>SECTOR</t>
  </si>
  <si>
    <t>Textil</t>
  </si>
  <si>
    <t>Viabilidad de homologar productos epóxicos existentes en el protafolio de la compañía Derivados quimicos S.A.S</t>
  </si>
  <si>
    <t>Químico</t>
  </si>
  <si>
    <t>Papel</t>
  </si>
  <si>
    <t>Mejoramiento de los tiempos de proceso en el área de acabados de Industrias Fatelares.</t>
  </si>
  <si>
    <t>Evaluación del impacto de la regulación de la dosificación de cera lubricante en la reducción de tiempos muertos en el proceso de fabricación de Clariy PHL 4170, PHL 4155 y su integración con la metodología TPM en la compañía H.B. Fuller.</t>
  </si>
  <si>
    <t>Agropecuario</t>
  </si>
  <si>
    <t>Asegurarimento de la calidad en el desarrollo de nuevo adhesivo removible a través de análisis estadístico.</t>
  </si>
  <si>
    <t>Evaluación de la actividad de catalizadores de hierro y cobre en la isomerización del epóxido de limoneno</t>
  </si>
  <si>
    <t>Evaluación del efecto de la propiedades químicas de las materias primas en el proceso de producción de resinas en Tablemac Duratex.</t>
  </si>
  <si>
    <t>Construcción</t>
  </si>
  <si>
    <t>Obtención de lechadas de cemento de baja densidad con alta resistencia a la compresión utilizando extendedores de bajo peso específico y alta resistencia mecánica</t>
  </si>
  <si>
    <t>Implementación de métodos espectrofotométricos para la determinación de parámetros de calidad en producto terminado y aguas residuales</t>
  </si>
  <si>
    <t>Odontología</t>
  </si>
  <si>
    <t>Medio Ambiente</t>
  </si>
  <si>
    <t>Creación de modelo de información de mercados que permita agregar valor al Grupo Orbis basada en el conocimiento de la cadena petroquímica.</t>
  </si>
  <si>
    <t>Propuesta de modificación de las variables operativas de los hornos eléctricos FC01 y FC150 para la disminución del consumo específico de energía</t>
  </si>
  <si>
    <t>Minería</t>
  </si>
  <si>
    <t>Proceso de producción de cerveza, reducción de pérdidas, aumento de productividad y aprovechamiento energético.</t>
  </si>
  <si>
    <t>Bebidas alcohólicas</t>
  </si>
  <si>
    <t>Optimización circuito de molinos de bolas en planta COCG de Omya Andina S.A.</t>
  </si>
  <si>
    <t>Diseño para la implementación de nuevos cementos en el proceso de ensamble de suspensiones, Line Post y Statios Post.</t>
  </si>
  <si>
    <t>Determinación del consumo y pérdidas energéticas en el proceso de clinkerización en los hornos cementeros de la planta Río Claro de Cementos Argos S.A.</t>
  </si>
  <si>
    <t>Proceso</t>
  </si>
  <si>
    <t>Programación</t>
  </si>
  <si>
    <t xml:space="preserve">Metodología para la gestión de proyectos en la planta Invesa Girardota </t>
  </si>
  <si>
    <t>Control financiero en una planta productora de detergentes</t>
  </si>
  <si>
    <r>
      <t>Hidrodeoxigenación de aceite de palma con gas de síntesis y Nimo/AL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modificado</t>
    </r>
  </si>
  <si>
    <t>Alimentos</t>
  </si>
  <si>
    <t>Caracterización y rediseño del proceso de secado por efecto joule de rollos de cerámica verde para Gamma aisladores eléctricos Corona</t>
  </si>
  <si>
    <t xml:space="preserve">Estudio de la viabilidad técnico-económica del
cambio de tecnología de producción de agua desmineralizada en la planta Termobarranquilla S.A. </t>
  </si>
  <si>
    <t>Salud</t>
  </si>
  <si>
    <t>Semestre de industria en área de recuperación de caprolactama</t>
  </si>
  <si>
    <t>Optimización del proceso de formulación de pintura en polvo por medio de la actualización de software de color en el área de investigación y desarrollo de Pintuco SAS</t>
  </si>
  <si>
    <t>Análisis de las posibles causas de variación de los parámetros de especificación del caolín calcinado en la producción del pigmento azul de ultramar y planteamientos de mejora</t>
  </si>
  <si>
    <t>Influencia de las variables de síntesis en las propiedades finales de la sílica gel.</t>
  </si>
  <si>
    <t>Implementación y análisis de nuevos indicadores de producción en la compañía H.B Fuller</t>
  </si>
  <si>
    <t>Adhesivos y sellantes</t>
  </si>
  <si>
    <t>Identificación , seguimiento y mejora al manejo seguro de sustancias químicas durante el ciclo de vida de las plantas y sedes del Grupo Orbis</t>
  </si>
  <si>
    <t>Desarrollo de recubrimientos para demarcación vial en tecnología base agua</t>
  </si>
  <si>
    <t>Aprovechamiento de desechos abrasivos para el desarrollo de un nuevo producto</t>
  </si>
  <si>
    <t>Abrasivos</t>
  </si>
  <si>
    <t>Estudio de prefactibilidad técnica y económica de primer para papeles de revelado por térmico directo</t>
  </si>
  <si>
    <t>Fotografía</t>
  </si>
  <si>
    <t>Efecto solvente en la licuefacción hidrotérmica de microalgas con alta captura de CO2</t>
  </si>
  <si>
    <t>Optimización del proceso de síntesis de silicato de potasio a escala de laboratorio a partir de sílice amorfa</t>
  </si>
  <si>
    <t xml:space="preserve">Cálculo teórico de pérdidas evaporativas de combustibles </t>
  </si>
  <si>
    <t>Combustibles</t>
  </si>
  <si>
    <t>Gestión de proyectos en la empresa Invesa SA</t>
  </si>
  <si>
    <t>Estandarización de una prueba de ataque químico a películas plásticas laminadas</t>
  </si>
  <si>
    <t>Empaques</t>
  </si>
  <si>
    <t xml:space="preserve">Desarrollo y validación de pinturas para tráfico con tecnología base agua y plástico en frío </t>
  </si>
  <si>
    <t>Evaluación de factivilidad del uso de paleta de colores sin plomo a baja temperatura para la decoración de vajillas en la empresa locería colombiana SAS</t>
  </si>
  <si>
    <t>Implementación del proceso de quema rápida para productos de pasta Stoneware en Horno 7</t>
  </si>
  <si>
    <t>Homologación de resinas como materias primas para la producción de pinturas poliuretano 2 K para el sector automotriz</t>
  </si>
  <si>
    <t>Estandarización de parámetros de operación para la reducción de quiebres en películas laminadas con adhesivo de medio desempeño</t>
  </si>
  <si>
    <t>Caracterización, documentación y optimización de los lavados industriales en Wash SAS para la reducción de costos y el mejoramiento del impacto ambiental de la industria textil.</t>
  </si>
  <si>
    <t>Uso de plástico reciclado en mezcla de concreto</t>
  </si>
  <si>
    <t xml:space="preserve">Determinación de la causa de alteración del coeficiente de fricción en películas laminadas en el proceso de sellado de Alico SA
</t>
  </si>
  <si>
    <t>Determinación de propiedades termodinámicas involucradas en el proceso de producción de nopol a partir de b-pineno</t>
  </si>
  <si>
    <t>Evaluación de viabilidad técnico-económica para la proyección de 3 nuevos productos en Invesa SA</t>
  </si>
  <si>
    <t>Selección de equipo auxiliares e instrumentación para la posterior puesta a punto del nuevo tres de resinas en Invesa SA</t>
  </si>
  <si>
    <t>Cerámica</t>
  </si>
  <si>
    <t>Homologación de materias primas para mejorar competitividad de los productos de Prebel SA</t>
  </si>
  <si>
    <t>Manufactura</t>
  </si>
  <si>
    <t>Cosméticos</t>
  </si>
  <si>
    <t>Validación y puesta a punto del escalamiento de los procesos en la nueva planta de producción del laboratorio María Salomé</t>
  </si>
  <si>
    <t>Reformulación de procesos textiles en acabado de prendas</t>
  </si>
  <si>
    <t>Diseño de una estrategia integral para reducir los tiempos muertos en una línea de producción de la empresa HB Fuller</t>
  </si>
  <si>
    <t>Desarrollo y caracterización de recubrimientos poliuretano 2k mediante la implementación de distintos tipos de poliol.</t>
  </si>
  <si>
    <t>Diseño de planta de tratamiento de aguas residuales para la empresa Alsec</t>
  </si>
  <si>
    <t>Análisis de factibilidad de mejoramiento energético de los hornos de producción de Clinker a través de balances de materia y energía para la empresa Cementos Argos</t>
  </si>
  <si>
    <t>Cementos</t>
  </si>
  <si>
    <t>Evaluación técnico - financiera de los costos de operación de la producción de biocrudo a partir de licuefacción hidrotérmica de microalgas con alta captura de CO2</t>
  </si>
  <si>
    <t>Gas natural</t>
  </si>
  <si>
    <t>Formulación de una pintura base agua para demarcación vial en la empresa PPG Industries</t>
  </si>
  <si>
    <t>Documentación técnica del sistema de gestión cementera de la compañía Argos SA para los subsistemas de materias primas. Producción, procesos y mantenimiento.</t>
  </si>
  <si>
    <t>Plástico y caucho</t>
  </si>
  <si>
    <t>Estandarización de tensiones y pesos de aplicación de adhesivo en el proceso de alminación de la estructura PET/HBA en Alico S.A.</t>
  </si>
  <si>
    <t>Petróleo</t>
  </si>
  <si>
    <t>Degradación y mineralización de azitromicina empleando el proceso foto-fenton</t>
  </si>
  <si>
    <t>Cueros</t>
  </si>
  <si>
    <t>Catalizadores y absorbentes</t>
  </si>
  <si>
    <t>Síntesis de nanocompositos multifuncionales de Dy-BiFeO3 obtenidos por el método sol gel asistido con PVA. Evaluación de su potencial fotocatalítico</t>
  </si>
  <si>
    <t>Evaluación de la actividad bactericida de extractos de Mimosa Púdica (Dormidera) y Equiseturm Arvense (Cola de caballo)</t>
  </si>
  <si>
    <t>Bactericidas</t>
  </si>
  <si>
    <t>Implementación de un proceso de compostaje a escala de laboratorio a partir de productos y residuos de la industria papelera</t>
  </si>
  <si>
    <t>Higiene y limpieza</t>
  </si>
  <si>
    <t>Bioprocesos</t>
  </si>
  <si>
    <t>Diagnóstico de la capacidad de enfriamiento de las cavas en el proceso de moldeo de chocolate en la Compañía Nacional de Chocolates de Rionegro, Antioquia.</t>
  </si>
  <si>
    <t>Vidrio</t>
  </si>
  <si>
    <t>Desarrollo de la ingeniería alrededor de la instalación de un sistema de traatamiento de aguas de reacción.</t>
  </si>
  <si>
    <t>Degradación y mineralización de azitromicina empleando ultrasonido</t>
  </si>
  <si>
    <t>Formulación de un modelo para predecir el tiempo de vida útil de un producto alimenticio (panelita de arequipe y coco) mediante el uso de una cámara de estabilidad</t>
  </si>
  <si>
    <t>Desarrollo de un material adsorbente para el blanqueamiento de aceites comestibles haciendo uso de tierras de blanqueo naturales y activadas.</t>
  </si>
  <si>
    <t>Cannabis</t>
  </si>
  <si>
    <t>Desarrollo de la ingeniería alrededor de un sistema de dispersión para la fabricación de pinturas</t>
  </si>
  <si>
    <t>Pilas</t>
  </si>
  <si>
    <t>Verificación prueba detección de antibióticos en carne de bovinos y porcinos en Frigocolanta</t>
  </si>
  <si>
    <t>Catálisis ambiental</t>
  </si>
  <si>
    <t>Madera</t>
  </si>
  <si>
    <t>Estandarización de productos con esponja y propuesta de reducción de costos y automatización en industrias alimenticias Perman SA</t>
  </si>
  <si>
    <t>Validación de método para la determinación de potasio soluble en agua en fertilizantes líquidos y sólidos</t>
  </si>
  <si>
    <t>Implementación y estudio de viabilidad para método del porcentaje de sólidos en resinas isobutildas por deshumidificador</t>
  </si>
  <si>
    <t>Actualización del estandar del peso de aplicación en el área de impresión de la empresa Alico SA</t>
  </si>
  <si>
    <t>Aplicación de tecnologías avanzadas de oxidación en la remoción de Glardia Lamblia y Cefalexina</t>
  </si>
  <si>
    <t>Aplicación de dispersor en línea en fabricación de productos tixotrópicos en planta piloto y demás mejoras.</t>
  </si>
  <si>
    <t xml:space="preserve">Síntesis de monómeros carbonatados a partir de aceite de castor y bioglicerol </t>
  </si>
  <si>
    <t>Actualización del plan de acción y normalización de los procesos para el programa de gestión del riesgo químico del grupo empresarial Simex-Soinco-Plastinovo</t>
  </si>
  <si>
    <t>Seguridad</t>
  </si>
  <si>
    <t>Desarrollo de aditivos químicos para la industria papelera</t>
  </si>
  <si>
    <t>Optimización del proceso de aglomeración de arcillas, desarrollo de sistemas de control y puesta a punto de planta manufacturera</t>
  </si>
  <si>
    <t>Ambiental</t>
  </si>
  <si>
    <t>Aguas</t>
  </si>
  <si>
    <t>Empleo de tecnologías potoquímicas de oxidación en la eliminación de doxicilina</t>
  </si>
  <si>
    <t>Creación , revisión, puesta a punto de instructivos y capacitación en técnicas de análisis instrumental reglamentadas por la Epa</t>
  </si>
  <si>
    <t>Verificación e inspección en la instalación y automatización de un sistema de bombeo y dosificación de materia prima desde zona de almacenamiento a planta de producción</t>
  </si>
  <si>
    <t>Aplicación del sistema de gestión de la producción de plantas cementeras en la optimización energética del hono de cemento 5 del grupo Argos en su seccional Puerto Nare</t>
  </si>
  <si>
    <t>Estandarizacion de la reacción de alcalinización de la masa de cacao con carbonato de potasio en un reactor batch</t>
  </si>
  <si>
    <t>Jabones y detergentes</t>
  </si>
  <si>
    <t>Administración pública</t>
  </si>
  <si>
    <t>Industrialización de Pasta FFC con materias primas nacionales</t>
  </si>
  <si>
    <t>Validación de metodología para la determinación de nitrógeno amoniacal, nitrógeno nítrico, nitrógeno uréico , nitrógeno orgánico y nitrógeno total en fertilizantes sólidos y líquidos</t>
  </si>
  <si>
    <t>Estandarización y propuesta de automatización del proceso de teñido de las fibras de algodón 100% algodón/lycra en la empresa Coloretto SA</t>
  </si>
  <si>
    <t>Sustitución parcial del dióxido de titanio para reducir costos de producción en la industria de las pinturas</t>
  </si>
  <si>
    <t>Aplicación prototivos de validación en equipos de la cooperativa Colanta para mejoramiento del control calidad</t>
  </si>
  <si>
    <t>Contro estadístico de calidad Cp y Cpk del top 12 de adhesivos tipo Hot Melt producidos en la planta HB Fuller de Rionegro mediante el programa Minitab</t>
  </si>
  <si>
    <t>Evaluación de los impactos económicos y de sostenibilidad asociados a la migración de lavados tradicionales a nuevos lavados en la compañía CI Jeans SA</t>
  </si>
  <si>
    <t>Identificación de residuos del sector industrial y hospitalario potenciales para su valorización como combustible alterno</t>
  </si>
  <si>
    <t>Hold Time en los tanques de preparación de anestésicos</t>
  </si>
  <si>
    <t>Desarrollo de la ingeniería alrededor del mejoramiento de metodologías analícitas y de proceso para el área de aseguramiento de calidad en la planta Bimbo Colombia, Medellín</t>
  </si>
  <si>
    <t>Desarrollo de un producto nuevo para la empresa Espumas Plásticas SA</t>
  </si>
  <si>
    <t>Espumas</t>
  </si>
  <si>
    <t xml:space="preserve">Clasificación y estandarización de envases y empaques de los productos químicos del grupo empresarial Simex-Soinco-Plastinovo </t>
  </si>
  <si>
    <t>Identificación de los factores que afectan la calidad en el proceso de tintura de poliamida en colores claros</t>
  </si>
  <si>
    <t>Balance másico y metalúrgico en concentrador centrífugo batch (BCC) ubicado en las colas Scavenger del proceso en la compañía Mineros Aluvial</t>
  </si>
  <si>
    <t>Aplicación de textiles técnicos en la fabricación de pomitos faciales para la industria cosmética</t>
  </si>
  <si>
    <t>Estudio y desarrollo para la reutilización de módulos de electrodesionización continua en Colombia</t>
  </si>
  <si>
    <t>Aluminio</t>
  </si>
  <si>
    <t>Determinación de la ubicación de centrales de producción de energía eléctrica a través del aprovechamiento geotérmico de pozos petroleros</t>
  </si>
  <si>
    <t>Energía eléctrica</t>
  </si>
  <si>
    <t>Elaboración de herramientoas de formulación y pesaje</t>
  </si>
  <si>
    <t>Implementación del Sistema Globalmente Armonizado (SGA) e identificación de sustancias potencialmente dañinas para el ser humano, ambiente e infraestructura en Isagen SA ESP</t>
  </si>
  <si>
    <t>Reformulación del inhibidor de corrosión seco para uso en exteriores SP-400</t>
  </si>
  <si>
    <t>Síntesis de la espuma flexible de poliuretano a partir de funtes renovables</t>
  </si>
  <si>
    <t>Recuperación de algodón a partir de residuos de Denim provenientes de diferentes procesos de confección y acavado de prendas en la empresa CI Jeans SA</t>
  </si>
  <si>
    <t>Definición de los planes de acción para el cumplimento del decreto 1630 en el grupo empresarial Simex-Soinco-Plastinovo</t>
  </si>
  <si>
    <t>Estimación de costos de operación, en la obtención de aceite de menta, por medio de extracción en fluido supercrítico en la empresa Sosteli Pharma SAS</t>
  </si>
  <si>
    <t>Reducción de la oxidación de las espumas de poliuretano</t>
  </si>
  <si>
    <t>Implementación y medición de OEE (Eficiencia Global de Planta) y actualización de estándares de tiempos en las etapas de los procesos de producción de las plantas de polímeros en Invesa SA</t>
  </si>
  <si>
    <t>Verificación de curva para la determinación de humedad en dulces de leche mediante uso de balanza halógena en la emrpesa Cooperativa Colanta</t>
  </si>
  <si>
    <t>Optimización del proceso de producción de nitrato de calcio en la empresa Fungicol y Cia SAS</t>
  </si>
  <si>
    <t>Verificación de métodos para la determinación de propiedades fisicoquímicas de productos cárnicos en la Cooperativa Colanta SA</t>
  </si>
  <si>
    <t>Eliminación de antibióticoss mediante el uso de tecnologías avanzadas de oxidación basadas en ultrasonido en agua residual hospitalaria simulada</t>
  </si>
  <si>
    <t>Verificación de una curva para la determinación del porcentaje de cloruro de sodio y extracto seco de la matriz de quesos de la Cooperativa Colanta mediante el método de espectroscopía de infrarrojo cercano</t>
  </si>
  <si>
    <t>Metalmecánica</t>
  </si>
  <si>
    <t>Optimización de parámetros fundamentales en la determinación de
nitrógeno total por al método Kjeldahl para la UFC en la empresa Interquim S.A.</t>
  </si>
  <si>
    <t>Estructuración de herramienta que permite consolidar la información y generar un seguimiento y control sobre los bienes y servicios adquiridos con criterios de sostenibilidad en el área de compras en la Sede Central de la UPB</t>
  </si>
  <si>
    <t>Cartón</t>
  </si>
  <si>
    <t>Conocimientos</t>
  </si>
  <si>
    <t>Trabajo en equipo</t>
  </si>
  <si>
    <t>Comunicación oral</t>
  </si>
  <si>
    <t>Comunicación escrita</t>
  </si>
  <si>
    <t>Capacidad de síntesis</t>
  </si>
  <si>
    <t>Capacidad de análisis</t>
  </si>
  <si>
    <t>Planificación y manejo del tiempo</t>
  </si>
  <si>
    <t>Capacidad de decisión</t>
  </si>
  <si>
    <t>Estabilidad emocional</t>
  </si>
  <si>
    <t>Respeto por las ideas de otros</t>
  </si>
  <si>
    <t>Seguridad de si mismo</t>
  </si>
  <si>
    <t>Puntualidad</t>
  </si>
  <si>
    <t>Presentación (imagen)</t>
  </si>
  <si>
    <t>Orden en el trabajo</t>
  </si>
  <si>
    <t>Actitud proactiva</t>
  </si>
  <si>
    <t>Valoración del impacto de los aportes que realizó el estudiante</t>
  </si>
  <si>
    <t>VERSIÓN</t>
  </si>
  <si>
    <t>Conocimientos específicos de su área de formación</t>
  </si>
  <si>
    <t>Capacidad de identificar, argumentar y aportar ideas</t>
  </si>
  <si>
    <t>Habilidad para formular y resolver problemas de ingeniería</t>
  </si>
  <si>
    <t>Capacidad para reconocer ideas fundamentales</t>
  </si>
  <si>
    <t>Capacidad para transmitir ideas</t>
  </si>
  <si>
    <t>Habilidades para explicar, resumir y documentar</t>
  </si>
  <si>
    <t>Destreza para tener una escucha activa</t>
  </si>
  <si>
    <t>Habilidad para trabajar efectivamente con otros</t>
  </si>
  <si>
    <t>Habilidad para entender y asumir el papel de liderazgo cuando las condiciones lo requieran</t>
  </si>
  <si>
    <t>Lograr las metas en el tiempo propuesto</t>
  </si>
  <si>
    <t>Iniciativa y autonomía para desarrollar los objetivos de la práctica</t>
  </si>
  <si>
    <t>Se reta para aportar resultados sobresalientes</t>
  </si>
  <si>
    <t>Creatividad</t>
  </si>
  <si>
    <t>Estabilidad emosional</t>
  </si>
  <si>
    <t>Posee la capacidad de asumir los errores como oportunidades de aprendizaje</t>
  </si>
  <si>
    <t>Habilidad para enternder y adaptarse a un medio de trabajo cambiante</t>
  </si>
  <si>
    <t>Habilidad para encontrar soluciones alternativas</t>
  </si>
  <si>
    <t>Dismunución tiempo de secado</t>
  </si>
  <si>
    <t xml:space="preserve">Mejoramiento procesos </t>
  </si>
  <si>
    <t>A</t>
  </si>
  <si>
    <t>Valioso apoyo</t>
  </si>
  <si>
    <t>B</t>
  </si>
  <si>
    <t>Producción de materia prima</t>
  </si>
  <si>
    <t>Mejoramiento productividad</t>
  </si>
  <si>
    <t>$600/kg</t>
  </si>
  <si>
    <t>Selección proveedor de materia prima</t>
  </si>
  <si>
    <t>Dismunición de costos en área de calidad</t>
  </si>
  <si>
    <t xml:space="preserve">Mejor productividad </t>
  </si>
  <si>
    <t>Modelo de mercado materías primas</t>
  </si>
  <si>
    <t>Sistema de revisión de datos</t>
  </si>
  <si>
    <t>Síntesis y balance energético</t>
  </si>
  <si>
    <t>Mejoras en proceso</t>
  </si>
  <si>
    <t>Tiempo de operación menor en un 38%</t>
  </si>
  <si>
    <t>Elaboración sistema de bloqueo y de secado</t>
  </si>
  <si>
    <t>Viabilidad del proyecto</t>
  </si>
  <si>
    <t>Documentos estándares para elaboración de procedimientos</t>
  </si>
  <si>
    <t>NA</t>
  </si>
  <si>
    <t>Método analítico para solubilidad en KOH y determinación de almidones</t>
  </si>
  <si>
    <t>Asesoría y herramientas para el manejo de productos químicos</t>
  </si>
  <si>
    <t>Revisión general de aplicación en dispersiones pigmentarias</t>
  </si>
  <si>
    <t>Organizacíon, metodología , agilidad en ejecución</t>
  </si>
  <si>
    <t>Desarrollo 7 proyectors satistactoriamente</t>
  </si>
  <si>
    <t>Sottware para vigilancia tecnológica</t>
  </si>
  <si>
    <t>Nuevo cálculo de curvas de secado</t>
  </si>
  <si>
    <t>Información valiosa para estudio detallado de un proceso</t>
  </si>
  <si>
    <t>Aporte a objetivo producto entregado cumple con lo acordado</t>
  </si>
  <si>
    <t>Ahorros sostenibles a la empresa</t>
  </si>
  <si>
    <t>Alternativas para bases de datos de colorantes, agilizando el proceso</t>
  </si>
  <si>
    <t>Reducir producto por fuera de especificaciones de 40% a 10%</t>
  </si>
  <si>
    <t>Permite plantear el trabajo a seguir</t>
  </si>
  <si>
    <t>Mantener en orden los indicadores de producción y mejoras en el proceso</t>
  </si>
  <si>
    <t>Se generó metodología aplicable para gestión HSE</t>
  </si>
  <si>
    <t>Ampliación del portafolio de la empresa</t>
  </si>
  <si>
    <t>Incremento en el rendimiento del molino #7 de 22ton/h a 23 ton/h</t>
  </si>
  <si>
    <t>Disminución de tiempo de proceso de la curva en 20%</t>
  </si>
  <si>
    <t>Alternativa para aprovechamiento de los desechos, alto impacto ambiental y económico</t>
  </si>
  <si>
    <t>Disminución de costos operativos y de tiempos de producción</t>
  </si>
  <si>
    <t>Alto impacto en la empresa</t>
  </si>
  <si>
    <t>Soporte a proyectos de inversión y procesos</t>
  </si>
  <si>
    <t>Aporte en ciencia básica que se puede escalar a formulación de producto</t>
  </si>
  <si>
    <t>Protocolo de filtración de silicato de potasio</t>
  </si>
  <si>
    <t>Conocimiento en comportamiento de producto</t>
  </si>
  <si>
    <t>Muy buenos aportes</t>
  </si>
  <si>
    <t>Estandarización de pruebas que lleva a mejoras técnicas y ambientales</t>
  </si>
  <si>
    <t>Proyecto para generar venta de 2 millones de dólares en 5 años</t>
  </si>
  <si>
    <t>Satisfactorio, la empresa fue felicitada por el proyecto</t>
  </si>
  <si>
    <t>Mejoró el conocimiento técnico de colorantes sin plano</t>
  </si>
  <si>
    <t>Ahorro en consumo de agua y vapor por 5.100.000 al mes</t>
  </si>
  <si>
    <t>Consolidar los volúmenes de poliol acrílico consumido, mejorando la operación logística</t>
  </si>
  <si>
    <t>Impacto muy significativo</t>
  </si>
  <si>
    <t>Disminución en el tiempo de lavado</t>
  </si>
  <si>
    <t>Posiblidad de obtener ahorros energéticos</t>
  </si>
  <si>
    <t>Orden, agilidad, nuevas ideas</t>
  </si>
  <si>
    <t>Tecnológicos y económicos</t>
  </si>
  <si>
    <t>Disminución tiempo de secado</t>
  </si>
  <si>
    <t>Disminución en 60% de fuentes de SAO, obteniendo beneficios ambientales y económicos</t>
  </si>
  <si>
    <t>Impacto positivo</t>
  </si>
  <si>
    <t>Cumplimiento del indicador al 130%</t>
  </si>
  <si>
    <t>Permitió a la compañía cumplir la norma de vertimiento y ahorro de costos en disposición de residuos</t>
  </si>
  <si>
    <t>Alinear el proceso a normas internacionales</t>
  </si>
  <si>
    <t>Análisis de tiempos muertos y mejoría en la eficiencia</t>
  </si>
  <si>
    <t>Impactos positivos a nivel económico y tecnológico</t>
  </si>
  <si>
    <t>Disminución significativa del impacto sobre los recursos naturales</t>
  </si>
  <si>
    <t>20.000.000 en recuperación de energía</t>
  </si>
  <si>
    <t>Ampliación de mercado a Latinoamérica, se estima en mas de 8.000 ton/año</t>
  </si>
  <si>
    <t>Implementación de medición de aparaciencia en el papel. Disminuye material que se rechaza</t>
  </si>
  <si>
    <t>Desarrollo instructivos de equipos de análisis y desarrollo del uso de aditivos reológicos</t>
  </si>
  <si>
    <t>Reducción de un 17% reprocesos, ahorros en desperdicios, consumo energético, reducción de tiempos de entrega e incremento en la rentabilidad</t>
  </si>
  <si>
    <t>Educación ambiental, innovación tecnológica, manejo de residuos sólidos y producción de abono</t>
  </si>
  <si>
    <t>Participación en nuevos negocios</t>
  </si>
  <si>
    <t>Mejora económica cambiando el proceso actual</t>
  </si>
  <si>
    <t>Disminución de consumo de una de las materias primas</t>
  </si>
  <si>
    <t>Impacto positivo en indicadores económicos y productividad</t>
  </si>
  <si>
    <t xml:space="preserve">Información relevante para la toma de decisiones </t>
  </si>
  <si>
    <t>Sus aportes implican inversiones en compra de equipos y reacondicionamientos</t>
  </si>
  <si>
    <t>Contribuyó al entendimiento del proceso de intreacción de los componentes de una pintura base agua y el impacto en las propiedades de desempeño</t>
  </si>
  <si>
    <t>Excelente</t>
  </si>
  <si>
    <t>Alejandra Betancur Sánchez</t>
  </si>
  <si>
    <t>Suma de AÑO</t>
  </si>
  <si>
    <t>TOTAL</t>
  </si>
  <si>
    <t>No encontrado</t>
  </si>
  <si>
    <t>Diseño y evaluación económica de un sistema de tratamiento de agua residual de adhesivo para reutilización o desecho</t>
  </si>
  <si>
    <t>Inicia proceso de estandarización de un proceso crítico</t>
  </si>
  <si>
    <t>SECTOR/AÑO</t>
  </si>
  <si>
    <t>Medio ambiente</t>
  </si>
  <si>
    <t>Pintura y pigmentos</t>
  </si>
  <si>
    <t>Desechos y residuos</t>
  </si>
  <si>
    <t>Año</t>
  </si>
  <si>
    <t xml:space="preserve">E </t>
  </si>
  <si>
    <t>PRUEBAS UNIFICADAS</t>
  </si>
  <si>
    <t>CONOCIMIENTOS</t>
  </si>
  <si>
    <t>TRABAJO EN EQUIPO</t>
  </si>
  <si>
    <t>COMUNICACIÓN ORAL</t>
  </si>
  <si>
    <t>COMUNICACIÓN ESCRITA</t>
  </si>
  <si>
    <t>CREATIVIDAD</t>
  </si>
  <si>
    <t>CAPACIDAD DE SÍNTESIS</t>
  </si>
  <si>
    <t>CAPACIDAD DE ANÁLISIS</t>
  </si>
  <si>
    <t>PLANIFICACIÓN Y MANEJO DEL TIEMPO</t>
  </si>
  <si>
    <t>CAPACIDAD DE DECISIÓN</t>
  </si>
  <si>
    <t>ESTABILIDAD EMOCIONAL</t>
  </si>
  <si>
    <t>RESPETO POR LAS IDEAS DE OTROS</t>
  </si>
  <si>
    <t>SEGURIDAD DE SI MISMO</t>
  </si>
  <si>
    <t>PUNTUALIDAD</t>
  </si>
  <si>
    <t>PRESENTACIÓN (IMAGEN)</t>
  </si>
  <si>
    <t>ORDEN EN EL TRABAJO</t>
  </si>
  <si>
    <t>ACTITUD PROACTIVA</t>
  </si>
  <si>
    <t>EMPRESARISMO</t>
  </si>
  <si>
    <t>PRÁCTICA EMPRESARIAL</t>
  </si>
  <si>
    <t>PRÁCTICA SOCIAL</t>
  </si>
  <si>
    <t>PROYECTO DE INVESTIGACIÓN</t>
  </si>
  <si>
    <t>TRABAJO DE GRADO</t>
  </si>
  <si>
    <t>Abrasivos 0.35%</t>
  </si>
  <si>
    <t>Adhesivos y sellantes 3.16%</t>
  </si>
  <si>
    <t>Administración pública 0.35%</t>
  </si>
  <si>
    <t>Agropecuario 2.46%</t>
  </si>
  <si>
    <t>Aguas 5.99%</t>
  </si>
  <si>
    <t>Alimentos 9.86%</t>
  </si>
  <si>
    <t>Aluminio 0.35%</t>
  </si>
  <si>
    <t>Bactericidas 0.35%</t>
  </si>
  <si>
    <t>Bebidas alcohólicas 2.11%</t>
  </si>
  <si>
    <t>Bioprocesos 2.11%</t>
  </si>
  <si>
    <t>Cannabis 0.70%</t>
  </si>
  <si>
    <t>Cartón 0.35%</t>
  </si>
  <si>
    <t>Catálisis ambiental 1.06%</t>
  </si>
  <si>
    <t>Catalizadores y absorbentes 0.35%</t>
  </si>
  <si>
    <t>Cementos 3.17%</t>
  </si>
  <si>
    <t>Cerámica 2.82%</t>
  </si>
  <si>
    <t>Combustibles 0.35%</t>
  </si>
  <si>
    <t>Construcción 1.41%</t>
  </si>
  <si>
    <t>Cosméticos 2.82%</t>
  </si>
  <si>
    <t>Cueros 0.35%</t>
  </si>
  <si>
    <t>Desechos y residuos 0.70%</t>
  </si>
  <si>
    <t>Empaques 1.76%</t>
  </si>
  <si>
    <t>Energía eléctrica 1.40%</t>
  </si>
  <si>
    <t>Espumas 1.06%</t>
  </si>
  <si>
    <t>Fotografía 0.35%</t>
  </si>
  <si>
    <t>Gas natural 1.41%</t>
  </si>
  <si>
    <t>Higiene y limpieza 0.35%</t>
  </si>
  <si>
    <t>Jabones y detergentes 0.70%</t>
  </si>
  <si>
    <t>Madera 1.06%</t>
  </si>
  <si>
    <t>Manufactura 2.82%</t>
  </si>
  <si>
    <t>Medio ambiente 2.82%</t>
  </si>
  <si>
    <t>Metalmecánica 0.70%</t>
  </si>
  <si>
    <t>Minería 1.76%</t>
  </si>
  <si>
    <t>Odontología 2.11%</t>
  </si>
  <si>
    <t>Papel 3.17%</t>
  </si>
  <si>
    <t>Petróleo 1.06%</t>
  </si>
  <si>
    <t>Pilas 0.35%</t>
  </si>
  <si>
    <t>Pintura y pigmentos 8.10%</t>
  </si>
  <si>
    <t>Plástico y caucho 0.35%</t>
  </si>
  <si>
    <t>Proceso 7.04%</t>
  </si>
  <si>
    <t>Programación 1.41%</t>
  </si>
  <si>
    <t>Químico 11.62%</t>
  </si>
  <si>
    <t>Salud 2.46%</t>
  </si>
  <si>
    <t>Seguridad 0.35%</t>
  </si>
  <si>
    <t>Textil 4.23%</t>
  </si>
  <si>
    <t>Vidrio 0.35%</t>
  </si>
  <si>
    <t>VALOR</t>
  </si>
  <si>
    <t>CORRESPONDE</t>
  </si>
  <si>
    <t>D</t>
  </si>
  <si>
    <t>5 a 4.5</t>
  </si>
  <si>
    <t>4.4 a 3.5</t>
  </si>
  <si>
    <t>3.4 a 2.5</t>
  </si>
  <si>
    <t>2.4 a 1.0</t>
  </si>
  <si>
    <t>MODALIDAD DE PRÁCTICA</t>
  </si>
  <si>
    <t>Pinturas, abrasivos y adhesivos</t>
  </si>
  <si>
    <t>Administración, salud y seguridad</t>
  </si>
  <si>
    <t>Agropecuario, alimentos y bebidas alcohólicas</t>
  </si>
  <si>
    <t>Bactericidas, catalizadores, catálisis ambiental</t>
  </si>
  <si>
    <t>Cementos, construcción</t>
  </si>
  <si>
    <t>Combustible, energía eléctrica, gas natural, petróleo, pilas</t>
  </si>
  <si>
    <t>Higiene y limpieza, jabones y detergentes</t>
  </si>
  <si>
    <t>Manufactura, textil</t>
  </si>
  <si>
    <t>Metalmecánica, minería</t>
  </si>
  <si>
    <t>Aluminio, cartón, cerámica, madera, cueros, empaques, espumas, papel, plástico y caucho, vidrio</t>
  </si>
  <si>
    <t>Administración, salud y seguridad, higiene y limpieza</t>
  </si>
  <si>
    <t>Aguas, medio ambiente</t>
  </si>
  <si>
    <t>Bactericidas, catalizadores, catálisis ambiental, bioprocesos</t>
  </si>
  <si>
    <t>Cannabis, cosméticos, desechos y residuos, empaques,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</si>
</sst>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rgb="FF222222"/>
      <name val="Calibri"/>
      <scheme val="minor"/>
    </font>
    <font>
      <sz val="12"/>
      <color rgb="FF000000"/>
      <name val="Calibri"/>
      <scheme val="minor"/>
    </font>
    <font>
      <sz val="11"/>
      <color rgb="FF262626"/>
      <name val="Calibri"/>
      <scheme val="minor"/>
    </font>
    <font>
      <sz val="11"/>
      <color rgb="FF222222"/>
      <name val="Calibri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4" borderId="0" xfId="0" applyFill="1"/>
    <xf numFmtId="0" fontId="7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13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Continuous" vertical="center" wrapText="1"/>
    </xf>
    <xf numFmtId="0" fontId="0" fillId="5" borderId="1" xfId="0" applyFill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Continuous" vertical="center" wrapText="1"/>
    </xf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8" borderId="2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9" fontId="0" fillId="0" borderId="0" xfId="0" applyNumberFormat="1"/>
    <xf numFmtId="9" fontId="0" fillId="0" borderId="0" xfId="2" applyFon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 vertical="center"/>
    </xf>
    <xf numFmtId="0" fontId="0" fillId="6" borderId="0" xfId="0" applyFill="1"/>
    <xf numFmtId="0" fontId="0" fillId="19" borderId="0" xfId="0" applyFill="1"/>
    <xf numFmtId="0" fontId="0" fillId="14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18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13" borderId="0" xfId="0" applyFill="1"/>
    <xf numFmtId="0" fontId="0" fillId="27" borderId="0" xfId="0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Modalidad de práctica</a:t>
            </a:r>
          </a:p>
          <a:p>
            <a:pPr>
              <a:defRPr/>
            </a:pPr>
            <a:r>
              <a:rPr lang="es-CO"/>
              <a:t>años 2018 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Empresarismo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'Tipo de práctica'!$A$3:$A$7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'Tipo de práctica'!$B$3:$B$7</c:f>
              <c:numCache>
                <c:formatCode>0%</c:formatCode>
                <c:ptCount val="5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9-412B-8F43-7CDC3B803A17}"/>
            </c:ext>
          </c:extLst>
        </c:ser>
        <c:ser>
          <c:idx val="1"/>
          <c:order val="1"/>
          <c:tx>
            <c:v>Práctica empresarial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'Tipo de práctica'!$A$3:$A$7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'Tipo de práctica'!$C$3:$C$7</c:f>
              <c:numCache>
                <c:formatCode>0%</c:formatCode>
                <c:ptCount val="5"/>
                <c:pt idx="0">
                  <c:v>0.83050847457627119</c:v>
                </c:pt>
                <c:pt idx="1">
                  <c:v>0.72222222222222221</c:v>
                </c:pt>
                <c:pt idx="2">
                  <c:v>0.73333333333333328</c:v>
                </c:pt>
                <c:pt idx="3">
                  <c:v>0.65116279069767447</c:v>
                </c:pt>
                <c:pt idx="4">
                  <c:v>0.87777777777777777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9-412B-8F43-7CDC3B803A17}"/>
            </c:ext>
          </c:extLst>
        </c:ser>
        <c:ser>
          <c:idx val="2"/>
          <c:order val="2"/>
          <c:tx>
            <c:v>Práctica social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9-412B-8F43-7CDC3B803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'Tipo de práctica'!$A$3:$A$7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'Tipo de práctica'!$D$3:$D$7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9-412B-8F43-7CDC3B803A17}"/>
            </c:ext>
          </c:extLst>
        </c:ser>
        <c:ser>
          <c:idx val="3"/>
          <c:order val="3"/>
          <c:tx>
            <c:v>Proyecto de investigación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85067526415994E-16"/>
                  <c:y val="-3.2407407407407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9-412B-8F43-7CDC3B803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'Tipo de práctica'!$A$3:$A$7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'Tipo de práctica'!$E$3:$E$7</c:f>
              <c:numCache>
                <c:formatCode>0%</c:formatCode>
                <c:ptCount val="5"/>
                <c:pt idx="0">
                  <c:v>0.11864406779661017</c:v>
                </c:pt>
                <c:pt idx="1">
                  <c:v>9.2592592592592587E-2</c:v>
                </c:pt>
                <c:pt idx="2">
                  <c:v>0.1</c:v>
                </c:pt>
                <c:pt idx="3">
                  <c:v>0.18604651162790697</c:v>
                </c:pt>
                <c:pt idx="4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9-412B-8F43-7CDC3B803A17}"/>
            </c:ext>
          </c:extLst>
        </c:ser>
        <c:ser>
          <c:idx val="4"/>
          <c:order val="4"/>
          <c:tx>
            <c:v>Trabajo de grado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0925337632079971E-17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9-412B-8F43-7CDC3B803A17}"/>
                </c:ext>
              </c:extLst>
            </c:dLbl>
            <c:dLbl>
              <c:idx val="2"/>
              <c:layout>
                <c:manualLayout>
                  <c:x val="0"/>
                  <c:y val="-2.7777777777777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9-412B-8F43-7CDC3B803A17}"/>
                </c:ext>
              </c:extLst>
            </c:dLbl>
            <c:dLbl>
              <c:idx val="3"/>
              <c:layout>
                <c:manualLayout>
                  <c:x val="8.333333333333333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9-412B-8F43-7CDC3B803A17}"/>
                </c:ext>
              </c:extLst>
            </c:dLbl>
            <c:dLbl>
              <c:idx val="4"/>
              <c:layout>
                <c:manualLayout>
                  <c:x val="1.1111111111111112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9-412B-8F43-7CDC3B803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'Tipo de práctica'!$A$3:$A$7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'Tipo de práctica'!$F$3:$F$7</c:f>
              <c:numCache>
                <c:formatCode>0%</c:formatCode>
                <c:ptCount val="5"/>
                <c:pt idx="0">
                  <c:v>5.0847457627118647E-2</c:v>
                </c:pt>
                <c:pt idx="1">
                  <c:v>0.14814814814814814</c:v>
                </c:pt>
                <c:pt idx="2">
                  <c:v>0.1</c:v>
                </c:pt>
                <c:pt idx="3">
                  <c:v>0.13953488372093023</c:v>
                </c:pt>
                <c:pt idx="4">
                  <c:v>7.7777777777777779E-2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9-412B-8F43-7CDC3B803A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0883744"/>
        <c:axId val="1140882080"/>
      </c:barChart>
      <c:catAx>
        <c:axId val="11408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882080"/>
        <c:crosses val="autoZero"/>
        <c:auto val="1"/>
        <c:lblAlgn val="ctr"/>
        <c:lblOffset val="100"/>
        <c:noMultiLvlLbl val="0"/>
      </c:catAx>
      <c:valAx>
        <c:axId val="114088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8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Modalidad de práctica</a:t>
            </a:r>
          </a:p>
          <a:p>
            <a:pPr>
              <a:defRPr/>
            </a:pPr>
            <a:r>
              <a:rPr lang="es-CO"/>
              <a:t>años</a:t>
            </a:r>
            <a:r>
              <a:rPr lang="es-CO" baseline="0"/>
              <a:t>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8F-4630-AB6F-6692259E2A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70-4163-BA5B-E5F36FC1CE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8F-4630-AB6F-6692259E2A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8F-4630-AB6F-6692259E2A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70-4163-BA5B-E5F36FC1CEF8}"/>
              </c:ext>
            </c:extLst>
          </c:dPt>
          <c:dLbls>
            <c:dLbl>
              <c:idx val="1"/>
              <c:layout>
                <c:manualLayout>
                  <c:x val="5.157534995625547E-2"/>
                  <c:y val="-4.5558107319918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0-4163-BA5B-E5F36FC1CEF8}"/>
                </c:ext>
              </c:extLst>
            </c:dLbl>
            <c:dLbl>
              <c:idx val="4"/>
              <c:layout>
                <c:manualLayout>
                  <c:x val="1.0285433070866142E-3"/>
                  <c:y val="-2.04622338874307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0-4163-BA5B-E5F36FC1C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práctica'!$B$11:$F$11</c:f>
              <c:strCache>
                <c:ptCount val="5"/>
                <c:pt idx="0">
                  <c:v>EMPRESARISMO</c:v>
                </c:pt>
                <c:pt idx="1">
                  <c:v>PRÁCTICA EMPRESARIAL</c:v>
                </c:pt>
                <c:pt idx="2">
                  <c:v>PRÁCTICA SOCIAL</c:v>
                </c:pt>
                <c:pt idx="3">
                  <c:v>PROYECTO DE INVESTIGACIÓN</c:v>
                </c:pt>
                <c:pt idx="4">
                  <c:v>TRABAJO DE GRADO</c:v>
                </c:pt>
              </c:strCache>
            </c:strRef>
          </c:cat>
          <c:val>
            <c:numRef>
              <c:f>'Tipo de práctica'!$B$17:$F$17</c:f>
              <c:numCache>
                <c:formatCode>General</c:formatCode>
                <c:ptCount val="5"/>
                <c:pt idx="0">
                  <c:v>3</c:v>
                </c:pt>
                <c:pt idx="1">
                  <c:v>217</c:v>
                </c:pt>
                <c:pt idx="2">
                  <c:v>2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0-4163-BA5B-E5F36FC1CE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Modalidades</a:t>
            </a:r>
            <a:r>
              <a:rPr lang="es-CO" baseline="0"/>
              <a:t> de práctica académica</a:t>
            </a:r>
          </a:p>
          <a:p>
            <a:pPr>
              <a:defRPr/>
            </a:pPr>
            <a:r>
              <a:rPr lang="es-CO" baseline="0"/>
              <a:t>Años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F0-4CFA-97CA-CD00FCCC7B5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F0-4CFA-97CA-CD00FCCC7B5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F0-4CFA-97CA-CD00FCCC7B5D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DA8-4E73-909C-4EFFB9E76A04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A8-4E73-909C-4EFFB9E76A04}"/>
              </c:ext>
            </c:extLst>
          </c:dPt>
          <c:dLbls>
            <c:dLbl>
              <c:idx val="3"/>
              <c:layout>
                <c:manualLayout>
                  <c:x val="3.8340441819772531E-2"/>
                  <c:y val="-4.61920384951881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8-4E73-909C-4EFFB9E76A04}"/>
                </c:ext>
              </c:extLst>
            </c:dLbl>
            <c:dLbl>
              <c:idx val="4"/>
              <c:layout>
                <c:manualLayout>
                  <c:x val="9.6233595800524936E-3"/>
                  <c:y val="-1.5570866141732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8-4E73-909C-4EFFB9E76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'Sector laboral'!$B$11:$F$11</c:f>
              <c:strCache>
                <c:ptCount val="5"/>
                <c:pt idx="0">
                  <c:v>Empresarismo</c:v>
                </c:pt>
                <c:pt idx="1">
                  <c:v>Práctica Empresarial</c:v>
                </c:pt>
                <c:pt idx="2">
                  <c:v>Práctica Social</c:v>
                </c:pt>
                <c:pt idx="3">
                  <c:v>Proyecto de investigación</c:v>
                </c:pt>
                <c:pt idx="4">
                  <c:v>Trabajo de grado</c:v>
                </c:pt>
              </c:strCache>
            </c:strRef>
          </c:cat>
          <c:val>
            <c:numRef>
              <c:f>'Sector laboral'!$B$12:$F$12</c:f>
              <c:numCache>
                <c:formatCode>General</c:formatCode>
                <c:ptCount val="5"/>
                <c:pt idx="0">
                  <c:v>3</c:v>
                </c:pt>
                <c:pt idx="1">
                  <c:v>217</c:v>
                </c:pt>
                <c:pt idx="2">
                  <c:v>2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E73-909C-4EFFB9E76A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laborar donde se desarrollaron</a:t>
            </a:r>
            <a:r>
              <a:rPr lang="es-CO" baseline="0"/>
              <a:t> las prácticas</a:t>
            </a:r>
          </a:p>
          <a:p>
            <a:pPr>
              <a:defRPr/>
            </a:pPr>
            <a:r>
              <a:rPr lang="es-CO" baseline="0"/>
              <a:t>años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A9-43B6-84BC-677B4E313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A9-43B6-84BC-677B4E313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A9-43B6-84BC-677B4E3132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A9-43B6-84BC-677B4E3132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A9-43B6-84BC-677B4E3132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0A9-43B6-84BC-677B4E3132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0A9-43B6-84BC-677B4E3132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0A9-43B6-84BC-677B4E3132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0A9-43B6-84BC-677B4E3132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0A9-43B6-84BC-677B4E31329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0A9-43B6-84BC-677B4E31329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0A9-43B6-84BC-677B4E31329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0A9-43B6-84BC-677B4E31329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0A9-43B6-84BC-677B4E31329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0A9-43B6-84BC-677B4E31329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0A9-43B6-84BC-677B4E31329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0A9-43B6-84BC-677B4E31329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E0A9-43B6-84BC-677B4E31329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E0A9-43B6-84BC-677B4E31329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0A9-43B6-84BC-677B4E31329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E0A9-43B6-84BC-677B4E31329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E0A9-43B6-84BC-677B4E31329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E0A9-43B6-84BC-677B4E31329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E0A9-43B6-84BC-677B4E31329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E0A9-43B6-84BC-677B4E31329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E0A9-43B6-84BC-677B4E31329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E0A9-43B6-84BC-677B4E31329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E0A9-43B6-84BC-677B4E31329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E0A9-43B6-84BC-677B4E31329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E0A9-43B6-84BC-677B4E31329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E0A9-43B6-84BC-677B4E31329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E0A9-43B6-84BC-677B4E31329D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E0A9-43B6-84BC-677B4E31329D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E0A9-43B6-84BC-677B4E31329D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E0A9-43B6-84BC-677B4E31329D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E0A9-43B6-84BC-677B4E31329D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E0A9-43B6-84BC-677B4E31329D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E0A9-43B6-84BC-677B4E31329D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E0A9-43B6-84BC-677B4E31329D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E0A9-43B6-84BC-677B4E31329D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E0A9-43B6-84BC-677B4E31329D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E0A9-43B6-84BC-677B4E31329D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E0A9-43B6-84BC-677B4E31329D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E0A9-43B6-84BC-677B4E31329D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E0A9-43B6-84BC-677B4E31329D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E0A9-43B6-84BC-677B4E313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'Sector laboral'!$F$25:$AY$25</c:f>
              <c:strCache>
                <c:ptCount val="46"/>
                <c:pt idx="0">
                  <c:v>Abrasivos 0.35%</c:v>
                </c:pt>
                <c:pt idx="1">
                  <c:v>Adhesivos y sellantes 3.16%</c:v>
                </c:pt>
                <c:pt idx="2">
                  <c:v>Administración pública 0.35%</c:v>
                </c:pt>
                <c:pt idx="3">
                  <c:v>Agropecuario 2.46%</c:v>
                </c:pt>
                <c:pt idx="4">
                  <c:v>Aguas 5.99%</c:v>
                </c:pt>
                <c:pt idx="5">
                  <c:v>Alimentos 9.86%</c:v>
                </c:pt>
                <c:pt idx="6">
                  <c:v>Aluminio 0.35%</c:v>
                </c:pt>
                <c:pt idx="7">
                  <c:v>Bactericidas 0.35%</c:v>
                </c:pt>
                <c:pt idx="8">
                  <c:v>Bebidas alcohólicas 2.11%</c:v>
                </c:pt>
                <c:pt idx="9">
                  <c:v>Bioprocesos 2.11%</c:v>
                </c:pt>
                <c:pt idx="10">
                  <c:v>Cannabis 0.70%</c:v>
                </c:pt>
                <c:pt idx="11">
                  <c:v>Cartón 0.35%</c:v>
                </c:pt>
                <c:pt idx="12">
                  <c:v>Catálisis ambiental 1.06%</c:v>
                </c:pt>
                <c:pt idx="13">
                  <c:v>Catalizadores y absorbentes 0.35%</c:v>
                </c:pt>
                <c:pt idx="14">
                  <c:v>Cementos 3.17%</c:v>
                </c:pt>
                <c:pt idx="15">
                  <c:v>Cerámica 2.82%</c:v>
                </c:pt>
                <c:pt idx="16">
                  <c:v>Combustibles 0.35%</c:v>
                </c:pt>
                <c:pt idx="17">
                  <c:v>Construcción 1.41%</c:v>
                </c:pt>
                <c:pt idx="18">
                  <c:v>Cosméticos 2.82%</c:v>
                </c:pt>
                <c:pt idx="19">
                  <c:v>Cueros 0.35%</c:v>
                </c:pt>
                <c:pt idx="20">
                  <c:v>Desechos y residuos 0.70%</c:v>
                </c:pt>
                <c:pt idx="21">
                  <c:v>Empaques 1.76%</c:v>
                </c:pt>
                <c:pt idx="22">
                  <c:v>Energía eléctrica 1.40%</c:v>
                </c:pt>
                <c:pt idx="23">
                  <c:v>Espumas 1.06%</c:v>
                </c:pt>
                <c:pt idx="24">
                  <c:v>Fotografía 0.35%</c:v>
                </c:pt>
                <c:pt idx="25">
                  <c:v>Gas natural 1.41%</c:v>
                </c:pt>
                <c:pt idx="26">
                  <c:v>Higiene y limpieza 0.35%</c:v>
                </c:pt>
                <c:pt idx="27">
                  <c:v>Jabones y detergentes 0.70%</c:v>
                </c:pt>
                <c:pt idx="28">
                  <c:v>Madera 1.06%</c:v>
                </c:pt>
                <c:pt idx="29">
                  <c:v>Manufactura 2.82%</c:v>
                </c:pt>
                <c:pt idx="30">
                  <c:v>Medio ambiente 2.82%</c:v>
                </c:pt>
                <c:pt idx="31">
                  <c:v>Metalmecánica 0.70%</c:v>
                </c:pt>
                <c:pt idx="32">
                  <c:v>Minería 1.76%</c:v>
                </c:pt>
                <c:pt idx="33">
                  <c:v>Odontología 2.11%</c:v>
                </c:pt>
                <c:pt idx="34">
                  <c:v>Papel 3.17%</c:v>
                </c:pt>
                <c:pt idx="35">
                  <c:v>Petróleo 1.06%</c:v>
                </c:pt>
                <c:pt idx="36">
                  <c:v>Pilas 0.35%</c:v>
                </c:pt>
                <c:pt idx="37">
                  <c:v>Pintura y pigmentos 8.10%</c:v>
                </c:pt>
                <c:pt idx="38">
                  <c:v>Plástico y caucho 0.35%</c:v>
                </c:pt>
                <c:pt idx="39">
                  <c:v>Proceso 7.04%</c:v>
                </c:pt>
                <c:pt idx="40">
                  <c:v>Programación 1.41%</c:v>
                </c:pt>
                <c:pt idx="41">
                  <c:v>Químico 11.62%</c:v>
                </c:pt>
                <c:pt idx="42">
                  <c:v>Salud 2.46%</c:v>
                </c:pt>
                <c:pt idx="43">
                  <c:v>Seguridad 0.35%</c:v>
                </c:pt>
                <c:pt idx="44">
                  <c:v>Textil 4.23%</c:v>
                </c:pt>
                <c:pt idx="45">
                  <c:v>Vidrio 0.35%</c:v>
                </c:pt>
              </c:strCache>
            </c:strRef>
          </c:cat>
          <c:val>
            <c:numRef>
              <c:f>'Sector laboral'!$F$26:$AY$26</c:f>
              <c:numCache>
                <c:formatCode>General</c:formatCode>
                <c:ptCount val="46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17</c:v>
                </c:pt>
                <c:pt idx="5">
                  <c:v>28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2</c:v>
                </c:pt>
                <c:pt idx="32">
                  <c:v>5</c:v>
                </c:pt>
                <c:pt idx="33">
                  <c:v>6</c:v>
                </c:pt>
                <c:pt idx="34">
                  <c:v>9</c:v>
                </c:pt>
                <c:pt idx="35">
                  <c:v>3</c:v>
                </c:pt>
                <c:pt idx="36">
                  <c:v>1</c:v>
                </c:pt>
                <c:pt idx="37">
                  <c:v>23</c:v>
                </c:pt>
                <c:pt idx="38">
                  <c:v>1</c:v>
                </c:pt>
                <c:pt idx="39">
                  <c:v>20</c:v>
                </c:pt>
                <c:pt idx="40">
                  <c:v>4</c:v>
                </c:pt>
                <c:pt idx="41">
                  <c:v>33</c:v>
                </c:pt>
                <c:pt idx="42">
                  <c:v>7</c:v>
                </c:pt>
                <c:pt idx="43">
                  <c:v>1</c:v>
                </c:pt>
                <c:pt idx="44">
                  <c:v>12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2B3-AA96-55B00E65B2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46910274539991"/>
          <c:y val="0.49873733723074537"/>
          <c:w val="0.78653542829410339"/>
          <c:h val="0.48782857968949989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industrial donde se desarrollaron las prácticas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816708345841884E-2"/>
          <c:y val="3.4331362758258802E-3"/>
          <c:w val="0.83851584093759013"/>
          <c:h val="0.802483354997379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B17-4FBE-88AE-AB59C5E68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CB17-4FBE-88AE-AB59C5E68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B17-4FBE-88AE-AB59C5E681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CB17-4FBE-88AE-AB59C5E681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B17-4FBE-88AE-AB59C5E681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CB17-4FBE-88AE-AB59C5E681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B17-4FBE-88AE-AB59C5E681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CB17-4FBE-88AE-AB59C5E681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B17-4FBE-88AE-AB59C5E681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CB17-4FBE-88AE-AB59C5E681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CB17-4FBE-88AE-AB59C5E6810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CB17-4FBE-88AE-AB59C5E6810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B17-4FBE-88AE-AB59C5E6810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CB17-4FBE-88AE-AB59C5E6810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CB17-4FBE-88AE-AB59C5E681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B17-4FBE-88AE-AB59C5E681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B17-4FBE-88AE-AB59C5E6810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B17-4FBE-88AE-AB59C5E681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B17-4FBE-88AE-AB59C5E681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B17-4FBE-88AE-AB59C5E681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CB17-4FBE-88AE-AB59C5E6810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B17-4FBE-88AE-AB59C5E6810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B17-4FBE-88AE-AB59C5E6810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B17-4FBE-88AE-AB59C5E6810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B17-4FBE-88AE-AB59C5E6810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B17-4FBE-88AE-AB59C5E6810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B17-4FBE-88AE-AB59C5E6810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B17-4FBE-88AE-AB59C5E68104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B17-4FBE-88AE-AB59C5E68104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B17-4FBE-88AE-AB59C5E681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'Sector laboral'!$F$40:$T$40</c:f>
              <c:strCache>
                <c:ptCount val="15"/>
                <c:pt idx="0">
                  <c:v>Pinturas, abrasivos y adhesivos</c:v>
                </c:pt>
                <c:pt idx="1">
                  <c:v>Administración, salud y seguridad, higiene y limpieza</c:v>
                </c:pt>
                <c:pt idx="2">
                  <c:v>Agropecuario, alimentos y bebidas alcohólicas</c:v>
                </c:pt>
                <c:pt idx="3">
                  <c:v>Aguas, medio ambiente</c:v>
                </c:pt>
                <c:pt idx="4">
                  <c:v>Aluminio, cartón, cerámica, madera, cueros, empaques, espumas, papel, plástico y caucho, vidrio</c:v>
                </c:pt>
                <c:pt idx="5">
                  <c:v>Bactericidas, catalizadores, catálisis ambiental, bioprocesos</c:v>
                </c:pt>
                <c:pt idx="6">
                  <c:v>Cannabis, cosméticos, desechos y residuos, empaques, fotografía</c:v>
                </c:pt>
                <c:pt idx="7">
                  <c:v>Cementos, construcción</c:v>
                </c:pt>
                <c:pt idx="8">
                  <c:v>Combustible, energía eléctrica, gas natural, petróleo, pilas</c:v>
                </c:pt>
                <c:pt idx="9">
                  <c:v>Manufactura, textil</c:v>
                </c:pt>
                <c:pt idx="10">
                  <c:v>Metalmecánica, minería</c:v>
                </c:pt>
                <c:pt idx="11">
                  <c:v>Odontología</c:v>
                </c:pt>
                <c:pt idx="12">
                  <c:v>Proceso</c:v>
                </c:pt>
                <c:pt idx="13">
                  <c:v>Programación</c:v>
                </c:pt>
                <c:pt idx="14">
                  <c:v>Químico</c:v>
                </c:pt>
              </c:strCache>
            </c:strRef>
          </c:cat>
          <c:val>
            <c:numRef>
              <c:f>'Sector laboral'!$F$41:$T$41</c:f>
              <c:numCache>
                <c:formatCode>General</c:formatCode>
                <c:ptCount val="15"/>
                <c:pt idx="0">
                  <c:v>33</c:v>
                </c:pt>
                <c:pt idx="1">
                  <c:v>12</c:v>
                </c:pt>
                <c:pt idx="2">
                  <c:v>41</c:v>
                </c:pt>
                <c:pt idx="3">
                  <c:v>25</c:v>
                </c:pt>
                <c:pt idx="4">
                  <c:v>28</c:v>
                </c:pt>
                <c:pt idx="5">
                  <c:v>11</c:v>
                </c:pt>
                <c:pt idx="6">
                  <c:v>18</c:v>
                </c:pt>
                <c:pt idx="7">
                  <c:v>13</c:v>
                </c:pt>
                <c:pt idx="8">
                  <c:v>13</c:v>
                </c:pt>
                <c:pt idx="9">
                  <c:v>20</c:v>
                </c:pt>
                <c:pt idx="10">
                  <c:v>7</c:v>
                </c:pt>
                <c:pt idx="11">
                  <c:v>6</c:v>
                </c:pt>
                <c:pt idx="12">
                  <c:v>20</c:v>
                </c:pt>
                <c:pt idx="13">
                  <c:v>4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7-4FBE-88AE-AB59C5E68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comunicación oral</a:t>
            </a:r>
          </a:p>
          <a:p>
            <a:pPr>
              <a:defRPr/>
            </a:pPr>
            <a:r>
              <a:rPr lang="es-CO" baseline="0"/>
              <a:t>años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'Evaluación versión 1'!$G$74:$G$74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1'!$G$75:$G$79</c:f>
              <c:numCache>
                <c:formatCode>General</c:formatCode>
                <c:ptCount val="5"/>
                <c:pt idx="0">
                  <c:v>27</c:v>
                </c:pt>
                <c:pt idx="1">
                  <c:v>17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8F4-9054-A408AC5A0017}"/>
            </c:ext>
          </c:extLst>
        </c:ser>
        <c:ser>
          <c:idx val="1"/>
          <c:order val="1"/>
          <c:tx>
            <c:strRef>
              <c:f>'Evaluación versión 1'!$H$74:$H$74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1'!$H$75:$H$79</c:f>
              <c:numCache>
                <c:formatCode>General</c:formatCode>
                <c:ptCount val="5"/>
                <c:pt idx="0">
                  <c:v>17</c:v>
                </c:pt>
                <c:pt idx="1">
                  <c:v>14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7-48F4-9054-A408AC5A0017}"/>
            </c:ext>
          </c:extLst>
        </c:ser>
        <c:ser>
          <c:idx val="2"/>
          <c:order val="2"/>
          <c:tx>
            <c:strRef>
              <c:f>'Evaluación versión 1'!$I$74:$I$74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1'!$I$75:$I$79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7-48F4-9054-A408AC5A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137871"/>
        <c:axId val="486119567"/>
      </c:barChart>
      <c:catAx>
        <c:axId val="48613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19567"/>
        <c:crosses val="autoZero"/>
        <c:auto val="1"/>
        <c:lblAlgn val="ctr"/>
        <c:lblOffset val="100"/>
        <c:noMultiLvlLbl val="0"/>
      </c:catAx>
      <c:valAx>
        <c:axId val="48611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3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de conocimientos</a:t>
            </a:r>
          </a:p>
          <a:p>
            <a:pPr>
              <a:defRPr/>
            </a:pPr>
            <a:r>
              <a:rPr lang="es-CO"/>
              <a:t>años</a:t>
            </a:r>
            <a:r>
              <a:rPr lang="es-CO" baseline="0"/>
              <a:t>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1'!$B$83:$B$87</c:f>
              <c:numCache>
                <c:formatCode>0%</c:formatCode>
                <c:ptCount val="5"/>
                <c:pt idx="0">
                  <c:v>0.8</c:v>
                </c:pt>
                <c:pt idx="1">
                  <c:v>0.65625</c:v>
                </c:pt>
                <c:pt idx="2">
                  <c:v>0.25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7-424C-9374-3D78F16618B6}"/>
            </c:ext>
          </c:extLst>
        </c:ser>
        <c:ser>
          <c:idx val="1"/>
          <c:order val="1"/>
          <c:tx>
            <c:v>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1'!$C$83:$C$87</c:f>
              <c:numCache>
                <c:formatCode>0%</c:formatCode>
                <c:ptCount val="5"/>
                <c:pt idx="0">
                  <c:v>0.2</c:v>
                </c:pt>
                <c:pt idx="1">
                  <c:v>0.34375</c:v>
                </c:pt>
                <c:pt idx="2">
                  <c:v>0.75</c:v>
                </c:pt>
                <c:pt idx="3">
                  <c:v>1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7-424C-9374-3D78F16618B6}"/>
            </c:ext>
          </c:extLst>
        </c:ser>
        <c:ser>
          <c:idx val="2"/>
          <c:order val="2"/>
          <c:tx>
            <c:v>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1'!$D$83:$D$87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7-424C-9374-3D78F16618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391360"/>
        <c:axId val="1054395520"/>
      </c:barChart>
      <c:catAx>
        <c:axId val="105439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4395520"/>
        <c:crosses val="autoZero"/>
        <c:auto val="1"/>
        <c:lblAlgn val="ctr"/>
        <c:lblOffset val="100"/>
        <c:noMultiLvlLbl val="0"/>
      </c:catAx>
      <c:valAx>
        <c:axId val="10543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439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trabajo en equipo</a:t>
            </a:r>
          </a:p>
          <a:p>
            <a:pPr>
              <a:defRPr/>
            </a:pPr>
            <a:r>
              <a:rPr lang="es-CO"/>
              <a:t>años</a:t>
            </a:r>
            <a:r>
              <a:rPr lang="es-CO" baseline="0"/>
              <a:t>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1'!$E$83:$E$87</c:f>
              <c:numCache>
                <c:formatCode>0%</c:formatCode>
                <c:ptCount val="5"/>
                <c:pt idx="0">
                  <c:v>0.71111111111111114</c:v>
                </c:pt>
                <c:pt idx="1">
                  <c:v>0.75</c:v>
                </c:pt>
                <c:pt idx="2">
                  <c:v>0.75</c:v>
                </c:pt>
                <c:pt idx="3">
                  <c:v>0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5-4AE4-8F36-1AF8CD59A031}"/>
            </c:ext>
          </c:extLst>
        </c:ser>
        <c:ser>
          <c:idx val="1"/>
          <c:order val="1"/>
          <c:tx>
            <c:v>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1'!$F$83:$F$87</c:f>
              <c:numCache>
                <c:formatCode>0%</c:formatCode>
                <c:ptCount val="5"/>
                <c:pt idx="0">
                  <c:v>0.28888888888888886</c:v>
                </c:pt>
                <c:pt idx="1">
                  <c:v>0.25</c:v>
                </c:pt>
                <c:pt idx="2">
                  <c:v>0.25</c:v>
                </c:pt>
                <c:pt idx="3">
                  <c:v>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5-4AE4-8F36-1AF8CD59A031}"/>
            </c:ext>
          </c:extLst>
        </c:ser>
        <c:ser>
          <c:idx val="2"/>
          <c:order val="2"/>
          <c:tx>
            <c:v>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5-4AE4-8F36-1AF8CD59A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1'!$G$83:$G$87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5-4AE4-8F36-1AF8CD59A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0872096"/>
        <c:axId val="1140882496"/>
      </c:barChart>
      <c:catAx>
        <c:axId val="11408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882496"/>
        <c:crosses val="autoZero"/>
        <c:auto val="1"/>
        <c:lblAlgn val="ctr"/>
        <c:lblOffset val="100"/>
        <c:noMultiLvlLbl val="0"/>
      </c:catAx>
      <c:valAx>
        <c:axId val="11408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8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comunicación oral</a:t>
            </a:r>
          </a:p>
          <a:p>
            <a:pPr>
              <a:defRPr/>
            </a:pPr>
            <a:r>
              <a:rPr lang="es-CO" baseline="0"/>
              <a:t>años 2018 a 2022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66666666666666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C-462E-9882-C2D133C31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1'!$H$83:$H$87</c:f>
              <c:numCache>
                <c:formatCode>0%</c:formatCode>
                <c:ptCount val="5"/>
                <c:pt idx="0">
                  <c:v>0.6</c:v>
                </c:pt>
                <c:pt idx="1">
                  <c:v>0.53125</c:v>
                </c:pt>
                <c:pt idx="2">
                  <c:v>0.25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C-462E-9882-C2D133C3139D}"/>
            </c:ext>
          </c:extLst>
        </c:ser>
        <c:ser>
          <c:idx val="1"/>
          <c:order val="1"/>
          <c:tx>
            <c:v>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1'!$I$83:$I$87</c:f>
              <c:numCache>
                <c:formatCode>0%</c:formatCode>
                <c:ptCount val="5"/>
                <c:pt idx="0">
                  <c:v>0.37777777777777777</c:v>
                </c:pt>
                <c:pt idx="1">
                  <c:v>0.4375</c:v>
                </c:pt>
                <c:pt idx="2">
                  <c:v>0.5</c:v>
                </c:pt>
                <c:pt idx="3">
                  <c:v>1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C-462E-9882-C2D133C3139D}"/>
            </c:ext>
          </c:extLst>
        </c:ser>
        <c:ser>
          <c:idx val="2"/>
          <c:order val="2"/>
          <c:tx>
            <c:v>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1'!$J$83:$J$87</c:f>
              <c:numCache>
                <c:formatCode>0%</c:formatCode>
                <c:ptCount val="5"/>
                <c:pt idx="0">
                  <c:v>2.2222222222222223E-2</c:v>
                </c:pt>
                <c:pt idx="1">
                  <c:v>3.125E-2</c:v>
                </c:pt>
                <c:pt idx="2">
                  <c:v>0.25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C-462E-9882-C2D133C313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7307456"/>
        <c:axId val="1957308704"/>
      </c:barChart>
      <c:catAx>
        <c:axId val="19573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7308704"/>
        <c:crosses val="autoZero"/>
        <c:auto val="1"/>
        <c:lblAlgn val="ctr"/>
        <c:lblOffset val="100"/>
        <c:noMultiLvlLbl val="0"/>
      </c:catAx>
      <c:valAx>
        <c:axId val="1957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73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comunicación escrita</a:t>
            </a:r>
          </a:p>
          <a:p>
            <a:pPr>
              <a:defRPr/>
            </a:pPr>
            <a:r>
              <a:rPr lang="es-CO"/>
              <a:t>años 2018 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1'!$K$83:$K$87</c:f>
              <c:numCache>
                <c:formatCode>0%</c:formatCode>
                <c:ptCount val="5"/>
                <c:pt idx="0">
                  <c:v>0.62222222222222223</c:v>
                </c:pt>
                <c:pt idx="1">
                  <c:v>0.65625</c:v>
                </c:pt>
                <c:pt idx="2">
                  <c:v>0.25</c:v>
                </c:pt>
                <c:pt idx="3">
                  <c:v>0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6-4759-88A9-E50EAA8BABBE}"/>
            </c:ext>
          </c:extLst>
        </c:ser>
        <c:ser>
          <c:idx val="1"/>
          <c:order val="1"/>
          <c:tx>
            <c:v>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1'!$L$83:$L$87</c:f>
              <c:numCache>
                <c:formatCode>0%</c:formatCode>
                <c:ptCount val="5"/>
                <c:pt idx="0">
                  <c:v>0.31111111111111112</c:v>
                </c:pt>
                <c:pt idx="1">
                  <c:v>0.34375</c:v>
                </c:pt>
                <c:pt idx="2">
                  <c:v>0.75</c:v>
                </c:pt>
                <c:pt idx="3">
                  <c:v>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6-4759-88A9-E50EAA8BABBE}"/>
            </c:ext>
          </c:extLst>
        </c:ser>
        <c:ser>
          <c:idx val="2"/>
          <c:order val="2"/>
          <c:tx>
            <c:v>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6-4759-88A9-E50EAA8BA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'Evaluación versión 1'!$A$75:$A$79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'Evaluación versión 1'!$M$83:$M$87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6-4759-88A9-E50EAA8BAB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1295888"/>
        <c:axId val="1241308784"/>
      </c:barChart>
      <c:catAx>
        <c:axId val="124129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1308784"/>
        <c:crosses val="autoZero"/>
        <c:auto val="1"/>
        <c:lblAlgn val="ctr"/>
        <c:lblOffset val="100"/>
        <c:noMultiLvlLbl val="0"/>
      </c:catAx>
      <c:valAx>
        <c:axId val="124130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12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95529</xdr:colOff>
      <xdr:row>17</xdr:row>
      <xdr:rowOff>85444</xdr:rowOff>
    </xdr:from>
    <xdr:to>
      <xdr:col>5</xdr:col>
      <xdr:colOff>637894</xdr:colOff>
      <xdr:row>31</xdr:row>
      <xdr:rowOff>161644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B59579E-CF17-F349-2718-F5F68AADB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134471</xdr:colOff>
      <xdr:row>18</xdr:row>
      <xdr:rowOff>79561</xdr:rowOff>
    </xdr:from>
    <xdr:to>
      <xdr:col>12</xdr:col>
      <xdr:colOff>134471</xdr:colOff>
      <xdr:row>32</xdr:row>
      <xdr:rowOff>155761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364752C-A2E1-1451-1929-60DBE53A5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261937</xdr:rowOff>
    </xdr:from>
    <xdr:to>
      <xdr:col>14</xdr:col>
      <xdr:colOff>533400</xdr:colOff>
      <xdr:row>12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2699E9-0492-BDD2-C01C-90D4608F2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180974</xdr:colOff>
      <xdr:row>9</xdr:row>
      <xdr:rowOff>14285</xdr:rowOff>
    </xdr:from>
    <xdr:to>
      <xdr:col>63</xdr:col>
      <xdr:colOff>209550</xdr:colOff>
      <xdr:row>38</xdr:row>
      <xdr:rowOff>161925</xdr:rowOff>
    </xdr:to>
    <xdr:graphicFrame macro="">
      <xdr:nvGraphicFramePr>
        <xdr:cNvPr id="11" name="#PERCENT">
          <a:extLst>
            <a:ext uri="{FF2B5EF4-FFF2-40B4-BE49-F238E27FC236}">
              <a16:creationId xmlns:a16="http://schemas.microsoft.com/office/drawing/2014/main" id="{7BFC0085-EA71-795D-20E7-758462D4F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323849</xdr:colOff>
      <xdr:row>25</xdr:row>
      <xdr:rowOff>61908</xdr:rowOff>
    </xdr:from>
    <xdr:to>
      <xdr:col>21</xdr:col>
      <xdr:colOff>361950</xdr:colOff>
      <xdr:row>73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3E3942-1E0B-998A-B13D-4916E2764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138112</xdr:colOff>
      <xdr:row>81</xdr:row>
      <xdr:rowOff>42862</xdr:rowOff>
    </xdr:from>
    <xdr:to>
      <xdr:col>20</xdr:col>
      <xdr:colOff>138112</xdr:colOff>
      <xdr:row>95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7198AD-9AAC-5CD2-AB18-0E15E8286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89</xdr:row>
      <xdr:rowOff>109537</xdr:rowOff>
    </xdr:from>
    <xdr:to>
      <xdr:col>6</xdr:col>
      <xdr:colOff>304800</xdr:colOff>
      <xdr:row>103</xdr:row>
      <xdr:rowOff>185737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4B6D224-38F8-41A7-7421-E5FFF8738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</xdr:colOff>
      <xdr:row>90</xdr:row>
      <xdr:rowOff>23812</xdr:rowOff>
    </xdr:from>
    <xdr:to>
      <xdr:col>7</xdr:col>
      <xdr:colOff>423862</xdr:colOff>
      <xdr:row>104</xdr:row>
      <xdr:rowOff>100012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A69F1C-BE9B-3821-E731-B50DE28C28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471487</xdr:colOff>
      <xdr:row>89</xdr:row>
      <xdr:rowOff>128587</xdr:rowOff>
    </xdr:from>
    <xdr:to>
      <xdr:col>8</xdr:col>
      <xdr:colOff>14287</xdr:colOff>
      <xdr:row>104</xdr:row>
      <xdr:rowOff>14287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3FB36CC-1F1D-86FB-B607-5284CC90C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</xdr:colOff>
      <xdr:row>88</xdr:row>
      <xdr:rowOff>33337</xdr:rowOff>
    </xdr:from>
    <xdr:to>
      <xdr:col>7</xdr:col>
      <xdr:colOff>319087</xdr:colOff>
      <xdr:row>102</xdr:row>
      <xdr:rowOff>109537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F5671CF-2069-8DCC-3A38-6B841D5CA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195.669719907404" createdVersion="8" refreshedVersion="8" minRefreshableVersion="3" recordCount="292" xr:uid="{301E916D-9D05-4026-8359-3ECFC5FECE7B}">
  <cacheSource type="worksheet">
    <worksheetSource ref="A1:BE293" sheet="Base de datos"/>
  </cacheSource>
  <cacheFields count="58">
    <cacheField name="AÑO" numFmtId="0">
      <sharedItems containsSemiMixedTypes="0" containsString="0" containsNumber="1" containsInteger="1" minValue="2018" maxValue="2022"/>
    </cacheField>
    <cacheField name="GRUPO" numFmtId="0">
      <sharedItems containsSemiMixedTypes="0" containsString="0" containsNumber="1" containsInteger="1" minValue="1" maxValue="4"/>
    </cacheField>
    <cacheField name="CÉDULA" numFmtId="0">
      <sharedItems containsSemiMixedTypes="0" containsString="0" containsNumber="1" containsInteger="1" minValue="8162863" maxValue="1234642737"/>
    </cacheField>
    <cacheField name="NOMBRE" numFmtId="0">
      <sharedItems/>
    </cacheField>
    <cacheField name="TÍTULO DE LA OBRA" numFmtId="0">
      <sharedItems containsBlank="1"/>
    </cacheField>
    <cacheField name="SECTOR" numFmtId="0">
      <sharedItems containsBlank="1"/>
    </cacheField>
    <cacheField name="CONFIDENCIAL " numFmtId="0">
      <sharedItems containsBlank="1"/>
    </cacheField>
    <cacheField name="TIPO DE PRÁCTICA" numFmtId="0">
      <sharedItems count="6">
        <s v="Práctica Empresarial"/>
        <s v="Proyecto de investigación"/>
        <s v="Trabajo de grado"/>
        <s v="Sin datos"/>
        <s v="Empresarismo"/>
        <s v="Práctica Social"/>
      </sharedItems>
    </cacheField>
    <cacheField name="Contrato de aprendizaje" numFmtId="0">
      <sharedItems/>
    </cacheField>
    <cacheField name="Certificado ARL" numFmtId="0">
      <sharedItems/>
    </cacheField>
    <cacheField name="Propuesta práctica" numFmtId="0">
      <sharedItems/>
    </cacheField>
    <cacheField name="Evaluación de la propuesta" numFmtId="0">
      <sharedItems/>
    </cacheField>
    <cacheField name="Evaluación de seguimiento" numFmtId="0">
      <sharedItems/>
    </cacheField>
    <cacheField name="Evaluación Informe final" numFmtId="0">
      <sharedItems/>
    </cacheField>
    <cacheField name="informe final" numFmtId="0">
      <sharedItems/>
    </cacheField>
    <cacheField name="Acta de inicio" numFmtId="0">
      <sharedItems/>
    </cacheField>
    <cacheField name="Evaluación de desempeño externa" numFmtId="0">
      <sharedItems/>
    </cacheField>
    <cacheField name="VERSIÓN" numFmtId="0">
      <sharedItems containsString="0" containsBlank="1" containsNumber="1" containsInteger="1" minValue="1" maxValue="2"/>
    </cacheField>
    <cacheField name="Conocimientos" numFmtId="0">
      <sharedItems containsBlank="1"/>
    </cacheField>
    <cacheField name="Trabajo en equipo" numFmtId="0">
      <sharedItems containsBlank="1"/>
    </cacheField>
    <cacheField name="Comunicación oral" numFmtId="0">
      <sharedItems containsBlank="1"/>
    </cacheField>
    <cacheField name="Comunicación escrita" numFmtId="0">
      <sharedItems containsBlank="1"/>
    </cacheField>
    <cacheField name="Creativida" numFmtId="0">
      <sharedItems containsBlank="1"/>
    </cacheField>
    <cacheField name="Capacidad de síntesis" numFmtId="0">
      <sharedItems containsBlank="1"/>
    </cacheField>
    <cacheField name="Capacidad de análisis" numFmtId="0">
      <sharedItems containsBlank="1"/>
    </cacheField>
    <cacheField name="Planificación y manejo del tiempo" numFmtId="0">
      <sharedItems containsBlank="1"/>
    </cacheField>
    <cacheField name="Capacidad de decisión" numFmtId="0">
      <sharedItems containsBlank="1"/>
    </cacheField>
    <cacheField name="Estabilidad emocional" numFmtId="0">
      <sharedItems containsBlank="1"/>
    </cacheField>
    <cacheField name="Respeto por las ideas de otros" numFmtId="0">
      <sharedItems containsBlank="1"/>
    </cacheField>
    <cacheField name="Seguridad de si mismo" numFmtId="0">
      <sharedItems containsBlank="1"/>
    </cacheField>
    <cacheField name="Puntualidad" numFmtId="0">
      <sharedItems containsBlank="1"/>
    </cacheField>
    <cacheField name="Presentación (imagen)" numFmtId="0">
      <sharedItems containsBlank="1"/>
    </cacheField>
    <cacheField name="Orden en el trabajo" numFmtId="0">
      <sharedItems containsBlank="1"/>
    </cacheField>
    <cacheField name="Actitud proactiva" numFmtId="0">
      <sharedItems containsBlank="1"/>
    </cacheField>
    <cacheField name="Valoración del impacto de los aportes que realizó el estudiante" numFmtId="0">
      <sharedItems containsBlank="1" containsMixedTypes="1" containsNumber="1" containsInteger="1" minValue="130000000" maxValue="200000000"/>
    </cacheField>
    <cacheField name="Conocimientos específicos de su área de formación" numFmtId="0">
      <sharedItems containsString="0" containsBlank="1" containsNumber="1" minValue="4" maxValue="5"/>
    </cacheField>
    <cacheField name="Capacidad de identificar, argumentar y aportar ideas" numFmtId="0">
      <sharedItems containsString="0" containsBlank="1" containsNumber="1" minValue="3.5" maxValue="5"/>
    </cacheField>
    <cacheField name="Habilidad para formular y resolver problemas de ingeniería" numFmtId="0">
      <sharedItems containsString="0" containsBlank="1" containsNumber="1" minValue="3" maxValue="5"/>
    </cacheField>
    <cacheField name="Capacidad para reconocer ideas fundamentales" numFmtId="0">
      <sharedItems containsString="0" containsBlank="1" containsNumber="1" minValue="3" maxValue="5"/>
    </cacheField>
    <cacheField name="Capacidad para transmitir ideas" numFmtId="0">
      <sharedItems containsString="0" containsBlank="1" containsNumber="1" minValue="3" maxValue="5"/>
    </cacheField>
    <cacheField name="Habilidades para explicar, resumir y documentar" numFmtId="0">
      <sharedItems containsString="0" containsBlank="1" containsNumber="1" minValue="3" maxValue="5"/>
    </cacheField>
    <cacheField name="Destreza para tener una escucha activa" numFmtId="0">
      <sharedItems containsString="0" containsBlank="1" containsNumber="1" minValue="3.5" maxValue="5"/>
    </cacheField>
    <cacheField name="Habilidad para trabajar efectivamente con otros" numFmtId="0">
      <sharedItems containsString="0" containsBlank="1" containsNumber="1" minValue="3.5" maxValue="5"/>
    </cacheField>
    <cacheField name="Respeto por las ideas de otros2" numFmtId="0">
      <sharedItems containsString="0" containsBlank="1" containsNumber="1" minValue="4" maxValue="5"/>
    </cacheField>
    <cacheField name="Habilidad para entender y asumir el papel de liderazgo cuando las condiciones lo requieran" numFmtId="0">
      <sharedItems containsBlank="1" containsMixedTypes="1" containsNumber="1" minValue="3" maxValue="5"/>
    </cacheField>
    <cacheField name="Planificación y manejo del tiempo2" numFmtId="0">
      <sharedItems containsString="0" containsBlank="1" containsNumber="1" minValue="3" maxValue="5"/>
    </cacheField>
    <cacheField name="Lograr las metas en el tiempo propuesto" numFmtId="0">
      <sharedItems containsString="0" containsBlank="1" containsNumber="1" minValue="3" maxValue="5"/>
    </cacheField>
    <cacheField name="Iniciativa y autonomía para desarrollar los objetivos de la práctica" numFmtId="0">
      <sharedItems containsString="0" containsBlank="1" containsNumber="1" minValue="3" maxValue="5"/>
    </cacheField>
    <cacheField name="Se reta para aportar resultados sobresalientes" numFmtId="0">
      <sharedItems containsString="0" containsBlank="1" containsNumber="1" minValue="3" maxValue="5"/>
    </cacheField>
    <cacheField name="Habilidad para encontrar soluciones alternativas" numFmtId="0">
      <sharedItems containsString="0" containsBlank="1" containsNumber="1" minValue="3" maxValue="5"/>
    </cacheField>
    <cacheField name="Creatividad" numFmtId="0">
      <sharedItems containsString="0" containsBlank="1" containsNumber="1" minValue="3" maxValue="5"/>
    </cacheField>
    <cacheField name="Seguridad de si mismo2" numFmtId="0">
      <sharedItems containsString="0" containsBlank="1" containsNumber="1" minValue="3" maxValue="5"/>
    </cacheField>
    <cacheField name="Estabilidad emosional" numFmtId="0">
      <sharedItems containsString="0" containsBlank="1" containsNumber="1" minValue="4" maxValue="5"/>
    </cacheField>
    <cacheField name="Presentación (imagen)2" numFmtId="0">
      <sharedItems containsString="0" containsBlank="1" containsNumber="1" minValue="4" maxValue="5"/>
    </cacheField>
    <cacheField name="Orden en el trabajo2" numFmtId="0">
      <sharedItems containsString="0" containsBlank="1" containsNumber="1" minValue="2.5" maxValue="5"/>
    </cacheField>
    <cacheField name="Posee la capacidad de asumir los errores como oportunidades de aprendizaje" numFmtId="0">
      <sharedItems containsString="0" containsBlank="1" containsNumber="1" minValue="3.5" maxValue="5"/>
    </cacheField>
    <cacheField name="Habilidad para enternder y adaptarse a un medio de trabajo cambiante" numFmtId="0">
      <sharedItems containsString="0" containsBlank="1" containsNumber="1" minValue="4" maxValue="5"/>
    </cacheField>
    <cacheField name="Puntualidad2" numFmtId="0">
      <sharedItems containsString="0" containsBlank="1" containsNumber="1" minValue="2.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n v="2018"/>
    <n v="1"/>
    <n v="8162863"/>
    <s v="Alejandro Carvajal Restrepo"/>
    <s v="Manejo de sustancias restringidas en Fabricato S.A"/>
    <s v="Textil"/>
    <s v="NO"/>
    <x v="0"/>
    <s v="Si"/>
    <s v="Si"/>
    <s v="Si"/>
    <s v="No"/>
    <s v="Si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1"/>
    <n v="1017218182"/>
    <s v="Andrés Mazo Calle "/>
    <s v="Viabilidad de homologar productos epóxicos existentes en el protafolio de la compañía Derivados quimicos S.A.S"/>
    <s v="Químico"/>
    <s v="NO"/>
    <x v="0"/>
    <s v="Si"/>
    <s v="No"/>
    <s v="Si"/>
    <s v="No"/>
    <s v="Si"/>
    <s v="Si"/>
    <s v="Si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1"/>
    <n v="1037643200"/>
    <s v="Carolina Velásquez Giraldo"/>
    <s v="Reubicación, almacena y suministro de químicos necesarios para la fabricación de papel en planta molino de Papelsa S.A."/>
    <s v="Papel"/>
    <s v="SI"/>
    <x v="0"/>
    <s v="No"/>
    <s v="No"/>
    <s v="Si"/>
    <s v="No"/>
    <s v="Si"/>
    <s v="Si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Mejoramiento procesos "/>
    <m/>
    <m/>
    <m/>
    <m/>
    <m/>
    <m/>
    <m/>
    <m/>
    <m/>
    <m/>
    <m/>
    <m/>
    <m/>
    <m/>
    <m/>
    <m/>
    <m/>
    <m/>
    <m/>
    <m/>
    <m/>
    <m/>
    <m/>
  </r>
  <r>
    <n v="2018"/>
    <n v="1"/>
    <n v="1214718428"/>
    <s v="Cindy Yuliana Gil Marin"/>
    <s v="Mejoramiento de los tiempos de proceso en el área de acabados de Industrias Fatelares."/>
    <s v="Textil"/>
    <s v="SI"/>
    <x v="0"/>
    <s v="Si"/>
    <s v="No"/>
    <s v="Si"/>
    <s v="No"/>
    <s v="Si"/>
    <s v="No"/>
    <s v="No"/>
    <s v="No"/>
    <s v="Si"/>
    <n v="2"/>
    <m/>
    <m/>
    <m/>
    <m/>
    <m/>
    <m/>
    <m/>
    <m/>
    <m/>
    <m/>
    <m/>
    <m/>
    <m/>
    <m/>
    <m/>
    <m/>
    <s v="Dismunución tiempo de secado"/>
    <n v="5"/>
    <n v="5"/>
    <n v="4"/>
    <n v="5"/>
    <n v="5"/>
    <n v="4"/>
    <n v="5"/>
    <n v="4"/>
    <n v="5"/>
    <n v="4"/>
    <n v="4"/>
    <n v="4"/>
    <n v="5"/>
    <n v="5"/>
    <n v="4"/>
    <n v="5"/>
    <n v="5"/>
    <n v="5"/>
    <n v="4"/>
    <n v="5"/>
    <n v="5"/>
    <n v="5"/>
    <n v="4"/>
  </r>
  <r>
    <n v="2018"/>
    <n v="1"/>
    <n v="1017189772"/>
    <s v="Diana Milena Gómez Builes "/>
    <s v="Evaluación del impacto de la regulación de la dosificación de cera lubricante en la reducción de tiempos muertos en el proceso de fabricación de Clariy PHL 4170, PHL 4155 y su integración con la metodología TPM en la compañía H.B. Fuller."/>
    <s v="Químico"/>
    <s v="SI"/>
    <x v="0"/>
    <s v="Si"/>
    <s v="No"/>
    <s v="Si"/>
    <s v="No"/>
    <s v="Si"/>
    <s v="Si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Valioso apoyo"/>
    <m/>
    <m/>
    <m/>
    <m/>
    <m/>
    <m/>
    <m/>
    <m/>
    <m/>
    <m/>
    <m/>
    <m/>
    <m/>
    <m/>
    <m/>
    <m/>
    <m/>
    <m/>
    <m/>
    <m/>
    <m/>
    <m/>
    <m/>
  </r>
  <r>
    <n v="2018"/>
    <n v="1"/>
    <n v="1080935143"/>
    <s v="Diego Fernando Gasca Bermeo"/>
    <s v="Evaluación del uso potencial de la serpentina en la captura de CO2 en un proceso productivo de la Empresa Agrosilicium S.A.S"/>
    <s v="Agropecuario"/>
    <s v="NO"/>
    <x v="0"/>
    <s v="Si"/>
    <s v="No"/>
    <s v="No"/>
    <s v="No"/>
    <s v="Si"/>
    <s v="No"/>
    <s v="Si"/>
    <s v="No"/>
    <s v="Si"/>
    <n v="1"/>
    <s v="E"/>
    <s v="E"/>
    <s v="B"/>
    <s v="B"/>
    <s v="E"/>
    <s v="E"/>
    <s v="E"/>
    <s v="B"/>
    <s v="B"/>
    <s v="B"/>
    <s v="B"/>
    <s v="E"/>
    <s v="B"/>
    <s v="E"/>
    <s v="B"/>
    <s v="B"/>
    <s v="Ambiental"/>
    <m/>
    <m/>
    <m/>
    <m/>
    <m/>
    <m/>
    <m/>
    <m/>
    <m/>
    <m/>
    <m/>
    <m/>
    <m/>
    <m/>
    <m/>
    <m/>
    <m/>
    <m/>
    <m/>
    <m/>
    <m/>
    <m/>
    <m/>
  </r>
  <r>
    <n v="2018"/>
    <n v="1"/>
    <n v="1035859189"/>
    <s v="Farley Sebastián Vanegas Henao"/>
    <s v="Asegurarimento de la calidad en el desarrollo de nuevo adhesivo removible a través de análisis estadístico."/>
    <s v="Químico"/>
    <s v="SI"/>
    <x v="0"/>
    <s v="Si"/>
    <s v="No"/>
    <s v="Si"/>
    <s v="No"/>
    <s v="Si"/>
    <s v="Si"/>
    <s v="No"/>
    <s v="No"/>
    <s v="Si"/>
    <n v="1"/>
    <s v="E"/>
    <s v="E"/>
    <s v="B"/>
    <s v="E"/>
    <s v="B"/>
    <s v="E"/>
    <s v="E"/>
    <s v="B"/>
    <s v="B"/>
    <s v="E"/>
    <s v="E"/>
    <s v="E"/>
    <s v="E"/>
    <s v="B"/>
    <s v="E"/>
    <s v="B"/>
    <s v="Producción de materia prima"/>
    <m/>
    <m/>
    <m/>
    <m/>
    <m/>
    <m/>
    <m/>
    <m/>
    <m/>
    <m/>
    <m/>
    <m/>
    <m/>
    <m/>
    <m/>
    <m/>
    <m/>
    <m/>
    <m/>
    <m/>
    <m/>
    <m/>
    <m/>
  </r>
  <r>
    <n v="2018"/>
    <n v="1"/>
    <n v="1080363314"/>
    <s v="Felipe Alberto Paredes Navia"/>
    <s v="Evaluación de la actividad de catalizadores de hierro y cobre en la isomerización del epóxido de limoneno"/>
    <s v="Químico"/>
    <s v="NO"/>
    <x v="1"/>
    <s v="No"/>
    <s v="No"/>
    <s v="Si"/>
    <s v="No"/>
    <s v="No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1"/>
    <n v="1085939254"/>
    <s v="Hector andres Cabezas Rosero"/>
    <s v="Evaluación de la etapa de granulación para contribuir a la reducción del material de reproceso o rechazo residual en la fabricación de productos agroquímicos"/>
    <s v="Agropecuario"/>
    <s v="NO"/>
    <x v="0"/>
    <s v="Si"/>
    <s v="No"/>
    <s v="No"/>
    <s v="No"/>
    <s v="Si"/>
    <s v="Si"/>
    <s v="No"/>
    <s v="No"/>
    <s v="Si"/>
    <n v="1"/>
    <s v="E"/>
    <s v="B"/>
    <s v="B"/>
    <s v="B"/>
    <s v="B"/>
    <s v="E"/>
    <s v="E"/>
    <s v="B"/>
    <s v="B"/>
    <s v="B"/>
    <s v="B"/>
    <s v="B"/>
    <s v="B"/>
    <s v="B"/>
    <s v="E"/>
    <s v="E"/>
    <s v="Mejoramiento productividad"/>
    <m/>
    <m/>
    <m/>
    <m/>
    <m/>
    <m/>
    <m/>
    <m/>
    <m/>
    <m/>
    <m/>
    <m/>
    <m/>
    <m/>
    <m/>
    <m/>
    <m/>
    <m/>
    <m/>
    <m/>
    <m/>
    <m/>
    <m/>
  </r>
  <r>
    <n v="2018"/>
    <n v="1"/>
    <n v="1017230523"/>
    <s v="Jorge Mario Palacio Tobón"/>
    <s v="Evaluación del efecto de la propiedades químicas de las materias primas en el proceso de producción de resinas en Tablemac Duratex."/>
    <s v="Construcción"/>
    <s v="SI"/>
    <x v="0"/>
    <s v="Si"/>
    <s v="Si"/>
    <s v="Si"/>
    <s v="No"/>
    <s v="Si"/>
    <s v="Si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$600/kg"/>
    <m/>
    <m/>
    <m/>
    <m/>
    <m/>
    <m/>
    <m/>
    <m/>
    <m/>
    <m/>
    <m/>
    <m/>
    <m/>
    <m/>
    <m/>
    <m/>
    <m/>
    <m/>
    <m/>
    <m/>
    <m/>
    <m/>
    <m/>
  </r>
  <r>
    <n v="2018"/>
    <n v="1"/>
    <n v="1214718115"/>
    <s v="Jose Daniel Mateus Rendon"/>
    <s v="Obtención de lechadas de cemento de baja densidad con alta resistencia a la compresión utilizando extendedores de bajo peso específico y alta resistencia mecánica"/>
    <s v="Cementos"/>
    <s v="SI"/>
    <x v="0"/>
    <s v="Si"/>
    <s v="No"/>
    <s v="Si"/>
    <s v="No"/>
    <s v="No"/>
    <s v="Si"/>
    <s v="No"/>
    <s v="No"/>
    <s v="Si"/>
    <n v="1"/>
    <s v="B"/>
    <s v="B"/>
    <s v="B"/>
    <s v="B"/>
    <s v="B"/>
    <s v="B"/>
    <s v="E"/>
    <s v="B"/>
    <s v="B"/>
    <s v="B"/>
    <s v="B"/>
    <s v="E"/>
    <s v="E"/>
    <s v="E"/>
    <s v="B"/>
    <s v="B"/>
    <s v="Selección proveedor de materia prima"/>
    <m/>
    <m/>
    <m/>
    <m/>
    <m/>
    <m/>
    <m/>
    <m/>
    <m/>
    <m/>
    <m/>
    <m/>
    <m/>
    <m/>
    <m/>
    <m/>
    <m/>
    <m/>
    <m/>
    <m/>
    <m/>
    <m/>
    <m/>
  </r>
  <r>
    <n v="2018"/>
    <n v="1"/>
    <n v="1026143019"/>
    <s v="Juan Carlos Rúa Molina"/>
    <s v="Implementación de métodos espectrofotométricos para la determinación de parámetros de calidad en producto terminado y aguas residuales"/>
    <s v="Agropecuario"/>
    <s v="SI"/>
    <x v="0"/>
    <s v="Si"/>
    <s v="No"/>
    <s v="Si"/>
    <s v="No"/>
    <s v="Si"/>
    <s v="Si"/>
    <s v="No"/>
    <s v="No"/>
    <s v="Si"/>
    <n v="1"/>
    <s v="B"/>
    <s v="E"/>
    <s v="B"/>
    <s v="B"/>
    <s v="E"/>
    <s v="E"/>
    <s v="B"/>
    <s v="E"/>
    <s v="B"/>
    <s v="E"/>
    <s v="E"/>
    <s v="E"/>
    <s v="E"/>
    <s v="B"/>
    <s v="E"/>
    <s v="E"/>
    <s v="Dismunición de costos en área de calidad"/>
    <m/>
    <m/>
    <m/>
    <m/>
    <m/>
    <m/>
    <m/>
    <m/>
    <m/>
    <m/>
    <m/>
    <m/>
    <m/>
    <m/>
    <m/>
    <m/>
    <m/>
    <m/>
    <m/>
    <m/>
    <m/>
    <m/>
    <m/>
  </r>
  <r>
    <n v="2018"/>
    <n v="1"/>
    <n v="1040041471"/>
    <s v="Juan Esteban López González"/>
    <s v="Desarrollo de dientes 2C con propiedades mecánicas y tribológicas superiores, mediante la inclusión de nanoparticulas de sílica"/>
    <s v="Odontología"/>
    <s v="NO"/>
    <x v="0"/>
    <s v="Si"/>
    <s v="No"/>
    <s v="No"/>
    <s v="No"/>
    <s v="No"/>
    <s v="Si"/>
    <s v="No"/>
    <s v="No"/>
    <s v="Si"/>
    <n v="1"/>
    <s v="E"/>
    <s v="B"/>
    <s v="B"/>
    <s v="B"/>
    <s v="B"/>
    <s v="E"/>
    <s v="E"/>
    <s v="B"/>
    <s v="B"/>
    <s v="B"/>
    <s v="B"/>
    <s v="B"/>
    <s v="B"/>
    <s v="B"/>
    <s v="E"/>
    <s v="E"/>
    <s v="Mejor productividad "/>
    <m/>
    <m/>
    <m/>
    <m/>
    <m/>
    <m/>
    <m/>
    <m/>
    <m/>
    <m/>
    <m/>
    <m/>
    <m/>
    <m/>
    <m/>
    <m/>
    <m/>
    <m/>
    <m/>
    <m/>
    <m/>
    <m/>
    <m/>
  </r>
  <r>
    <n v="2018"/>
    <n v="1"/>
    <n v="1017174228"/>
    <s v="Juan Pablo Sánchez Echeverri"/>
    <s v="Diseñar y estandarizar una herramienta de gestión integral de información metereológica y de calidad del aire en Cornare"/>
    <s v="Medio Ambiente"/>
    <s v="NO"/>
    <x v="0"/>
    <s v="Si"/>
    <s v="No"/>
    <s v="No"/>
    <s v="No"/>
    <s v="Si"/>
    <s v="Si"/>
    <s v="No"/>
    <s v="No"/>
    <s v="Si"/>
    <n v="2"/>
    <m/>
    <m/>
    <m/>
    <m/>
    <m/>
    <m/>
    <m/>
    <m/>
    <m/>
    <m/>
    <m/>
    <m/>
    <m/>
    <m/>
    <m/>
    <m/>
    <s v="Valioso apoyo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8"/>
    <n v="1"/>
    <n v="43187992"/>
    <s v="Juliana Cardona Salazar"/>
    <s v="Creación de modelo de información de mercados que permita agregar valor al Grupo Orbis basada en el conocimiento de la cadena petroquímica."/>
    <s v="Químico"/>
    <s v="SI"/>
    <x v="0"/>
    <s v="No"/>
    <s v="No"/>
    <s v="Si"/>
    <s v="No"/>
    <s v="No"/>
    <s v="No"/>
    <s v="No"/>
    <s v="No"/>
    <s v="Si"/>
    <n v="1"/>
    <s v="B"/>
    <s v="B"/>
    <s v="E"/>
    <s v="E"/>
    <s v="B"/>
    <s v="E"/>
    <s v="E"/>
    <s v="E"/>
    <s v="A"/>
    <s v="B"/>
    <s v="E"/>
    <s v="B"/>
    <s v="E"/>
    <s v="E"/>
    <s v="E"/>
    <s v="E"/>
    <s v="Modelo de mercado materías primas"/>
    <m/>
    <m/>
    <m/>
    <m/>
    <m/>
    <m/>
    <m/>
    <m/>
    <m/>
    <m/>
    <m/>
    <m/>
    <m/>
    <m/>
    <m/>
    <m/>
    <m/>
    <m/>
    <m/>
    <m/>
    <m/>
    <m/>
    <m/>
  </r>
  <r>
    <n v="2018"/>
    <n v="1"/>
    <n v="1020452440"/>
    <s v="Kellys Johana Jimenez López"/>
    <s v="Propuesta de modificación de las variables operativas de los hornos eléctricos FC01 y FC150 para la disminución del consumo específico de energía"/>
    <s v="Minería"/>
    <s v="SI"/>
    <x v="0"/>
    <s v="Si"/>
    <s v="No"/>
    <s v="Si"/>
    <s v="No"/>
    <s v="No"/>
    <s v="No"/>
    <s v="No"/>
    <s v="No"/>
    <s v="Si"/>
    <n v="1"/>
    <s v="E"/>
    <s v="E"/>
    <s v="E"/>
    <s v="E"/>
    <s v="E"/>
    <s v="E"/>
    <s v="E"/>
    <s v="E"/>
    <s v="E"/>
    <s v="E"/>
    <s v="E"/>
    <s v="B"/>
    <s v="E"/>
    <s v="E"/>
    <s v="E"/>
    <s v="E"/>
    <s v="Sistema de revisión de datos"/>
    <m/>
    <m/>
    <m/>
    <m/>
    <m/>
    <m/>
    <m/>
    <m/>
    <m/>
    <m/>
    <m/>
    <m/>
    <m/>
    <m/>
    <m/>
    <m/>
    <m/>
    <m/>
    <m/>
    <m/>
    <m/>
    <m/>
    <m/>
  </r>
  <r>
    <n v="2018"/>
    <n v="1"/>
    <n v="1039463282"/>
    <s v="Laura Andrea Jimenez  Cardona"/>
    <s v="Proceso de producción de cerveza, reducción de pérdidas, aumento de productividad y aprovechamiento energético."/>
    <s v="Bebidas alcohólicas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n v="13000000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8"/>
    <n v="1"/>
    <n v="1152450826"/>
    <s v="Manuela Rodriguez Duarte"/>
    <s v="Estimación del consumo energético en un horno rotatorio para la producción de clínker por vía húmeda a partir de balances de energía -análisis de eficiencia"/>
    <s v="Cementos"/>
    <s v="NO"/>
    <x v="0"/>
    <s v="Si"/>
    <s v="No"/>
    <s v="No"/>
    <s v="No"/>
    <s v="Si"/>
    <s v="Si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Síntesis y balance energético"/>
    <m/>
    <m/>
    <m/>
    <m/>
    <m/>
    <m/>
    <m/>
    <m/>
    <m/>
    <m/>
    <m/>
    <m/>
    <m/>
    <m/>
    <m/>
    <m/>
    <m/>
    <m/>
    <m/>
    <m/>
    <m/>
    <m/>
    <m/>
  </r>
  <r>
    <n v="2018"/>
    <n v="1"/>
    <n v="1039464750"/>
    <s v="Mateo Giraldo Gaviria"/>
    <s v="Optimización circuito de molinos de bolas en planta COCG de Omya Andina S.A."/>
    <s v="Químico"/>
    <s v="SI"/>
    <x v="0"/>
    <s v="Si"/>
    <s v="No"/>
    <s v="No"/>
    <s v="No"/>
    <s v="Si"/>
    <s v="Si"/>
    <s v="No"/>
    <s v="No"/>
    <s v="Si"/>
    <n v="1"/>
    <s v="E"/>
    <s v="E"/>
    <s v="E"/>
    <s v="E"/>
    <s v="E"/>
    <s v="E"/>
    <s v="E"/>
    <s v="E"/>
    <s v="B"/>
    <s v="E"/>
    <s v="E"/>
    <s v="B"/>
    <s v="E"/>
    <s v="E"/>
    <s v="E"/>
    <s v="E"/>
    <s v="Mejoras en proceso"/>
    <m/>
    <m/>
    <m/>
    <m/>
    <m/>
    <m/>
    <m/>
    <m/>
    <m/>
    <m/>
    <m/>
    <m/>
    <m/>
    <m/>
    <m/>
    <m/>
    <m/>
    <m/>
    <m/>
    <m/>
    <m/>
    <m/>
    <m/>
  </r>
  <r>
    <n v="2018"/>
    <n v="1"/>
    <n v="1085930170"/>
    <s v="Natali Gómez Villota"/>
    <s v="Diseño para la implementación de nuevos cementos en el proceso de ensamble de suspensiones, Line Post y Statios Post."/>
    <s v="Cementos"/>
    <s v="SI"/>
    <x v="0"/>
    <s v="Si"/>
    <s v="No"/>
    <s v="Si"/>
    <s v="No"/>
    <s v="Si"/>
    <s v="Si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Tiempo de operación menor en un 38%"/>
    <m/>
    <m/>
    <m/>
    <m/>
    <m/>
    <m/>
    <m/>
    <m/>
    <m/>
    <m/>
    <m/>
    <m/>
    <m/>
    <m/>
    <m/>
    <m/>
    <m/>
    <m/>
    <m/>
    <m/>
    <m/>
    <m/>
    <m/>
  </r>
  <r>
    <n v="2018"/>
    <n v="1"/>
    <n v="1054556849"/>
    <s v="Renzo Alexander Muñoz Alzate"/>
    <s v="optimización de la configuración del sistema de drenaje en la mesa de formación de la hoja de papel en Plnata Molino de Papelsa -Papeles &amp; Cartones S.A"/>
    <s v="Papel"/>
    <s v="NO"/>
    <x v="0"/>
    <s v="Si"/>
    <s v="No"/>
    <s v="No"/>
    <s v="No"/>
    <s v="Si"/>
    <s v="Si"/>
    <s v="No"/>
    <s v="No"/>
    <s v="Si"/>
    <n v="1"/>
    <s v="B"/>
    <s v="E"/>
    <s v="B"/>
    <s v="B"/>
    <s v="E"/>
    <s v="B"/>
    <s v="B"/>
    <s v="B"/>
    <s v="B"/>
    <s v="E"/>
    <s v="E"/>
    <s v="E"/>
    <s v="E"/>
    <s v="E"/>
    <s v="E"/>
    <s v="E"/>
    <s v="Elaboración sistema de bloqueo y de secado"/>
    <m/>
    <m/>
    <m/>
    <m/>
    <m/>
    <m/>
    <m/>
    <m/>
    <m/>
    <m/>
    <m/>
    <m/>
    <m/>
    <m/>
    <m/>
    <m/>
    <m/>
    <m/>
    <m/>
    <m/>
    <m/>
    <m/>
    <m/>
  </r>
  <r>
    <n v="2018"/>
    <n v="1"/>
    <n v="1214725578"/>
    <s v="Sonia Margarita González Díaz"/>
    <s v="Evaluación del impacto económico y ambiental del uso de un sistema alternativo de lavado para la industria textil"/>
    <s v="Textil"/>
    <s v="NO"/>
    <x v="0"/>
    <s v="Si"/>
    <s v="No"/>
    <s v="No"/>
    <s v="No"/>
    <s v="Si"/>
    <s v="Si"/>
    <s v="No"/>
    <s v="No"/>
    <s v="Si"/>
    <n v="1"/>
    <s v="B"/>
    <s v="E"/>
    <s v="B"/>
    <s v="B"/>
    <s v="B"/>
    <s v="E"/>
    <s v="E"/>
    <s v="B"/>
    <s v="E"/>
    <s v="B"/>
    <s v="E"/>
    <s v="B"/>
    <s v="E"/>
    <s v="E"/>
    <s v="E"/>
    <s v="E"/>
    <s v="Viabilidad del proyecto"/>
    <m/>
    <m/>
    <m/>
    <m/>
    <m/>
    <m/>
    <m/>
    <m/>
    <m/>
    <m/>
    <m/>
    <m/>
    <m/>
    <m/>
    <m/>
    <m/>
    <m/>
    <m/>
    <m/>
    <m/>
    <m/>
    <m/>
    <m/>
  </r>
  <r>
    <n v="2018"/>
    <n v="2"/>
    <n v="1100691603"/>
    <s v="Andrés Fernando Viloria Flórez "/>
    <s v="Síntesis de homolimonenol a partir de limoneno y para formaldehido usando catalizadores de estaño"/>
    <s v="Químico"/>
    <s v="NO"/>
    <x v="1"/>
    <s v="No"/>
    <s v="No"/>
    <s v="Si"/>
    <s v="No"/>
    <s v="Si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2"/>
    <n v="1037597948"/>
    <s v="Daniela Maria Martinez Torres"/>
    <s v="Determinación del consumo y pérdidas energéticas en el proceso de clinkerización en los hornos cementeros de la planta Río Claro de Cementos Argos S.A."/>
    <s v="Cementos"/>
    <s v="SI"/>
    <x v="0"/>
    <s v="Si"/>
    <s v="No"/>
    <s v="Si"/>
    <s v="No"/>
    <s v="Si"/>
    <s v="Si"/>
    <s v="No"/>
    <s v="No"/>
    <s v="Si"/>
    <n v="1"/>
    <s v="E"/>
    <s v="E"/>
    <s v="E"/>
    <s v="E"/>
    <s v="B"/>
    <s v="E"/>
    <s v="B"/>
    <s v="B"/>
    <s v="E"/>
    <s v="E"/>
    <s v="E"/>
    <s v="B"/>
    <s v="B"/>
    <s v="E"/>
    <s v="E"/>
    <s v="E"/>
    <s v="Documentos estándares para elaboración de procedimientos"/>
    <m/>
    <m/>
    <m/>
    <m/>
    <m/>
    <m/>
    <m/>
    <m/>
    <m/>
    <m/>
    <m/>
    <m/>
    <m/>
    <m/>
    <m/>
    <m/>
    <m/>
    <m/>
    <m/>
    <m/>
    <m/>
    <m/>
    <m/>
  </r>
  <r>
    <n v="2018"/>
    <n v="2"/>
    <n v="1214719989"/>
    <s v="Edwin Santiago Correa Herrera"/>
    <s v="Estandarización del proceso de extrusión de soja como estrategia para el aumento en la digestibilidad en la elaboración de alimentos para animales "/>
    <s v="Agropecuario"/>
    <s v="NO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Método analítico para solubilidad en KOH y determinación de almidones"/>
    <n v="4"/>
    <n v="4"/>
    <n v="4"/>
    <n v="4"/>
    <n v="4"/>
    <n v="4"/>
    <n v="4"/>
    <n v="4"/>
    <n v="4"/>
    <s v="NA"/>
    <n v="3"/>
    <n v="3"/>
    <n v="3"/>
    <n v="3"/>
    <n v="3"/>
    <n v="3"/>
    <n v="5"/>
    <n v="5"/>
    <n v="5"/>
    <n v="4"/>
    <n v="5"/>
    <n v="5"/>
    <n v="4"/>
  </r>
  <r>
    <n v="2018"/>
    <n v="2"/>
    <n v="1128390881"/>
    <s v="Guillermo León Ramírez Naranjo"/>
    <s v="Aproximación a la matrix de peligors químicos de Invesa S.A."/>
    <s v="Químico"/>
    <s v="NO"/>
    <x v="0"/>
    <s v="Si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Asesoría y herramientas para el manejo de productos químicos"/>
    <n v="5"/>
    <n v="5"/>
    <n v="5"/>
    <n v="5"/>
    <n v="5"/>
    <n v="5"/>
    <n v="5"/>
    <n v="5"/>
    <n v="5"/>
    <n v="5"/>
    <n v="5"/>
    <n v="5"/>
    <n v="5"/>
    <n v="5"/>
    <n v="5"/>
    <n v="5"/>
    <n v="4.5"/>
    <n v="5"/>
    <n v="5"/>
    <n v="5"/>
    <n v="5"/>
    <n v="5"/>
    <n v="5"/>
  </r>
  <r>
    <n v="2018"/>
    <n v="2"/>
    <n v="1128481450"/>
    <s v="José Daniel Rendón Agudelo"/>
    <s v="Evaluación de condiciones de síntesis para la obtención de un catalizador de Pd-Co/Circonia sulfatada estable"/>
    <s v="Químico"/>
    <s v="NO"/>
    <x v="1"/>
    <s v="No"/>
    <s v="No"/>
    <s v="No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2"/>
    <n v="1036610288"/>
    <s v="Juan Camilo Restrepo Echeverri"/>
    <s v="Aplicación de las dispresiones pigmentarias textiles a campos industriales alternativos: jabones, detergentes, caucho, látex, entre otros"/>
    <s v="Proceso"/>
    <s v="NO"/>
    <x v="0"/>
    <s v="Si"/>
    <s v="Si"/>
    <s v="Si"/>
    <s v="No"/>
    <s v="Si"/>
    <s v="No"/>
    <s v="No"/>
    <s v="No"/>
    <s v="Si"/>
    <n v="2"/>
    <m/>
    <m/>
    <m/>
    <m/>
    <m/>
    <m/>
    <m/>
    <m/>
    <m/>
    <m/>
    <m/>
    <m/>
    <m/>
    <m/>
    <m/>
    <m/>
    <s v="Revisión general de aplicación en dispersiones pigmentarias"/>
    <n v="4.5"/>
    <n v="3.5"/>
    <n v="3.4"/>
    <n v="4"/>
    <n v="4"/>
    <n v="3"/>
    <n v="3.5"/>
    <n v="4"/>
    <n v="4"/>
    <n v="3.5"/>
    <n v="3"/>
    <n v="3"/>
    <n v="3"/>
    <n v="3"/>
    <n v="3"/>
    <n v="3"/>
    <n v="4"/>
    <n v="5"/>
    <n v="4"/>
    <n v="4"/>
    <n v="4"/>
    <n v="4.5"/>
    <n v="5"/>
  </r>
  <r>
    <n v="2018"/>
    <n v="2"/>
    <n v="1036939684"/>
    <s v="Leonard Jesús Villegas Guerra"/>
    <s v="Implementación de control por seguimiento en un sistema Scada para el módulo de conductividad del laboratorio de instrumentación y control de la Universidad de Antioquia."/>
    <s v="Programación"/>
    <s v="NO"/>
    <x v="2"/>
    <s v="No"/>
    <s v="No"/>
    <s v="Si"/>
    <s v="No"/>
    <s v="Si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2"/>
    <n v="1214716958"/>
    <s v="Pedro Emilio Ruiz Giraldo"/>
    <s v="Síntesis de patchenol por medio de la reacción de Prins a partir de canfeno con catalizadores heterogéneos de Sn"/>
    <s v="Químico"/>
    <s v="NO"/>
    <x v="1"/>
    <s v="No"/>
    <s v="No"/>
    <s v="Si"/>
    <s v="No"/>
    <s v="Si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2"/>
    <n v="1037620221"/>
    <s v="Robinson Cañas Ramirez"/>
    <s v="Metodología para la gestión de proyectos en la planta Invesa Girardota "/>
    <s v="Químico"/>
    <s v="NO"/>
    <x v="0"/>
    <s v="Si"/>
    <s v="No"/>
    <s v="Si"/>
    <s v="No"/>
    <s v="No"/>
    <s v="No"/>
    <s v="No"/>
    <s v="No"/>
    <s v="Si"/>
    <n v="1"/>
    <s v="E"/>
    <s v="B"/>
    <s v="B"/>
    <s v="E"/>
    <s v="B"/>
    <s v="B"/>
    <s v="E"/>
    <s v="E"/>
    <s v="B"/>
    <s v="E"/>
    <s v="E"/>
    <s v="E"/>
    <s v="E"/>
    <s v="E"/>
    <s v="E"/>
    <s v="E"/>
    <s v="Organizacíon, metodología , agilidad en ejecución"/>
    <m/>
    <m/>
    <m/>
    <m/>
    <m/>
    <m/>
    <m/>
    <m/>
    <m/>
    <m/>
    <m/>
    <m/>
    <m/>
    <m/>
    <m/>
    <m/>
    <m/>
    <m/>
    <m/>
    <m/>
    <m/>
    <m/>
    <m/>
  </r>
  <r>
    <n v="2018"/>
    <n v="2"/>
    <n v="1039457893"/>
    <s v="Tatiana Valencia González"/>
    <s v="Control financiero en una planta productora de detergentes"/>
    <s v="Detergentes"/>
    <s v="SI"/>
    <x v="0"/>
    <s v="Si"/>
    <s v="No"/>
    <s v="No"/>
    <s v="No"/>
    <s v="Si"/>
    <s v="Si"/>
    <s v="No"/>
    <s v="No"/>
    <s v="Si"/>
    <n v="1"/>
    <s v="B"/>
    <s v="E"/>
    <s v="B"/>
    <s v="B"/>
    <s v="E"/>
    <s v="B"/>
    <s v="E"/>
    <s v="B"/>
    <s v="E"/>
    <s v="E"/>
    <s v="E"/>
    <s v="E"/>
    <s v="E"/>
    <s v="E"/>
    <s v="E"/>
    <s v="E"/>
    <n v="200000000"/>
    <m/>
    <m/>
    <m/>
    <m/>
    <m/>
    <m/>
    <m/>
    <m/>
    <m/>
    <m/>
    <m/>
    <m/>
    <m/>
    <m/>
    <m/>
    <m/>
    <m/>
    <m/>
    <m/>
    <m/>
    <m/>
    <m/>
    <m/>
  </r>
  <r>
    <n v="2018"/>
    <n v="2"/>
    <n v="1035232240"/>
    <s v="Yeraldin Cancino Giraldo"/>
    <s v="Hidrodeoxigenación de aceite de palma con gas de síntesis y Nimo/AL2O2 modificado"/>
    <s v="Alimentos"/>
    <s v="SI"/>
    <x v="1"/>
    <s v="No"/>
    <s v="No"/>
    <s v="Si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2"/>
    <n v="1036605344"/>
    <s v="Yonny Alexander Saldarriaga Herrera"/>
    <s v="Desarrollo de un sistemas de estabilización de suelos por sinergia de estabilizantes químicos formulados a partir de residuos industriales"/>
    <s v="Construcción"/>
    <s v="NO"/>
    <x v="1"/>
    <s v="No"/>
    <s v="No"/>
    <s v="Si"/>
    <s v="No"/>
    <s v="Si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3"/>
    <n v="1152453043"/>
    <s v="Angie Carolina Cano Ruiz "/>
    <s v="Disminución en la concentración de plomo de los entonadores de la línea de negocio repintando"/>
    <s v="Pintura"/>
    <s v="NO"/>
    <x v="0"/>
    <s v="Si"/>
    <s v="Si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Desarrollo 7 proyectors satistactoriamente"/>
    <n v="5"/>
    <n v="4"/>
    <n v="5"/>
    <n v="5"/>
    <n v="4"/>
    <n v="5"/>
    <n v="5"/>
    <n v="5"/>
    <n v="5"/>
    <n v="3"/>
    <n v="5"/>
    <n v="5"/>
    <n v="4"/>
    <n v="5"/>
    <n v="4"/>
    <n v="5"/>
    <n v="5"/>
    <n v="5"/>
    <n v="5"/>
    <n v="5"/>
    <n v="5"/>
    <n v="5"/>
    <n v="5"/>
  </r>
  <r>
    <n v="2018"/>
    <n v="3"/>
    <n v="1128436797"/>
    <s v="Anneth Viviana Luna Rozo"/>
    <s v="Análisis de la metodología de vigilancía tecnológica Corporativa de Productos Familia S.A"/>
    <s v="Alimentos"/>
    <s v="NO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Sottware para vigilancia tecnológica"/>
    <n v="5"/>
    <n v="5"/>
    <n v="5"/>
    <n v="5"/>
    <n v="5"/>
    <n v="5"/>
    <n v="5"/>
    <n v="4"/>
    <n v="5"/>
    <n v="5"/>
    <n v="5"/>
    <n v="5"/>
    <n v="5"/>
    <n v="5"/>
    <n v="4"/>
    <n v="4"/>
    <n v="5"/>
    <n v="4"/>
    <n v="5"/>
    <n v="5"/>
    <n v="5"/>
    <n v="5"/>
    <n v="5"/>
  </r>
  <r>
    <n v="2018"/>
    <n v="3"/>
    <n v="1098751933"/>
    <s v="Carlos Marcelo Chaves Restrepo"/>
    <s v="Caracterización y rediseño del proceso de secado por efecto joule de rollos de cerámica verde para Gamma aisladores eléctricos Corona"/>
    <s v="Electricidad"/>
    <s v="SI"/>
    <x v="0"/>
    <s v="Si"/>
    <s v="No"/>
    <s v="No"/>
    <s v="No"/>
    <s v="No"/>
    <s v="No"/>
    <s v="No"/>
    <s v="No"/>
    <s v="Si"/>
    <n v="2"/>
    <m/>
    <m/>
    <m/>
    <m/>
    <m/>
    <m/>
    <m/>
    <m/>
    <m/>
    <m/>
    <m/>
    <m/>
    <m/>
    <m/>
    <m/>
    <m/>
    <s v="Nuevo cálculo de curvas de secado"/>
    <n v="5"/>
    <n v="5"/>
    <n v="5"/>
    <n v="5"/>
    <n v="4.5"/>
    <n v="4.5"/>
    <n v="5"/>
    <n v="5"/>
    <n v="5"/>
    <n v="5"/>
    <m/>
    <n v="5"/>
    <n v="5"/>
    <n v="5"/>
    <n v="5"/>
    <n v="5"/>
    <n v="5"/>
    <n v="5"/>
    <n v="5"/>
    <n v="4"/>
    <n v="4.5"/>
    <n v="4.5"/>
    <n v="5"/>
  </r>
  <r>
    <n v="2018"/>
    <n v="3"/>
    <n v="1036950133"/>
    <s v="Elizabeth Soto Ramirez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3"/>
    <n v="1140882679"/>
    <s v="Iván José Marsiglia Chams"/>
    <s v="Estudio de la viabilidad técnico-económica del_x000a_cambio de tecnología de producción de agua desmineralizada en la planta Termobarranquilla S.A. "/>
    <s v="Termoeléctrica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Información valiosa para estudio detallado de un proceso"/>
    <n v="4"/>
    <n v="4"/>
    <n v="4"/>
    <n v="4"/>
    <n v="4"/>
    <n v="4"/>
    <n v="5"/>
    <n v="5"/>
    <n v="5"/>
    <n v="4"/>
    <n v="5"/>
    <n v="5"/>
    <n v="5"/>
    <n v="5"/>
    <n v="5"/>
    <n v="5"/>
    <n v="5"/>
    <n v="5"/>
    <n v="5"/>
    <n v="5"/>
    <n v="5"/>
    <n v="5"/>
    <n v="5"/>
  </r>
  <r>
    <n v="2018"/>
    <n v="3"/>
    <n v="1017164718"/>
    <s v="Jaime Jonathan Muñoz Girlado"/>
    <s v="Programa de uso racional y eficiente de energía y demás formas de energía no convencional en la IPS Universitaria  Sede Clinica León XIII"/>
    <s v="Salud"/>
    <s v="NO"/>
    <x v="0"/>
    <s v="Si"/>
    <s v="Si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porte a objetivo producto entregado cumple con lo acordado"/>
    <n v="5"/>
    <n v="5"/>
    <n v="5"/>
    <n v="5"/>
    <n v="4"/>
    <n v="5"/>
    <n v="4"/>
    <n v="5"/>
    <n v="5"/>
    <n v="5"/>
    <n v="4"/>
    <n v="5"/>
    <n v="4"/>
    <n v="5"/>
    <n v="4"/>
    <n v="4"/>
    <n v="5"/>
    <n v="5"/>
    <n v="5"/>
    <n v="4"/>
    <n v="5"/>
    <n v="5"/>
    <n v="4"/>
  </r>
  <r>
    <n v="2018"/>
    <n v="3"/>
    <n v="1035435884"/>
    <s v="José Julían Fierro Matínez"/>
    <s v="Semestre de industria en área de recuperación de caprolactama"/>
    <s v="Textil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horros sostenibles a la empresa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8"/>
    <n v="3"/>
    <n v="1063165837"/>
    <s v="Liliana Herrera Ballesteros "/>
    <s v="Valoración de residuos de aceite de cocina"/>
    <s v="Alimentos"/>
    <s v="NO"/>
    <x v="2"/>
    <s v="No"/>
    <s v="No"/>
    <s v="Si"/>
    <s v="No"/>
    <s v="Si"/>
    <s v="Si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3"/>
    <n v="1036643337"/>
    <s v="María Alejandra Sierra Cano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3"/>
    <n v="1037644398"/>
    <s v="Maria Herlandia Copete Perea"/>
    <s v="Determinación del consumo y pérdida energética en el proceso de clinkerización en los hornos (1 y 2) empleados en la Planta Río Claro de Cementos Argos S.A"/>
    <s v="Cementos"/>
    <s v="NO"/>
    <x v="0"/>
    <s v="Si"/>
    <s v="No"/>
    <s v="No"/>
    <s v="No"/>
    <s v="Si"/>
    <s v="Si"/>
    <s v="No"/>
    <s v="No"/>
    <s v="Si"/>
    <n v="2"/>
    <m/>
    <m/>
    <m/>
    <m/>
    <m/>
    <m/>
    <m/>
    <m/>
    <m/>
    <m/>
    <m/>
    <m/>
    <m/>
    <m/>
    <m/>
    <m/>
    <n v="200000000"/>
    <n v="5"/>
    <n v="4"/>
    <n v="4"/>
    <n v="4"/>
    <n v="4"/>
    <n v="4"/>
    <n v="4"/>
    <n v="4"/>
    <n v="4"/>
    <n v="3"/>
    <n v="3"/>
    <n v="3"/>
    <n v="3"/>
    <n v="3"/>
    <n v="4"/>
    <n v="4"/>
    <n v="3"/>
    <n v="4"/>
    <n v="4"/>
    <n v="5"/>
    <n v="4"/>
    <n v="4"/>
    <n v="5"/>
  </r>
  <r>
    <n v="2018"/>
    <n v="3"/>
    <n v="1152454529"/>
    <s v="Santiago de Jesus Cano Agudelo"/>
    <s v="Optimización del proceso de formulación de pintura en polvo por medio de la actualización de software de color en el área de investigación y desarrollo de Pintuco SAS"/>
    <s v="Pintura"/>
    <s v="SI"/>
    <x v="0"/>
    <s v="Si"/>
    <s v="Si"/>
    <s v="No"/>
    <s v="Si"/>
    <s v="Si"/>
    <s v="Si"/>
    <s v="No"/>
    <s v="No"/>
    <s v="Si"/>
    <n v="2"/>
    <m/>
    <m/>
    <m/>
    <m/>
    <m/>
    <m/>
    <m/>
    <m/>
    <m/>
    <m/>
    <m/>
    <m/>
    <m/>
    <m/>
    <m/>
    <m/>
    <s v="Alternativas para bases de datos de colorantes, agilizando el proceso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8"/>
    <n v="3"/>
    <n v="1152450712"/>
    <s v="Santiago Herrera Montoya"/>
    <s v="Análisis de las posibles causas de variación de los parámetros de especificación del caolín calcinado en la producción del pigmento azul de ultramar y planteamientos de mejora"/>
    <s v="Pigmentos inorgánicos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Reducir producto por fuera de especificaciones de 40% a 10%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8"/>
    <n v="3"/>
    <n v="1037638661"/>
    <s v="Sebastian Calle Uribe"/>
    <s v="Influencia de las variables de síntesis en las propiedades finales de la sílica gel."/>
    <s v="Minería"/>
    <s v="SI"/>
    <x v="0"/>
    <s v="Si"/>
    <s v="No"/>
    <s v="Si"/>
    <s v="No"/>
    <s v="Si"/>
    <s v="No"/>
    <s v="No"/>
    <s v="No"/>
    <s v="Si"/>
    <n v="1"/>
    <s v="E"/>
    <s v="E"/>
    <s v="E"/>
    <s v="A"/>
    <s v="B"/>
    <s v="E"/>
    <s v="E"/>
    <s v="A"/>
    <s v="B"/>
    <s v="B"/>
    <s v="B"/>
    <s v="E"/>
    <s v="E"/>
    <s v="E"/>
    <s v="A"/>
    <s v="A"/>
    <s v="Permite plantear el trabajo a seguir"/>
    <m/>
    <m/>
    <m/>
    <m/>
    <m/>
    <m/>
    <m/>
    <m/>
    <m/>
    <m/>
    <m/>
    <m/>
    <m/>
    <m/>
    <m/>
    <m/>
    <m/>
    <m/>
    <m/>
    <m/>
    <m/>
    <m/>
    <m/>
  </r>
  <r>
    <n v="2018"/>
    <n v="3"/>
    <n v="1031542342"/>
    <s v="Vanessa Nina Villamizar Marín"/>
    <s v="Implementación y análisis de nuevos indicadores de producción en la compañía H.B Fuller"/>
    <s v="Adhesivos y sellantes"/>
    <s v="SI"/>
    <x v="0"/>
    <s v="Si"/>
    <s v="Si"/>
    <s v="Si"/>
    <s v="No"/>
    <s v="No"/>
    <s v="No"/>
    <s v="No"/>
    <s v="No"/>
    <s v="Si"/>
    <n v="2"/>
    <m/>
    <m/>
    <m/>
    <m/>
    <m/>
    <m/>
    <m/>
    <m/>
    <m/>
    <m/>
    <m/>
    <m/>
    <m/>
    <m/>
    <m/>
    <m/>
    <s v="Mantener en orden los indicadores de producción y mejoras en el proceso"/>
    <n v="5"/>
    <n v="5"/>
    <n v="4"/>
    <n v="5"/>
    <n v="5"/>
    <n v="5"/>
    <n v="5"/>
    <n v="5"/>
    <n v="5"/>
    <n v="4"/>
    <n v="5"/>
    <n v="5"/>
    <n v="5"/>
    <n v="5"/>
    <n v="5"/>
    <n v="5"/>
    <n v="5"/>
    <n v="5"/>
    <n v="5"/>
    <n v="5"/>
    <n v="5"/>
    <n v="5"/>
    <n v="5"/>
  </r>
  <r>
    <n v="2018"/>
    <n v="3"/>
    <n v="1035434587"/>
    <s v="Ximena Alejandra Parra Ojeda"/>
    <s v="Identificación , seguimiento y mejora al manejo seguro de sustancias químicas durante el ciclo de vida de las plantas y sedes del Grupo Orbis"/>
    <s v="Químico"/>
    <s v="SI"/>
    <x v="0"/>
    <s v="No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Se generó metodología aplicable para gestión HSE"/>
    <n v="4"/>
    <n v="4"/>
    <n v="4"/>
    <n v="4"/>
    <n v="4"/>
    <n v="4"/>
    <n v="4"/>
    <n v="4"/>
    <n v="4"/>
    <n v="4"/>
    <n v="3"/>
    <n v="3"/>
    <n v="4"/>
    <n v="4"/>
    <n v="4"/>
    <n v="4"/>
    <n v="4"/>
    <n v="4"/>
    <n v="4"/>
    <n v="3"/>
    <n v="4"/>
    <n v="4"/>
    <n v="3"/>
  </r>
  <r>
    <n v="2018"/>
    <n v="3"/>
    <n v="1128437365"/>
    <s v="Yesmin María  Camacho Consuegra"/>
    <s v="Desarrollo de recubrimientos para demarcación vial en tecnología base agua"/>
    <s v="Pintura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mpliación del portafolio de la empresa"/>
    <n v="5"/>
    <n v="5"/>
    <n v="5"/>
    <n v="5"/>
    <n v="5"/>
    <n v="5"/>
    <n v="4"/>
    <n v="4"/>
    <n v="4"/>
    <n v="5"/>
    <n v="5"/>
    <n v="5"/>
    <n v="5"/>
    <n v="5"/>
    <n v="5"/>
    <n v="5"/>
    <n v="5"/>
    <n v="5"/>
    <n v="5"/>
    <n v="5"/>
    <n v="5"/>
    <n v="5"/>
    <n v="5"/>
  </r>
  <r>
    <n v="2018"/>
    <n v="3"/>
    <n v="1017225220"/>
    <s v="Yuliana Echeverri Valencia "/>
    <s v="Auditoría de molienda de cemento en Cementos Argos S.A - Planta Cairo "/>
    <s v="Cementos"/>
    <s v="NO"/>
    <x v="0"/>
    <s v="Si"/>
    <s v="No"/>
    <s v="Si"/>
    <s v="Si"/>
    <s v="Si"/>
    <s v="Si"/>
    <s v="No"/>
    <s v="No"/>
    <s v="Si"/>
    <n v="2"/>
    <m/>
    <m/>
    <m/>
    <m/>
    <m/>
    <m/>
    <m/>
    <m/>
    <m/>
    <m/>
    <m/>
    <m/>
    <m/>
    <m/>
    <m/>
    <m/>
    <s v="Incremento en el rendimiento del molino #7 de 22ton/h a 23 ton/h"/>
    <n v="5"/>
    <n v="4.8"/>
    <n v="4.8"/>
    <n v="5"/>
    <n v="4.8"/>
    <n v="5"/>
    <n v="5"/>
    <n v="5"/>
    <n v="5"/>
    <n v="4.7"/>
    <n v="5"/>
    <n v="5"/>
    <n v="5"/>
    <n v="4.8"/>
    <n v="4.7"/>
    <n v="4.7"/>
    <n v="4.8"/>
    <n v="5"/>
    <n v="5"/>
    <n v="5"/>
    <n v="5"/>
    <n v="4.9000000000000004"/>
    <n v="5"/>
  </r>
  <r>
    <n v="2018"/>
    <n v="4"/>
    <n v="1017215640"/>
    <s v="Andrés Bertulfo Grisales Naranjo"/>
    <s v="Diseño de un plan para la reducción del tiempo en el proceso de tinturas de fibra de poli-algodón"/>
    <s v="Textil"/>
    <s v="NO"/>
    <x v="0"/>
    <s v="Si"/>
    <s v="No"/>
    <s v="Si"/>
    <s v="Si"/>
    <s v="Si"/>
    <s v="Si"/>
    <s v="No"/>
    <s v="No"/>
    <s v="Si"/>
    <n v="2"/>
    <m/>
    <m/>
    <m/>
    <m/>
    <m/>
    <m/>
    <m/>
    <m/>
    <m/>
    <m/>
    <m/>
    <m/>
    <m/>
    <m/>
    <m/>
    <m/>
    <s v="Disminución de tiempo de proceso de la curva en 20%"/>
    <n v="5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5"/>
    <n v="5"/>
    <n v="5"/>
    <n v="5"/>
  </r>
  <r>
    <n v="2018"/>
    <n v="4"/>
    <n v="1038767566"/>
    <s v="Andres Felipe Correa Rios "/>
    <s v="Aprovechamiento de desechos abrasivos para el desarrollo de un nuevo producto"/>
    <s v="Abrasivos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lternativa para aprovechamiento de los desechos, alto impacto ambiental y económico"/>
    <n v="5"/>
    <n v="4"/>
    <n v="4"/>
    <n v="5"/>
    <n v="3"/>
    <n v="3"/>
    <n v="4"/>
    <n v="5"/>
    <n v="5"/>
    <n v="4"/>
    <n v="5"/>
    <n v="5"/>
    <n v="5"/>
    <n v="5"/>
    <n v="4"/>
    <n v="3"/>
    <n v="3"/>
    <n v="5"/>
    <n v="5"/>
    <n v="5"/>
    <n v="5"/>
    <n v="4"/>
    <n v="5"/>
  </r>
  <r>
    <n v="2018"/>
    <n v="4"/>
    <n v="1017244632"/>
    <s v="Andrés Felipe Serrano Barrios"/>
    <s v="Implementación de control avanzado enfocado a la estrategia de gama partida, por medio de un controlador lógico programable para el módulo de pH del laboratorio de instrumentación y control de la universidad de Antioquia."/>
    <s v="Programación"/>
    <s v="NO"/>
    <x v="2"/>
    <s v="No"/>
    <s v="No"/>
    <s v="Si"/>
    <s v="No"/>
    <s v="Si"/>
    <s v="Si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4"/>
    <n v="1152690605"/>
    <s v="Cristian Vladimir Arango"/>
    <s v="Proceso de tintura con colorantes reactivos eriofast® para la fibra poliamida  6/6 en el color rojo 19-1557 TPX, pag 110, en la Empres Tincol S.A.S "/>
    <s v="Textil"/>
    <s v="NO"/>
    <x v="0"/>
    <s v="No"/>
    <s v="No"/>
    <s v="Si"/>
    <s v="Si"/>
    <s v="Si"/>
    <s v="No"/>
    <s v="No"/>
    <s v="No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Disminución de costos operativos y de tiempos de producción"/>
    <m/>
    <m/>
    <m/>
    <m/>
    <m/>
    <m/>
    <m/>
    <m/>
    <m/>
    <m/>
    <m/>
    <m/>
    <m/>
    <m/>
    <m/>
    <m/>
    <m/>
    <m/>
    <m/>
    <m/>
    <m/>
    <m/>
    <m/>
  </r>
  <r>
    <n v="2018"/>
    <n v="4"/>
    <n v="1039459138"/>
    <s v="Deissy Andrea Giraldo Gallego"/>
    <s v="Optimización de un proceso papelero con la aplicación de un aditivo quimico para la resistencia en seco."/>
    <s v="Papel"/>
    <s v="NO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lto impacto en la empresa"/>
    <n v="5"/>
    <n v="5"/>
    <n v="5"/>
    <n v="5"/>
    <n v="5"/>
    <n v="5"/>
    <n v="5"/>
    <n v="5"/>
    <n v="5"/>
    <n v="5"/>
    <n v="5"/>
    <n v="5"/>
    <n v="5"/>
    <n v="4"/>
    <n v="5"/>
    <n v="5"/>
    <n v="5"/>
    <n v="4"/>
    <n v="4"/>
    <n v="5"/>
    <n v="5"/>
    <n v="4"/>
    <n v="4"/>
  </r>
  <r>
    <n v="2018"/>
    <n v="4"/>
    <n v="1088593437"/>
    <s v="Lizeth Viviana Erazo Leyton"/>
    <s v="Localización y causas de origen al problema de apariencia en el papel  de producción"/>
    <s v="Papel"/>
    <s v="NO"/>
    <x v="0"/>
    <s v="Si"/>
    <s v="No"/>
    <s v="Si"/>
    <s v="No"/>
    <s v="No"/>
    <s v="Si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4"/>
    <n v="1152195849"/>
    <s v="Maria Alejandra Tamayo Rincón "/>
    <s v="Estudio de prefactibilidad técnica y económica de primer para papeles de revelado por térmico directo"/>
    <s v="Fotografía"/>
    <s v="SI"/>
    <x v="0"/>
    <s v="No"/>
    <s v="No"/>
    <s v="No"/>
    <s v="No"/>
    <s v="Si"/>
    <s v="Si"/>
    <s v="No"/>
    <s v="Si"/>
    <s v="Si"/>
    <n v="1"/>
    <s v="E"/>
    <s v="E"/>
    <s v="E"/>
    <s v="E"/>
    <s v="E"/>
    <s v="E"/>
    <s v="E"/>
    <s v="B"/>
    <s v="E"/>
    <s v="E"/>
    <s v="E"/>
    <s v="E"/>
    <s v="E"/>
    <s v="E"/>
    <s v="E"/>
    <s v="E"/>
    <s v="Soporte a proyectos de inversión y procesos"/>
    <m/>
    <m/>
    <m/>
    <m/>
    <m/>
    <m/>
    <m/>
    <m/>
    <m/>
    <m/>
    <m/>
    <m/>
    <m/>
    <m/>
    <m/>
    <m/>
    <m/>
    <m/>
    <m/>
    <m/>
    <m/>
    <m/>
    <m/>
  </r>
  <r>
    <n v="2018"/>
    <n v="4"/>
    <n v="1035231325"/>
    <s v="Maria Camila Zapata Agudelo"/>
    <s v="Cuantificación de los desperdicios generados en la máquina corrugadora, determinación de sus causas e implementación de alternativas de solución para minimizarlos"/>
    <s v="Papel"/>
    <s v="NO"/>
    <x v="0"/>
    <s v="Si"/>
    <s v="No"/>
    <s v="Si"/>
    <s v="No"/>
    <s v="Si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4"/>
    <n v="1085327968"/>
    <s v="Nancy Catalina Cataño Mesias"/>
    <s v="Efecto solvente en la licuefacción hidrotérmica de microalgas con alta captura de CO2"/>
    <s v="Microbiología"/>
    <s v="SI"/>
    <x v="1"/>
    <s v="No"/>
    <s v="No"/>
    <s v="No"/>
    <s v="No"/>
    <s v="Si"/>
    <s v="Si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8"/>
    <n v="4"/>
    <n v="1152446217"/>
    <s v="Yenifer Alexandra Carvajal David"/>
    <s v="Determinación del efecto del cambio en peso molecular de espesantes tipo HEC sobre la reología de los geles acuosos preparados con ellas"/>
    <s v="Pintura"/>
    <s v="NO"/>
    <x v="0"/>
    <s v="Si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Aporte en ciencia básica que se puede escalar a formulación de producto"/>
    <n v="5"/>
    <n v="4"/>
    <n v="4"/>
    <n v="5"/>
    <n v="5"/>
    <n v="4"/>
    <n v="4"/>
    <n v="4"/>
    <n v="5"/>
    <n v="4"/>
    <n v="5"/>
    <n v="5"/>
    <n v="4"/>
    <n v="4"/>
    <n v="4"/>
    <n v="5"/>
    <n v="5"/>
    <n v="5"/>
    <n v="5"/>
    <n v="5"/>
    <n v="4"/>
    <n v="5"/>
    <n v="5"/>
  </r>
  <r>
    <n v="2019"/>
    <n v="1"/>
    <n v="1035831904"/>
    <s v="Alejandro Pérez Mesa"/>
    <s v="VERIFICACIÓN Y ESTANDARIZACIÓN DE MÉTODOS FISICOQUÍMICOS PARA LA DETERMINACIÓN DE NITRÓGENO TOTAL, NITRÓGENO AMONIACAL Y SULFUROS EN MATRICES DE AGUAS CRUDAS Y RESIDUALES."/>
    <s v="Aguas residuales"/>
    <s v="NO"/>
    <x v="0"/>
    <s v="No"/>
    <s v="No"/>
    <s v="Si"/>
    <s v="No"/>
    <s v="No"/>
    <s v="Si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1"/>
    <n v="1037650930"/>
    <s v="Camila Andrea Marín Marín"/>
    <s v="Optimización del proceso de síntesis de silicato de potasio a escala de laboratorio a partir de sílice amorfa"/>
    <s v="Minerales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Protocolo de filtración de silicato de potasio"/>
    <n v="4"/>
    <n v="4"/>
    <n v="4"/>
    <n v="4"/>
    <n v="3"/>
    <n v="5"/>
    <n v="5"/>
    <n v="4"/>
    <n v="5"/>
    <n v="3"/>
    <n v="5"/>
    <n v="5"/>
    <n v="5"/>
    <n v="5"/>
    <n v="5"/>
    <n v="4"/>
    <n v="4"/>
    <n v="4"/>
    <n v="5"/>
    <n v="4"/>
    <n v="5"/>
    <n v="4"/>
    <n v="5"/>
  </r>
  <r>
    <n v="2019"/>
    <n v="1"/>
    <n v="1017232301"/>
    <s v="Carolina Perilla Sánchez"/>
    <s v="DESARROLLO A ESCALA PILOTO DE UNA NUEVA FORMULACIÓN DE ACRÍLICO DE ALTO IMPACTO PARA APLICACIÓN DENTAL EN LA EMPRESA COLOMBIANA NEW STETIC S.A."/>
    <s v="Odontología"/>
    <s v="NO"/>
    <x v="0"/>
    <s v="Si"/>
    <s v="Si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Conocimiento en comportamiento de producto"/>
    <n v="4"/>
    <n v="4"/>
    <n v="4"/>
    <n v="4"/>
    <n v="4"/>
    <n v="4"/>
    <n v="5"/>
    <n v="5"/>
    <n v="5"/>
    <s v="NA"/>
    <n v="4"/>
    <n v="4"/>
    <n v="4"/>
    <n v="4"/>
    <n v="4"/>
    <n v="4"/>
    <n v="5"/>
    <n v="5"/>
    <n v="5"/>
    <n v="4"/>
    <n v="5"/>
    <n v="5"/>
    <n v="5"/>
  </r>
  <r>
    <n v="2019"/>
    <n v="1"/>
    <n v="1020423210"/>
    <s v="Diana Sofia Puerta Rosero"/>
    <s v="Cálculo teórico de pérdidas evaporativas de combustibles "/>
    <s v="Combustibles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1"/>
    <n v="1102865757"/>
    <s v="German Andres Arrieta Zapata"/>
    <s v="Gestión de proyectos en la empresa Invesa SA"/>
    <s v="Gestión de proyectos"/>
    <s v="SI"/>
    <x v="0"/>
    <s v="No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Muy buenos aportes"/>
    <n v="5"/>
    <n v="5"/>
    <n v="5"/>
    <n v="5"/>
    <n v="5"/>
    <n v="5"/>
    <n v="5"/>
    <n v="5"/>
    <n v="5"/>
    <n v="4"/>
    <n v="4"/>
    <n v="4"/>
    <n v="4"/>
    <n v="4"/>
    <n v="5"/>
    <n v="4"/>
    <n v="5"/>
    <n v="5"/>
    <n v="5"/>
    <n v="5"/>
    <n v="5"/>
    <n v="5"/>
    <n v="3.5"/>
  </r>
  <r>
    <n v="2019"/>
    <n v="1"/>
    <n v="1017226276"/>
    <s v="Jorge Andrés Higuita Ortega"/>
    <s v="Estandarización de una prueba de ataque químico a películas plásticas laminadas"/>
    <s v="Empaques"/>
    <s v="SI"/>
    <x v="0"/>
    <s v="Si"/>
    <s v="No"/>
    <s v="Si"/>
    <s v="No"/>
    <s v="No"/>
    <s v="No"/>
    <s v="No"/>
    <s v="No"/>
    <s v="Si"/>
    <n v="2"/>
    <m/>
    <m/>
    <m/>
    <m/>
    <m/>
    <m/>
    <m/>
    <m/>
    <m/>
    <m/>
    <m/>
    <m/>
    <m/>
    <m/>
    <m/>
    <m/>
    <s v="Estandarización de pruebas que lleva a mejoras técnicas y ambientales"/>
    <n v="5"/>
    <n v="4"/>
    <n v="5"/>
    <n v="5"/>
    <n v="4"/>
    <n v="5"/>
    <n v="5"/>
    <n v="4"/>
    <n v="5"/>
    <n v="4"/>
    <n v="5"/>
    <n v="5"/>
    <n v="5"/>
    <n v="4"/>
    <n v="4"/>
    <n v="4"/>
    <n v="4"/>
    <n v="5"/>
    <n v="5"/>
    <n v="5"/>
    <n v="5"/>
    <n v="5"/>
    <n v="5"/>
  </r>
  <r>
    <n v="2019"/>
    <n v="1"/>
    <n v="1036397116"/>
    <s v="Juan Esteban Villada Soto"/>
    <s v="Desarrollo y validación de pinturas para tráfico con tecnología base agua y plástico en frío "/>
    <s v="Pintura"/>
    <s v="SI"/>
    <x v="0"/>
    <s v="Si"/>
    <s v="Si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Proyecto para generar venta de 2 millones de dólares en 5 años"/>
    <n v="4.5"/>
    <n v="4.5"/>
    <n v="4.5"/>
    <n v="4"/>
    <n v="3.5"/>
    <n v="4"/>
    <n v="4.5"/>
    <n v="4.5"/>
    <n v="4.5"/>
    <n v="3.5"/>
    <n v="5"/>
    <n v="5"/>
    <n v="5"/>
    <n v="5"/>
    <n v="4.5"/>
    <n v="4.5"/>
    <n v="4"/>
    <n v="4.5"/>
    <n v="5"/>
    <n v="4.5"/>
    <n v="5"/>
    <n v="5"/>
    <n v="5"/>
  </r>
  <r>
    <n v="2019"/>
    <n v="1"/>
    <n v="1039460943"/>
    <s v="Laura Castaño Granados"/>
    <s v="ELABORACIÓN DE MATRICES DE COMPATIBILIDAD Y DISTRIBUCIÓN DE SUSTANCIAS QUÍMICAS EN LAS BODEGAS DE INVESA S.A"/>
    <s v="Químico"/>
    <s v="NO"/>
    <x v="0"/>
    <s v="Si"/>
    <s v="No"/>
    <s v="Si"/>
    <s v="Si"/>
    <s v="Si"/>
    <s v="Si"/>
    <s v="Si"/>
    <s v="No"/>
    <s v="Si"/>
    <n v="2"/>
    <m/>
    <m/>
    <m/>
    <m/>
    <m/>
    <m/>
    <m/>
    <m/>
    <m/>
    <m/>
    <m/>
    <m/>
    <m/>
    <m/>
    <m/>
    <m/>
    <s v="Satisfactorio, la empresa fue felicitada por el proyecto"/>
    <n v="4"/>
    <n v="5"/>
    <n v="4"/>
    <n v="5"/>
    <n v="4"/>
    <n v="4"/>
    <n v="5"/>
    <n v="5"/>
    <n v="4"/>
    <n v="5"/>
    <n v="4"/>
    <n v="4"/>
    <n v="5"/>
    <n v="5"/>
    <n v="5"/>
    <n v="4"/>
    <n v="4"/>
    <n v="5"/>
    <n v="4"/>
    <n v="5"/>
    <n v="5"/>
    <n v="5"/>
    <n v="5"/>
  </r>
  <r>
    <n v="2019"/>
    <n v="1"/>
    <n v="1026146312"/>
    <s v="Luis Miguel Vélez Montoya"/>
    <s v="Evaluación de factivilidad del uso de paleta de colores sin plomo a baja temperatura para la decoración de vajillas en la empresa locería colombiana SAS"/>
    <s v="Locería"/>
    <s v="SI"/>
    <x v="0"/>
    <s v="Si"/>
    <s v="No"/>
    <s v="Si"/>
    <s v="Si"/>
    <s v="No"/>
    <s v="No"/>
    <s v="No"/>
    <s v="No"/>
    <s v="Si"/>
    <n v="1"/>
    <s v="B"/>
    <s v="E"/>
    <s v="B"/>
    <s v="E"/>
    <s v="B"/>
    <s v="E"/>
    <s v="B"/>
    <s v="E"/>
    <s v="B"/>
    <s v="E"/>
    <s v="E"/>
    <s v="B"/>
    <s v="E"/>
    <s v="E"/>
    <s v="E"/>
    <s v="B"/>
    <s v="Mejoró el conocimiento técnico de colorantes sin plano"/>
    <m/>
    <m/>
    <m/>
    <m/>
    <m/>
    <m/>
    <m/>
    <m/>
    <m/>
    <m/>
    <m/>
    <m/>
    <m/>
    <m/>
    <m/>
    <m/>
    <m/>
    <m/>
    <m/>
    <m/>
    <m/>
    <m/>
    <m/>
  </r>
  <r>
    <n v="2019"/>
    <n v="1"/>
    <n v="1101453042"/>
    <s v="Mara Virginia Banquez Banquez"/>
    <s v="Implementación del proceso de quema rápida para productos de pasta Stoneware en Horno 7"/>
    <s v="Vajillas"/>
    <s v="SI"/>
    <x v="0"/>
    <s v="Si"/>
    <s v="No"/>
    <s v="No"/>
    <s v="No"/>
    <s v="No"/>
    <s v="No"/>
    <s v="No"/>
    <s v="No"/>
    <s v="Si"/>
    <n v="2"/>
    <m/>
    <m/>
    <m/>
    <m/>
    <m/>
    <m/>
    <m/>
    <m/>
    <m/>
    <m/>
    <m/>
    <m/>
    <m/>
    <m/>
    <m/>
    <m/>
    <m/>
    <n v="4.2"/>
    <n v="4.4000000000000004"/>
    <n v="4.0999999999999996"/>
    <n v="4.2"/>
    <n v="4.5"/>
    <n v="4.3"/>
    <n v="4.5"/>
    <n v="4.2"/>
    <n v="4.5"/>
    <n v="4"/>
    <n v="4"/>
    <n v="4"/>
    <n v="4.2"/>
    <n v="4"/>
    <n v="4"/>
    <n v="4"/>
    <n v="4.3"/>
    <n v="4.5"/>
    <n v="4.5"/>
    <n v="4.0999999999999996"/>
    <n v="4.2"/>
    <n v="4.3"/>
    <n v="4.2"/>
  </r>
  <r>
    <n v="2019"/>
    <n v="1"/>
    <n v="1017234215"/>
    <s v="Maria Teresa Torres Orozco"/>
    <s v="MEJORA DE CIP EN EL ÁREA DE ELABORACIÓN DE CERVECERÍA UNIÓN S.A"/>
    <s v="Cervecería"/>
    <s v="NO"/>
    <x v="0"/>
    <s v="Si"/>
    <s v="No"/>
    <s v="No"/>
    <s v="No"/>
    <s v="No"/>
    <s v="No"/>
    <s v="No"/>
    <s v="No"/>
    <s v="Si"/>
    <n v="2"/>
    <m/>
    <m/>
    <m/>
    <m/>
    <m/>
    <m/>
    <m/>
    <m/>
    <m/>
    <m/>
    <m/>
    <m/>
    <m/>
    <m/>
    <m/>
    <m/>
    <s v="Ahorro en consumo de agua y vapor por 5.100.000 al mes"/>
    <n v="5"/>
    <n v="5"/>
    <n v="5"/>
    <n v="4"/>
    <n v="5"/>
    <n v="5"/>
    <n v="5"/>
    <n v="5"/>
    <n v="5"/>
    <n v="5"/>
    <n v="4"/>
    <n v="4"/>
    <n v="5"/>
    <n v="5"/>
    <n v="5"/>
    <n v="5"/>
    <n v="5"/>
    <n v="5"/>
    <n v="5"/>
    <n v="5"/>
    <n v="5"/>
    <n v="5"/>
    <n v="5"/>
  </r>
  <r>
    <n v="2019"/>
    <n v="1"/>
    <n v="1152455553"/>
    <s v="Nicolas Alexander Montero Muñoz"/>
    <s v="Homologación de resinas como materias primas para la producción de pinturas poliuretano 2 K para el sector automotriz"/>
    <s v="Pintura"/>
    <s v="SI"/>
    <x v="0"/>
    <s v="Si"/>
    <s v="Si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Consolidar los volúmenes de poliol acrílico consumido, mejorando la operación logística"/>
    <n v="5"/>
    <n v="5"/>
    <n v="5"/>
    <n v="5"/>
    <n v="5"/>
    <n v="5"/>
    <n v="5"/>
    <n v="5"/>
    <n v="5"/>
    <n v="4"/>
    <n v="4"/>
    <n v="4"/>
    <n v="5"/>
    <n v="5"/>
    <n v="5"/>
    <n v="5"/>
    <n v="5"/>
    <n v="5"/>
    <n v="5"/>
    <n v="5"/>
    <n v="5"/>
    <n v="5"/>
    <n v="5"/>
  </r>
  <r>
    <n v="2019"/>
    <n v="1"/>
    <n v="1214728689"/>
    <s v="Stefanía Maldonado Mejía "/>
    <s v="Estandarización de parámetros de operación para la reducción de quiebres en películas laminadas con adhesivo de medio desempeño"/>
    <s v="Empaques"/>
    <s v="SI"/>
    <x v="0"/>
    <s v="Si"/>
    <s v="No"/>
    <s v="Si"/>
    <s v="No"/>
    <s v="No"/>
    <s v="No"/>
    <s v="No"/>
    <s v="No"/>
    <s v="Si"/>
    <n v="2"/>
    <m/>
    <m/>
    <m/>
    <m/>
    <m/>
    <m/>
    <m/>
    <m/>
    <m/>
    <m/>
    <m/>
    <m/>
    <m/>
    <m/>
    <m/>
    <m/>
    <s v="Inicia proceso de estandarización de un proceso crícito"/>
    <n v="4"/>
    <n v="4"/>
    <n v="3"/>
    <n v="4"/>
    <n v="4"/>
    <n v="5"/>
    <n v="4"/>
    <n v="4"/>
    <n v="5"/>
    <n v="4"/>
    <n v="5"/>
    <n v="4"/>
    <n v="5"/>
    <n v="4"/>
    <n v="4"/>
    <n v="4"/>
    <n v="4"/>
    <n v="5"/>
    <n v="5"/>
    <n v="5"/>
    <n v="5"/>
    <n v="5"/>
    <n v="5"/>
  </r>
  <r>
    <n v="2019"/>
    <n v="1"/>
    <n v="1152191203"/>
    <s v="Wendy Dayana Correa Benitez "/>
    <s v="Caracterización, documentación y optimización de los lavados industriales en Wash SAS para la reducción de costos y el mejoramiento del impacto ambiental de la industria textil."/>
    <s v="Textil"/>
    <s v="SI"/>
    <x v="0"/>
    <s v="Si"/>
    <s v="No"/>
    <s v="Si"/>
    <s v="No"/>
    <s v="Si"/>
    <s v="No"/>
    <s v="No"/>
    <s v="No"/>
    <s v="Si"/>
    <n v="2"/>
    <m/>
    <m/>
    <m/>
    <m/>
    <m/>
    <m/>
    <m/>
    <m/>
    <m/>
    <m/>
    <m/>
    <m/>
    <m/>
    <m/>
    <m/>
    <m/>
    <s v="Impacto muy significativo"/>
    <n v="5"/>
    <n v="5"/>
    <n v="4"/>
    <n v="5"/>
    <n v="5"/>
    <n v="4"/>
    <n v="5"/>
    <n v="4"/>
    <n v="5"/>
    <n v="5"/>
    <n v="4"/>
    <n v="5"/>
    <n v="5"/>
    <n v="4"/>
    <n v="4"/>
    <n v="4"/>
    <n v="4"/>
    <n v="4"/>
    <n v="5"/>
    <n v="5"/>
    <n v="5"/>
    <n v="4"/>
    <n v="5"/>
  </r>
  <r>
    <n v="2019"/>
    <n v="2"/>
    <n v="1017225604"/>
    <s v="Alexandra Suárez Banda"/>
    <s v="Uso de plástico reciclado en mezcla de concreto"/>
    <s v="Construcción"/>
    <s v="SI"/>
    <x v="0"/>
    <s v="Si"/>
    <s v="No"/>
    <s v="Si"/>
    <s v="Si"/>
    <s v="Si"/>
    <s v="Si"/>
    <s v="No"/>
    <s v="No"/>
    <s v="Si"/>
    <n v="2"/>
    <m/>
    <m/>
    <m/>
    <m/>
    <m/>
    <m/>
    <m/>
    <m/>
    <m/>
    <m/>
    <m/>
    <m/>
    <m/>
    <m/>
    <m/>
    <m/>
    <m/>
    <n v="4"/>
    <n v="4"/>
    <n v="4"/>
    <n v="4.5"/>
    <n v="4.5"/>
    <n v="4"/>
    <n v="4"/>
    <n v="4"/>
    <n v="4"/>
    <n v="4"/>
    <n v="4"/>
    <n v="4"/>
    <n v="4"/>
    <n v="4"/>
    <n v="4"/>
    <n v="4"/>
    <n v="4.5"/>
    <n v="5"/>
    <n v="5"/>
    <n v="4"/>
    <n v="4"/>
    <n v="4"/>
    <n v="5"/>
  </r>
  <r>
    <n v="2019"/>
    <n v="2"/>
    <n v="1152457442"/>
    <s v="Andrea Agudelo Cifuentes "/>
    <s v="Producción de verbenona a partir de trementina con el catalizador FePcCl16-NH2-SiO2"/>
    <s v="Químico"/>
    <s v="NO"/>
    <x v="1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2"/>
    <n v="43985450"/>
    <s v="Diana Maria Muñoz Martinez"/>
    <s v="Determinación de la causa de alteración del coeficiente de fricción en películas laminadas en el proceso de sellado de Alico SA_x000a_"/>
    <s v="Empaques"/>
    <s v="SI"/>
    <x v="0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2"/>
    <n v="1128414324"/>
    <s v="Jenny Marcela Lezcano Gutiérrez"/>
    <s v="Determinación de propiedades termodinámicas involucradas en el proceso de producción de nopol a partir de b-pineno"/>
    <s v="Químico"/>
    <s v="NO"/>
    <x v="1"/>
    <s v="No"/>
    <s v="No"/>
    <s v="No"/>
    <s v="No"/>
    <s v="Si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2"/>
    <n v="1075271761"/>
    <s v="Jesús Alberto Valenzuela Barrera"/>
    <s v="Evaluación de un reactor foto-catalítico para el tratamiento de agua residual hospitalaria"/>
    <s v="Salud"/>
    <s v="NO"/>
    <x v="1"/>
    <s v="No"/>
    <s v="No"/>
    <s v="No"/>
    <s v="No"/>
    <s v="Si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2"/>
    <n v="1020461037"/>
    <s v="José Luis Restrepo Arango"/>
    <s v="Diseño de un plan de mejora para el proceso de tíntura de los tejidos compuestos por viscosa y elastano de la empresa Tincol S.A.S"/>
    <s v="Tintura"/>
    <s v="NO"/>
    <x v="0"/>
    <s v="Si"/>
    <s v="No"/>
    <s v="Si"/>
    <s v="Si"/>
    <s v="No"/>
    <s v="Si"/>
    <s v="Si"/>
    <s v="No"/>
    <s v="Si"/>
    <n v="2"/>
    <m/>
    <m/>
    <m/>
    <m/>
    <m/>
    <m/>
    <m/>
    <m/>
    <m/>
    <m/>
    <m/>
    <m/>
    <m/>
    <m/>
    <m/>
    <m/>
    <s v="Disminución en el tiempo de lavado"/>
    <n v="5"/>
    <n v="5"/>
    <n v="5"/>
    <n v="5"/>
    <n v="5"/>
    <n v="4"/>
    <n v="5"/>
    <n v="5"/>
    <n v="5"/>
    <n v="5"/>
    <n v="5"/>
    <n v="5"/>
    <n v="5"/>
    <n v="5"/>
    <n v="4"/>
    <n v="4"/>
    <n v="5"/>
    <n v="5"/>
    <n v="4"/>
    <n v="5"/>
    <n v="5"/>
    <n v="5"/>
    <n v="5"/>
  </r>
  <r>
    <n v="2019"/>
    <n v="2"/>
    <n v="1152452445"/>
    <s v="Laura Daniela Valencia Polo"/>
    <s v="Curva de refinación y punto óptimo en el refinador de fibra larga"/>
    <s v="Papel"/>
    <s v="NO"/>
    <x v="0"/>
    <s v="Si"/>
    <s v="No"/>
    <s v="Si"/>
    <s v="No"/>
    <s v="Si"/>
    <s v="Si"/>
    <s v="No"/>
    <s v="No"/>
    <s v="Si"/>
    <n v="1"/>
    <s v="E"/>
    <s v="E"/>
    <s v="E"/>
    <s v="E"/>
    <s v="B"/>
    <s v="B"/>
    <s v="E"/>
    <s v="B"/>
    <s v="E"/>
    <s v="E"/>
    <s v="E"/>
    <s v="E"/>
    <s v="E"/>
    <s v="E"/>
    <s v="B"/>
    <s v="B"/>
    <s v="Posiblidad de obtener ahorros energéticos"/>
    <m/>
    <m/>
    <m/>
    <m/>
    <m/>
    <m/>
    <m/>
    <m/>
    <m/>
    <m/>
    <m/>
    <m/>
    <m/>
    <m/>
    <m/>
    <m/>
    <m/>
    <m/>
    <m/>
    <m/>
    <m/>
    <m/>
    <m/>
  </r>
  <r>
    <n v="2019"/>
    <n v="2"/>
    <n v="52813841"/>
    <s v="Luz Ana Carolina Caceres Peña"/>
    <s v="Evaluación del proceso foto-fetón solar para el tratamiento de aguas con presencia de antibióticos de alto consumo"/>
    <s v="Aguas residuales"/>
    <s v="NO"/>
    <x v="0"/>
    <s v="Si"/>
    <s v="No"/>
    <s v="Si"/>
    <s v="No"/>
    <s v="Si"/>
    <s v="Si"/>
    <s v="Si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2"/>
    <n v="1095938621"/>
    <s v="Omar Andrés Silva García"/>
    <s v="Evaluación de viabilidad técnico-económica para la proyección de 3 nuevos productos en Invesa SA"/>
    <s v="Químico"/>
    <s v="SI"/>
    <x v="0"/>
    <s v="Si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Orden, agilidad, nuevas ideas"/>
    <n v="5"/>
    <n v="4"/>
    <n v="4"/>
    <n v="4"/>
    <n v="4"/>
    <n v="5"/>
    <n v="5"/>
    <n v="5"/>
    <n v="5"/>
    <n v="4"/>
    <n v="4"/>
    <n v="4"/>
    <n v="4"/>
    <n v="4"/>
    <n v="4"/>
    <n v="4"/>
    <n v="5"/>
    <n v="5"/>
    <n v="5"/>
    <n v="5"/>
    <n v="5"/>
    <n v="5"/>
    <n v="5"/>
  </r>
  <r>
    <n v="2019"/>
    <n v="3"/>
    <n v="1039697479"/>
    <s v="Ana María Vera Duque"/>
    <s v="Selección de equipo auxiliares e instrumentación para la posterior puesta a punto del nuevo tres de resinas en Invesa SA"/>
    <s v="Químico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Tecnológicos y económicos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9"/>
    <n v="3"/>
    <n v="1037650926"/>
    <s v="Angi Tatiana Chacón Pabón"/>
    <s v="Disminución de los tiempos de residencia de las piezas sanitarias en el proceso de secado en Senco Colombiana S.A.S"/>
    <s v="Cerámica"/>
    <s v="NO"/>
    <x v="0"/>
    <s v="Si"/>
    <s v="No"/>
    <s v="No"/>
    <s v="No"/>
    <s v="No"/>
    <s v="Si"/>
    <s v="Si"/>
    <s v="No"/>
    <s v="Si"/>
    <n v="2"/>
    <m/>
    <m/>
    <m/>
    <m/>
    <m/>
    <m/>
    <m/>
    <m/>
    <m/>
    <m/>
    <m/>
    <m/>
    <m/>
    <m/>
    <m/>
    <m/>
    <s v="Disminución tiempo de secado"/>
    <n v="4"/>
    <n v="4"/>
    <n v="4"/>
    <n v="3"/>
    <n v="4"/>
    <n v="4"/>
    <n v="4"/>
    <n v="5"/>
    <n v="5"/>
    <n v="4"/>
    <n v="4"/>
    <n v="3"/>
    <n v="4"/>
    <n v="4"/>
    <n v="5"/>
    <n v="5"/>
    <n v="4"/>
    <n v="4"/>
    <n v="5"/>
    <n v="5"/>
    <n v="5"/>
    <n v="5"/>
    <n v="5"/>
  </r>
  <r>
    <n v="2019"/>
    <n v="3"/>
    <n v="1017232378"/>
    <s v="Edgar Daniel Erazo Higuita"/>
    <s v="Protocolo Técnico para el Control de SAO en la Fundación Organización VID"/>
    <s v="Salud"/>
    <s v="NO"/>
    <x v="0"/>
    <s v="Si"/>
    <s v="No"/>
    <s v="No"/>
    <s v="Si"/>
    <s v="Si"/>
    <s v="Si"/>
    <s v="No"/>
    <s v="No"/>
    <s v="Si"/>
    <n v="2"/>
    <m/>
    <m/>
    <m/>
    <m/>
    <m/>
    <m/>
    <m/>
    <m/>
    <m/>
    <m/>
    <m/>
    <m/>
    <m/>
    <m/>
    <m/>
    <m/>
    <s v="Disminución en 60% de fuentes de SAO, obteniendo beneficios ambientales y económicos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9"/>
    <n v="3"/>
    <n v="1036622255"/>
    <s v="Esteban Muñoz Restrepo"/>
    <s v="Elaboración de un plan de negocio para la creación de una empresa de acabados químicos especiales en textiles en la ciudad de Medellín."/>
    <s v="Textil"/>
    <s v="NO"/>
    <x v="4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035911650"/>
    <s v="Jessica Cardona Alvarez"/>
    <s v="Desarrollo a escala piloto de una nueva formulación de acrílico de alto impacto para aplicación dental en la empresa colombiana NEW STETIC S.A."/>
    <s v="Odontología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037591681"/>
    <s v="John Alexander Ocampo Gutiérrez"/>
    <s v="Gestión de riesgo quimico Quimico Simex S.A.S, Soinco S.A.S, Plastinovo S.A.S."/>
    <s v="Químico"/>
    <s v="NO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Impacto positivo"/>
    <n v="5"/>
    <n v="4"/>
    <n v="5"/>
    <n v="5"/>
    <n v="4"/>
    <n v="5"/>
    <n v="5"/>
    <n v="5"/>
    <n v="5"/>
    <n v="4"/>
    <n v="5"/>
    <n v="5"/>
    <n v="5"/>
    <n v="5"/>
    <n v="5"/>
    <n v="5"/>
    <n v="4"/>
    <n v="4"/>
    <n v="5"/>
    <n v="5"/>
    <n v="5"/>
    <n v="5"/>
    <n v="4"/>
  </r>
  <r>
    <n v="2019"/>
    <n v="3"/>
    <n v="1152453411"/>
    <s v="Juan Camilo Herrera Agamez"/>
    <s v="Determinación de propiedades termodinámicas involucradas en el proceso de producción de las cetonas alílicas Verbenona y Carvona"/>
    <s v="Químico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214734302"/>
    <s v="Laura Juliana Martinez Calderon"/>
    <s v="Homologación de materias primas para mejorar competitividad de los productos de Prebel SA"/>
    <s v="Cosméticos"/>
    <s v="SI"/>
    <x v="0"/>
    <s v="Si"/>
    <s v="Si"/>
    <s v="Si"/>
    <s v="No"/>
    <s v="Si"/>
    <s v="No"/>
    <s v="No"/>
    <s v="No"/>
    <s v="Si"/>
    <n v="2"/>
    <m/>
    <m/>
    <m/>
    <m/>
    <m/>
    <m/>
    <m/>
    <m/>
    <m/>
    <m/>
    <m/>
    <m/>
    <m/>
    <m/>
    <m/>
    <m/>
    <s v="Cumplimiento del indicador al 130%"/>
    <n v="5"/>
    <n v="5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5"/>
    <n v="5"/>
    <n v="5"/>
  </r>
  <r>
    <n v="2019"/>
    <n v="3"/>
    <n v="1036784085"/>
    <s v="Leady Marian Martínez Mesa"/>
    <s v="Evaluación de la biodegradabilidad de residuos de avivajes empleados en el proceso de hilatura en la empresa Enka de Colombia S.A."/>
    <s v="Manufactura"/>
    <s v="NO"/>
    <x v="0"/>
    <s v="Si"/>
    <s v="No"/>
    <s v="Si"/>
    <s v="Si"/>
    <s v="Si"/>
    <s v="Si"/>
    <s v="Si"/>
    <s v="No"/>
    <s v="Si"/>
    <n v="2"/>
    <m/>
    <m/>
    <m/>
    <m/>
    <m/>
    <m/>
    <m/>
    <m/>
    <m/>
    <m/>
    <m/>
    <m/>
    <m/>
    <m/>
    <m/>
    <m/>
    <s v="Permitió a la compañía cumplir la norma de vertimiento y ahorro de costos en disposición de residuos"/>
    <n v="4"/>
    <n v="4"/>
    <n v="4"/>
    <n v="5"/>
    <n v="4"/>
    <n v="4"/>
    <n v="5"/>
    <n v="5"/>
    <n v="5"/>
    <n v="4"/>
    <n v="5"/>
    <n v="5"/>
    <n v="5"/>
    <n v="4"/>
    <n v="4"/>
    <n v="4"/>
    <n v="4"/>
    <n v="5"/>
    <n v="5"/>
    <n v="5"/>
    <n v="5"/>
    <n v="5"/>
    <n v="5"/>
  </r>
  <r>
    <n v="2019"/>
    <n v="3"/>
    <n v="1152442810"/>
    <s v="María Ximena Angulo Vergara"/>
    <s v="Validación y puesta a punto del escalamiento de los procesos en la nueva planta de producción del laboratorio María Salomé"/>
    <s v="Cosméticos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020407617"/>
    <s v="Mariana Muñoz Gómez"/>
    <s v="Caracterización de las prácticas académicas del programa de Ingeniería Química en los años 2013-2017"/>
    <s v="Proceso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038407089"/>
    <s v="Mauricio López Jaramillo"/>
    <s v="Reformulación de procesos textiles en acabado de prendas"/>
    <s v="Textil"/>
    <s v="SI"/>
    <x v="0"/>
    <s v="Si"/>
    <s v="No"/>
    <s v="Si"/>
    <s v="No"/>
    <s v="No"/>
    <s v="Si"/>
    <s v="No"/>
    <s v="No"/>
    <s v="Si"/>
    <n v="2"/>
    <m/>
    <m/>
    <m/>
    <m/>
    <m/>
    <m/>
    <m/>
    <m/>
    <m/>
    <m/>
    <m/>
    <m/>
    <m/>
    <m/>
    <m/>
    <m/>
    <n v="180000000"/>
    <n v="5"/>
    <n v="5"/>
    <n v="4"/>
    <n v="5"/>
    <n v="5"/>
    <n v="5"/>
    <n v="5"/>
    <n v="5"/>
    <n v="5"/>
    <n v="4"/>
    <n v="5"/>
    <n v="4"/>
    <n v="5"/>
    <n v="4"/>
    <n v="4"/>
    <n v="4"/>
    <n v="5"/>
    <n v="5"/>
    <n v="5"/>
    <n v="5"/>
    <n v="5"/>
    <n v="5"/>
    <n v="5"/>
  </r>
  <r>
    <n v="2019"/>
    <n v="3"/>
    <n v="1082969072"/>
    <s v="Ramon Andrés Velásquez Arrieta"/>
    <s v="Determinacióndel potencial operacional de equipos de baja rotación del laboratorio de investigación y desarrollo en la empresa PPG Industries Colombia Ltda"/>
    <s v="Pintura"/>
    <s v="NO"/>
    <x v="0"/>
    <s v="Si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Alinear el proceso a normas internacionales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4"/>
    <n v="5"/>
    <n v="5"/>
    <n v="5"/>
  </r>
  <r>
    <n v="2019"/>
    <n v="3"/>
    <n v="1035426443"/>
    <s v="Sandra Milena Londoño Orozco"/>
    <s v="Diseño de una estrategia integral para reducir los tiempos muertos en una línea de producción de la empresa HB Fuller"/>
    <s v="Adhesivos y sellantes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Análisis de tiempos muertos y mejoría en la eficiencia"/>
    <n v="5"/>
    <n v="5"/>
    <n v="4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n v="2019"/>
    <n v="3"/>
    <n v="1017228478"/>
    <s v="Sandra Patricia Bolaños Alvear"/>
    <s v="Desarrollo y caracterización de recubrimientos poliuretano 2k mediante la implementación de distintos tipos de poliol."/>
    <s v="Químico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Impactos positivos a nivel económico y tecnológico"/>
    <n v="4.5"/>
    <n v="4"/>
    <n v="4"/>
    <n v="4.5"/>
    <n v="4"/>
    <n v="4.5"/>
    <n v="5"/>
    <n v="5"/>
    <n v="5"/>
    <n v="4.5"/>
    <n v="5"/>
    <n v="5"/>
    <n v="4.3"/>
    <n v="4.5"/>
    <n v="4"/>
    <n v="4"/>
    <n v="4.5"/>
    <n v="5"/>
    <n v="5"/>
    <n v="4"/>
    <n v="4"/>
    <n v="5"/>
    <n v="5"/>
  </r>
  <r>
    <n v="2019"/>
    <n v="3"/>
    <n v="1093782349"/>
    <s v="Sergio Eduardo Silva Díaz"/>
    <s v="Diseño de planta de tratamiento de aguas residuales para la empresa Alsec"/>
    <s v="Alimentos"/>
    <s v="SI"/>
    <x v="0"/>
    <s v="Si"/>
    <s v="No"/>
    <s v="No"/>
    <s v="No"/>
    <s v="Si"/>
    <s v="Si"/>
    <s v="No"/>
    <s v="No"/>
    <s v="Si"/>
    <n v="1"/>
    <s v="E"/>
    <s v="E"/>
    <s v="E"/>
    <s v="E"/>
    <s v="B"/>
    <s v="E"/>
    <s v="B"/>
    <s v="B"/>
    <s v="B"/>
    <s v="E"/>
    <s v="E"/>
    <s v="B"/>
    <s v="E"/>
    <s v="B"/>
    <s v="B"/>
    <s v="E"/>
    <s v="Disminución significativa del impacto sobre los recursos naturales"/>
    <m/>
    <m/>
    <m/>
    <m/>
    <m/>
    <m/>
    <m/>
    <m/>
    <m/>
    <m/>
    <m/>
    <m/>
    <m/>
    <m/>
    <m/>
    <m/>
    <m/>
    <m/>
    <m/>
    <m/>
    <m/>
    <m/>
    <m/>
  </r>
  <r>
    <n v="2019"/>
    <n v="3"/>
    <n v="1087422218"/>
    <s v="Victor Camilo Cuaical Arciniegas"/>
    <s v="Re-estructuración del sistema de control de la torre de destilación empacada del laboratorio de operaciones unitarias de la Universidad de Antioquia."/>
    <s v="Proceso"/>
    <s v="NO"/>
    <x v="2"/>
    <s v="No"/>
    <s v="No"/>
    <s v="No"/>
    <s v="No"/>
    <s v="No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20472031"/>
    <s v="Andrés Felipe Acevedo López"/>
    <s v="Análisis de factibilidad de mejoramiento energético de los hornos de producción de Clinker a través de balances de materia y energía para la empresa Cementos Argos"/>
    <s v="Cementos"/>
    <s v="SI"/>
    <x v="0"/>
    <s v="Si"/>
    <s v="No"/>
    <s v="Si"/>
    <s v="No"/>
    <s v="Si"/>
    <s v="No"/>
    <s v="Si"/>
    <s v="No"/>
    <s v="Si"/>
    <n v="2"/>
    <m/>
    <m/>
    <m/>
    <m/>
    <m/>
    <m/>
    <m/>
    <m/>
    <m/>
    <m/>
    <m/>
    <m/>
    <m/>
    <m/>
    <m/>
    <m/>
    <s v="20.000.000 en recuperación de energía"/>
    <n v="4"/>
    <n v="5"/>
    <n v="4"/>
    <n v="4"/>
    <n v="4"/>
    <n v="5"/>
    <n v="5"/>
    <n v="5"/>
    <n v="5"/>
    <n v="4"/>
    <n v="5"/>
    <n v="4"/>
    <n v="5"/>
    <n v="4"/>
    <n v="4"/>
    <n v="4"/>
    <n v="4"/>
    <n v="4"/>
    <n v="5"/>
    <n v="5"/>
    <n v="4"/>
    <n v="4"/>
    <n v="4"/>
  </r>
  <r>
    <n v="2019"/>
    <n v="4"/>
    <n v="1017240186"/>
    <s v="Carolina Arias Gallego"/>
    <s v="Estandarización de la extracción por arrastre con vapor de aceites de naranja para la Asociación del Hato en el Municpio de Girardota"/>
    <s v="Agropecuario"/>
    <s v="NO"/>
    <x v="2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152446449"/>
    <s v="Estefanía García Rodríguez"/>
    <s v="Evaluación técnico - financiera de los costos de operación de la producción de biocrudo a partir de licuefacción hidrotérmica de microalgas con alta captura de CO2"/>
    <s v="Microbiología"/>
    <s v="SI"/>
    <x v="1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40182550"/>
    <s v="Geraldine Castañeda Colorado"/>
    <s v="Análisis numérico y teórico de las variables que afectan el proceso de metanación para un sistema power to gas (ptg)"/>
    <s v="Gas natural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20448191"/>
    <s v="Hader Santiago Pineda Lopera"/>
    <s v="Evaluación del grado de dosificación de dispersante en el proceso de molienda húmeda para la producción de carbonato de calcio"/>
    <s v="Carbonato de Calcio"/>
    <s v="NO"/>
    <x v="0"/>
    <s v="Si"/>
    <s v="No"/>
    <s v="Si"/>
    <s v="No"/>
    <s v="Si"/>
    <s v="Si"/>
    <s v="Si"/>
    <s v="No"/>
    <s v="Si"/>
    <n v="1"/>
    <s v="E"/>
    <s v="E"/>
    <s v="E"/>
    <s v="B"/>
    <s v="B"/>
    <s v="E"/>
    <s v="B"/>
    <s v="B"/>
    <s v="B"/>
    <s v="E"/>
    <s v="E"/>
    <s v="B"/>
    <s v="E"/>
    <s v="E"/>
    <s v="E"/>
    <s v="E"/>
    <s v="Ampliación de mercado a Latinoamérica, se estima en mas de 8.000 ton/año"/>
    <m/>
    <m/>
    <m/>
    <m/>
    <m/>
    <m/>
    <m/>
    <m/>
    <m/>
    <m/>
    <m/>
    <m/>
    <m/>
    <m/>
    <m/>
    <m/>
    <m/>
    <m/>
    <m/>
    <m/>
    <m/>
    <m/>
    <m/>
  </r>
  <r>
    <n v="2019"/>
    <n v="4"/>
    <n v="1026149852"/>
    <s v="Johan Restrepo Cardona"/>
    <s v="Identificación de factores que afectan la apariencia en el proceso de producción de papel corrugado medio y liner destinado para el uso de empaques "/>
    <s v="Papel"/>
    <s v="NO"/>
    <x v="0"/>
    <s v="Si"/>
    <s v="No"/>
    <s v="Si"/>
    <s v="No"/>
    <s v="Si"/>
    <s v="No"/>
    <s v="No"/>
    <s v="No"/>
    <s v="Si"/>
    <n v="1"/>
    <s v="E"/>
    <s v="B"/>
    <s v="E"/>
    <s v="E"/>
    <s v="B"/>
    <s v="E"/>
    <s v="E"/>
    <s v="B"/>
    <s v="B"/>
    <s v="E"/>
    <s v="B"/>
    <s v="B"/>
    <s v="B"/>
    <s v="E"/>
    <s v="B"/>
    <s v="E"/>
    <s v="Implementación de medición de aparaciencia en el papel. Disminuye material que se rechaza"/>
    <m/>
    <m/>
    <m/>
    <m/>
    <m/>
    <m/>
    <m/>
    <m/>
    <m/>
    <m/>
    <m/>
    <m/>
    <m/>
    <m/>
    <m/>
    <m/>
    <m/>
    <m/>
    <m/>
    <m/>
    <m/>
    <m/>
    <m/>
  </r>
  <r>
    <n v="2019"/>
    <n v="4"/>
    <n v="1152447120"/>
    <s v="Joséph Abraham Cardozo Angarita "/>
    <s v="Formulación de una pintura base agua para demarcación vial en la empresa PPG Industries"/>
    <s v="Pintura"/>
    <s v="SI"/>
    <x v="0"/>
    <s v="Si"/>
    <s v="No"/>
    <s v="Si"/>
    <s v="No"/>
    <s v="Si"/>
    <s v="Si"/>
    <s v="Si"/>
    <s v="No"/>
    <s v="Si"/>
    <n v="2"/>
    <m/>
    <m/>
    <m/>
    <m/>
    <m/>
    <m/>
    <m/>
    <m/>
    <m/>
    <m/>
    <m/>
    <m/>
    <m/>
    <m/>
    <m/>
    <m/>
    <s v="Desarrollo instructivos de equipos de análisis y desarrollo del uso de aditivos reológicos"/>
    <n v="4"/>
    <n v="4"/>
    <n v="4"/>
    <n v="4"/>
    <n v="4"/>
    <n v="4"/>
    <n v="3.5"/>
    <n v="3.5"/>
    <n v="5"/>
    <n v="3.5"/>
    <n v="3"/>
    <n v="3.5"/>
    <n v="4"/>
    <n v="3"/>
    <n v="4"/>
    <n v="3.5"/>
    <n v="4"/>
    <n v="4"/>
    <n v="4"/>
    <n v="2.5"/>
    <n v="3.5"/>
    <n v="4"/>
    <n v="2.5"/>
  </r>
  <r>
    <n v="2019"/>
    <n v="4"/>
    <n v="1017134940"/>
    <s v="Juan Camilo Monsalve Buriticá "/>
    <s v="Documentación técnica del sistema de gestión cementera de la compañía Argos SA para los subsistemas de materias primas. Producción, procesos y mantenimiento."/>
    <s v="Cementos"/>
    <s v="NO"/>
    <x v="0"/>
    <s v="Si"/>
    <s v="No"/>
    <s v="Si"/>
    <s v="No"/>
    <s v="Si"/>
    <s v="Si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26156612"/>
    <s v="Juan Felipe González Ramirez"/>
    <s v="Estandarización de tensiones y pesos de aplicación de adhesivo en el proceso de alminación de la estructura PET/HBA en Alico S.A."/>
    <s v="Plástico y caucho"/>
    <s v="SI"/>
    <x v="0"/>
    <s v="Si"/>
    <s v="No"/>
    <s v="Si"/>
    <s v="No"/>
    <s v="Si"/>
    <s v="Si"/>
    <s v="No"/>
    <s v="No"/>
    <s v="Si"/>
    <n v="2"/>
    <m/>
    <m/>
    <m/>
    <m/>
    <m/>
    <m/>
    <m/>
    <m/>
    <m/>
    <m/>
    <m/>
    <m/>
    <m/>
    <m/>
    <m/>
    <m/>
    <s v="Reducción de un 17% reprocesos, ahorros en desperdicios, consumo energético, reducción de tiempos de entrega e incremento en la rentabilidad"/>
    <n v="4.5"/>
    <n v="4.5"/>
    <n v="4.7"/>
    <n v="4.7"/>
    <n v="4.2"/>
    <n v="4.8"/>
    <n v="4.7"/>
    <n v="4.7"/>
    <n v="4.8"/>
    <n v="4.7"/>
    <n v="4.8"/>
    <n v="4.7"/>
    <n v="4.8"/>
    <n v="4.5"/>
    <n v="4.5"/>
    <n v="4.5"/>
    <n v="4.2"/>
    <n v="4.5"/>
    <n v="4.2"/>
    <n v="4"/>
    <n v="4.2"/>
    <n v="4.2"/>
    <n v="4.5"/>
  </r>
  <r>
    <n v="2019"/>
    <n v="4"/>
    <n v="1017184742"/>
    <s v="Lic Amiris Perea Cuesta"/>
    <s v="Degradación del antibiótico cefalexina en aguas medianteoxidación electroquímica"/>
    <s v="Aguas residuales"/>
    <s v="NO"/>
    <x v="2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17166007"/>
    <s v="Luis Eduardo Correa Gallego"/>
    <s v="Modelamiento de un hidrocranqueador para gasóleo de vacio colombiano"/>
    <s v="Petróleo"/>
    <s v="NO"/>
    <x v="2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214734625"/>
    <s v="Marcela Jaramillo Baquero"/>
    <s v="Degradación y mineralización de azitromicina empleando el proceso foto-fenton"/>
    <s v="Aguas residuales"/>
    <s v="SI"/>
    <x v="2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36398608"/>
    <s v="Maria Natalia Vargas Alzate"/>
    <s v="Plan de negocio Cosmética Silvestre"/>
    <s v="Cosméticos"/>
    <s v="NO"/>
    <x v="4"/>
    <s v="No"/>
    <s v="No"/>
    <s v="Si"/>
    <s v="No"/>
    <s v="Si"/>
    <s v="Si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110568954"/>
    <s v="Mayra Camila Aragón Sánchez"/>
    <s v="Análisis numérico y teórico de las variables que afectan el proceso de metanación para un sistema power to gas (ptg)"/>
    <s v="Gas natural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70353436"/>
    <s v="Oney de Jesús Duque Arias "/>
    <s v="Diseño de un sistema de recuperación de cromo en el proceso de curtido de cuero al cromo en curtiembre búfalo"/>
    <s v="Cueros"/>
    <s v="NO"/>
    <x v="2"/>
    <s v="No"/>
    <s v="No"/>
    <s v="Si"/>
    <s v="Si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4"/>
    <n v="1036400577"/>
    <s v="Sindy Paola Llano Gómez"/>
    <s v="Efecto del tratamiento con microondas en la molienda en seco"/>
    <s v="Proceso"/>
    <s v="NO"/>
    <x v="1"/>
    <s v="No"/>
    <s v="No"/>
    <s v="Si"/>
    <s v="No"/>
    <s v="Si"/>
    <s v="Si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1"/>
    <n v="1015448603"/>
    <s v="Daniel Alejandro Patrouilleau Quintana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1"/>
    <n v="1214733445"/>
    <s v="Daniela Muñoz Salas"/>
    <s v="Escalado piloto de una formulación de acrílico de alto impacto utilizado en la fabricación de bases de dentadura"/>
    <s v="Odontología"/>
    <s v="NO"/>
    <x v="0"/>
    <s v="Si"/>
    <s v="No"/>
    <s v="Si"/>
    <s v="No"/>
    <s v="No"/>
    <s v="Si"/>
    <s v="Si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1"/>
    <n v="1152451583"/>
    <s v="Daniela Vélez Ramírez"/>
    <s v="Síntesis de nanocompositos multifuncionales de Dy-BiFeO3 obtenidos por el método sol gel asistido con PVA. Evaluación de su potencial fotocatalítico"/>
    <s v="Catalizadores y absorbentes"/>
    <s v="NO"/>
    <x v="1"/>
    <s v="No"/>
    <s v="No"/>
    <s v="Si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1"/>
    <n v="1080182293"/>
    <s v=" Diana María Trujillo Manchola"/>
    <s v="Evaluación de la actividad bactericida de extractos de Mimosa Púdica (Dormidera) y Equiseturm Arvense (Cola de caballo)"/>
    <s v="Bactericidas"/>
    <s v="SI"/>
    <x v="2"/>
    <s v="No"/>
    <s v="No"/>
    <s v="Si"/>
    <s v="No"/>
    <s v="Si"/>
    <s v="Si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1"/>
    <n v="1020463306"/>
    <s v="John Steve Ruiz Correa"/>
    <s v="Implementación del colorímetro como estándar de calidad para la tela teñida en Tincol S.A.S"/>
    <s v="Textil"/>
    <s v="NO"/>
    <x v="0"/>
    <s v="Si"/>
    <s v="No"/>
    <s v="Si"/>
    <s v="No"/>
    <s v="Si"/>
    <s v="Si"/>
    <s v="Si"/>
    <s v="No"/>
    <s v="Si"/>
    <n v="1"/>
    <s v="B"/>
    <s v="E"/>
    <s v="A"/>
    <s v="B"/>
    <s v="E"/>
    <s v="B"/>
    <s v="B"/>
    <s v="B"/>
    <s v="B"/>
    <s v="B"/>
    <s v="E"/>
    <s v="A"/>
    <s v="A"/>
    <s v="A"/>
    <s v="A"/>
    <s v="B"/>
    <m/>
    <m/>
    <m/>
    <m/>
    <m/>
    <m/>
    <m/>
    <m/>
    <m/>
    <m/>
    <m/>
    <m/>
    <m/>
    <m/>
    <m/>
    <m/>
    <m/>
    <m/>
    <m/>
    <m/>
    <m/>
    <m/>
    <m/>
    <m/>
  </r>
  <r>
    <n v="2020"/>
    <n v="1"/>
    <n v="1102849079"/>
    <s v="Maria Claudia Solorzano De La Barrera"/>
    <s v="Uso de balances de materia y cálculo del consumo energético, para identificar opciones de optimización en el proceso de producción de alimentos y gestión de residuos, en el restaurante escolar de la Institución Educativa Antonio Derka Santo Domingo"/>
    <s v="Alimentos"/>
    <s v="NO"/>
    <x v="5"/>
    <s v="No"/>
    <s v="No"/>
    <s v="Si"/>
    <s v="No"/>
    <s v="Si"/>
    <s v="Si"/>
    <s v="Si"/>
    <s v="Si"/>
    <s v="Si"/>
    <n v="1"/>
    <s v="E"/>
    <s v="E"/>
    <s v="E"/>
    <s v="E"/>
    <s v="E"/>
    <s v="E"/>
    <s v="E"/>
    <s v="E"/>
    <s v="E"/>
    <s v="E"/>
    <s v="E"/>
    <s v="E"/>
    <s v="E"/>
    <s v="E"/>
    <s v="E"/>
    <s v="E"/>
    <s v="Educación ambiental, innovación tecnológica, manejo de residuos sólidos y producción de abono"/>
    <m/>
    <m/>
    <m/>
    <m/>
    <m/>
    <m/>
    <m/>
    <m/>
    <m/>
    <m/>
    <m/>
    <m/>
    <m/>
    <m/>
    <m/>
    <m/>
    <m/>
    <m/>
    <m/>
    <m/>
    <m/>
    <m/>
    <m/>
  </r>
  <r>
    <n v="2020"/>
    <n v="2"/>
    <n v="1087108282"/>
    <s v="Francisco Alexander Tenorio Quiñones"/>
    <s v="Determinación de las condiciones básicas de estandarización del proceso de producción de un licor tradicional para Raigambre Gota del Pacífico"/>
    <s v="Licores"/>
    <s v="NO"/>
    <x v="5"/>
    <s v="No"/>
    <s v="No"/>
    <s v="No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2"/>
    <n v="1152447793"/>
    <s v="Laura Isabel Tabares Agudelo"/>
    <s v="Implementación de un proceso de compostaje a escala de laboratorio a partir de productos y residuos de la industria papelera"/>
    <s v="Higiene y limpieza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2"/>
    <n v="1152199365"/>
    <s v="Magda Manuela Hincapie Alvarez"/>
    <s v="Mejora de la eficiencia energética en la línea de secado en Papelsa S.A"/>
    <s v="Papel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2"/>
    <n v="70755310"/>
    <s v="Wilson Andrés Herrera Sánchez"/>
    <s v="_x000a_Aprovechamiento de moldura de yeso proveniente de procesos cerámicos en Senco Colombiana S.A.S_x000a_"/>
    <s v="Cerámica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2"/>
    <n v="1128436594"/>
    <s v="Wilson Andrés Osorio Giraldo"/>
    <s v="Cambio de materia prima en la producción de adhesivos tipo hot melt."/>
    <s v="Adhesivos y sellantes"/>
    <s v="NO"/>
    <x v="0"/>
    <s v="No"/>
    <s v="No"/>
    <s v="No"/>
    <s v="No"/>
    <s v="No"/>
    <s v="No"/>
    <s v="No"/>
    <s v="No"/>
    <s v="Si"/>
    <n v="2"/>
    <m/>
    <m/>
    <m/>
    <m/>
    <m/>
    <m/>
    <m/>
    <m/>
    <m/>
    <m/>
    <m/>
    <m/>
    <m/>
    <m/>
    <m/>
    <m/>
    <s v="Participación en nuevos negocios"/>
    <n v="4"/>
    <n v="4"/>
    <n v="4"/>
    <n v="4"/>
    <n v="4"/>
    <n v="4"/>
    <n v="4"/>
    <n v="4"/>
    <n v="4"/>
    <n v="4"/>
    <n v="3"/>
    <n v="4"/>
    <n v="4"/>
    <n v="4"/>
    <n v="4"/>
    <n v="4"/>
    <n v="4"/>
    <n v="4"/>
    <n v="4"/>
    <n v="4"/>
    <n v="4"/>
    <n v="4"/>
    <n v="4"/>
  </r>
  <r>
    <n v="2020"/>
    <n v="3"/>
    <n v="1128438656"/>
    <s v="Alejandra Betancur Sánchez"/>
    <s v="Construcción y análisis del pangenoma de Xanthomonas campestris: una cepa industrial_x000a_importante en la producción de biopolímeros"/>
    <s v="Bioprocesos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214725249"/>
    <s v="Andres Walteiro Rosero Melo"/>
    <s v="Diseño y evaluación económica de un sistema de tratamiento de agua residual de adhesibo para reutilización o desecho"/>
    <s v="Químico"/>
    <s v="SI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17239477"/>
    <s v="Jorge Hugo Restrepo Holguín"/>
    <s v="Mejora en la evaluación de propiedades y ajustes de especificaciones finales de aprobación de productos de recubrimientos protectivos, marinos y de repintado en control calidad desde I+D"/>
    <s v="Pintura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35431577"/>
    <s v="Juan David  Alzate Tobón"/>
    <s v="Implementación de un sistema para la gestión de sustancias químicas con riesgo para la naturaleza en la Organziación VID"/>
    <s v="Salud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35434637"/>
    <s v="Laura Andrea Betancur Hoyos"/>
    <s v="Diagnóstico de la capacidad de enfriamiento de las cavas en el proceso de moldeo de chocolate en la Compañía Nacional de Chocolates de Rionegro, Antioquia."/>
    <s v="Alimentos"/>
    <s v="SI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113788997"/>
    <s v="Laura Clavijo Jimenez"/>
    <s v="Metodología para la aplicación y la disposición final de vinaza y lodos en una planta de compostaje de un ingenio azucarero"/>
    <s v="Ingenio azucarero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9"/>
    <n v="3"/>
    <n v="1152446472"/>
    <s v="Laura Marcela Pereira Rico"/>
    <s v="Mejoramiento en el proceso de opalización de vidrio"/>
    <s v="Vidrio"/>
    <s v="NO"/>
    <x v="0"/>
    <s v="Si"/>
    <s v="No"/>
    <s v="Si"/>
    <s v="No"/>
    <s v="Si"/>
    <s v="Si"/>
    <s v="Si"/>
    <s v="No"/>
    <s v="Si"/>
    <n v="1"/>
    <s v="B"/>
    <s v="E"/>
    <s v="B"/>
    <s v="B"/>
    <s v="E"/>
    <s v="B"/>
    <s v="B"/>
    <s v="E"/>
    <s v="E"/>
    <s v="E"/>
    <s v="E"/>
    <s v="E"/>
    <s v="E"/>
    <s v="E"/>
    <s v="E"/>
    <s v="E"/>
    <s v="Mejora económica cambiando el proceso actual"/>
    <m/>
    <m/>
    <m/>
    <m/>
    <m/>
    <m/>
    <m/>
    <m/>
    <m/>
    <m/>
    <m/>
    <m/>
    <m/>
    <m/>
    <m/>
    <m/>
    <m/>
    <m/>
    <m/>
    <m/>
    <m/>
    <m/>
    <m/>
  </r>
  <r>
    <n v="2020"/>
    <n v="3"/>
    <n v="1037659558"/>
    <s v="Manuela Ospina Arboleda"/>
    <s v="Estrategias para la disminución en los tiempos de desarrollo de color de motos y migración tecnológica de los bases color"/>
    <s v="Recubrimiento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42065279"/>
    <s v=" María Fernanda Ballesteros Morales"/>
    <s v="Desarrollo en Fabricato S.A. de nuevas telas de protección al fuego espontáneo tejidas con hilos con características ignífugas desde la fibra_x000a_"/>
    <s v="Textil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17237711"/>
    <s v="María José Páez Grecco"/>
    <s v="Empleo de membranas de ultra y nanofiltración para recuperación de soda cáustica en Enka de Colombia S.A"/>
    <s v="Manufactura"/>
    <s v="NO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3"/>
    <n v="1017217193"/>
    <s v="Omar Alexander Chazatar Yampuezan"/>
    <s v="Desarrollo de la ingeniería alrededor de la instalación de un sistema de traatamiento de aguas de reacción."/>
    <s v="Químico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35388600"/>
    <s v="Adrian Muñoz Calderon "/>
    <s v="Degradación y mineralización de azitromicina empleando ultrasonido"/>
    <s v="Aguas residuales"/>
    <s v="SI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214733449"/>
    <s v="Andrea Jimenez Calderon "/>
    <s v="Sustitución de pigmentos que contienen metales pesados"/>
    <s v="Químico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36655943"/>
    <s v="Cristian Cano Correa "/>
    <s v="Buenas prácticas en el almacenamiento de materias primas"/>
    <s v="Químico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66747696"/>
    <s v="Daniela Rhenals Arrieta "/>
    <s v="Desarrollo de pretratamientos alcalinos costo eficientes para la producción de etanol a partir de raquis de palma"/>
    <s v="Proceso"/>
    <s v="NO"/>
    <x v="1"/>
    <s v="No"/>
    <s v="No"/>
    <s v="Si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63294361"/>
    <s v="Daniela Roldán Bello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214735092"/>
    <s v="Danna Maria Palacio Velásquez"/>
    <s v="Validación del dimensionamiento de los equipos de separación de las diferentes estaciones en el Distrito Casanare de Perenco Colombia Limited"/>
    <s v="Petróleo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38413326"/>
    <s v="Johan Esteban Duque Martinez "/>
    <s v="Formulación de un modelo para predecir el tiempo de vida útil de un producto alimenticio (panelita de arequipe y coco) mediante el uso de una cámara de estabilidad"/>
    <s v="Alimentos"/>
    <s v="SI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152203790"/>
    <s v="Juan Camilo Alvarez Arias "/>
    <s v="Desarrollo de un material adsorbente para el blanqueamiento de aceites comestibles haciendo uso de tierras de blanqueo naturales y activadas."/>
    <s v="Construcción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37624040"/>
    <s v="María Alejandra Restrepo Mejía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128423741"/>
    <s v="Otto Armando Ortiz Oyola"/>
    <s v="Producción de green diesel a partir de aceite de pollo y evaluación de propiedades en frío en mezclas con diésel petroquímico"/>
    <s v="Proceso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128457142"/>
    <s v="Raúl Alberto Escobar López"/>
    <s v="Generación de un programa de manejo integral de sustancias químicas en_x000a_la compañía Pharmacielo Holdings S.A.S"/>
    <s v="Cannabi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0"/>
    <n v="4"/>
    <n v="1036955007"/>
    <s v="Román Sánchez Monsalve_x000a_"/>
    <s v="Reducción del consumo de gas natural en el horno #4 de la empresa Eurocerámica S.A mediante la regulación de la relación estequiométrica aire/combustible en quemadores industriales de alta velocidad."/>
    <s v="Cerámica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20458741"/>
    <s v="Andrés Felipe Ortiz Restrepo"/>
    <s v=" Extracción de aceites esenciales de sustratos vegetales termolábiles mediante arrastre con solventes orgánicos"/>
    <s v="Proceso"/>
    <s v="NO"/>
    <x v="2"/>
    <s v="No"/>
    <s v="No"/>
    <s v="No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52451801"/>
    <s v="Daniel Henao Zapata"/>
    <s v="Elaboración de matrices de compatibilidad y distribución de sustancias químicas en las bodegas de Invesa S.A"/>
    <s v="Químico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28280650"/>
    <s v="David Esteban Cifuentes Sepulveda _x000a_ "/>
    <s v="Estimación de propiedades de las sustancias puras y de las mezclas multicomponente presentes en la obtención de cetonas alílicas: carvona y verbenona"/>
    <s v="Proceso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54568382"/>
    <s v="Dayana Barreto Arenas"/>
    <s v=" Identificación de potenciales mejoras energéticas y determinación del consumo específico de energía en el proceso de producción de carbonato de calcio en la compañía Omya Andina S.A"/>
    <s v="Minería"/>
    <s v="NO"/>
    <x v="0"/>
    <s v="Si"/>
    <s v="Si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36958022"/>
    <s v="Diana Carolina Rodriguez Henao "/>
    <s v="Análisis numérico y experimental de un sistema de combustión atmosférico y calentamiento por infrarrojo"/>
    <s v="Gas natural"/>
    <s v="NO"/>
    <x v="2"/>
    <s v="No"/>
    <s v="No"/>
    <s v="Si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18453672"/>
    <s v="Diana Rocío Moreno Duarte"/>
    <s v="Mejora en la competitividad de primers para estructura de aluminio de transporte comercial reduciendo costos y tiempos de secado en el área de repintado"/>
    <s v="Pintura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28457880"/>
    <s v="Jairo Alonso Arango Urueña"/>
    <s v="Desarrollo de la ingeniería alrededor de un sistema de dispersión para la fabricación de pinturas"/>
    <s v="Químico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216718049"/>
    <s v="Joan Fernando Figueroa Agudelo"/>
    <s v="Análisis y gestión de calidad aplicada a métodos analíticos e instrumentales para diagnóstico ambiental basado en la NTC-ISO/IEC 17025 versión 2017_x000a_"/>
    <s v="Medio Ambiente"/>
    <s v="NO"/>
    <x v="0"/>
    <s v="Si"/>
    <s v="Si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16259031"/>
    <s v="Juan Alejandro Gil Miranda"/>
    <s v="Efecto del La y Ba en la actividad y estabilidad del catalizador Pd/Co-HMOR para la CH4-SCR de Nox"/>
    <s v="Medio Ambiente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88975945"/>
    <s v="Laura Muñoz Muñoz"/>
    <s v="Construcción de diagramas de flujo de la cadena de valor completa para algunos de los productos de la empresa Nutrimenti de Colombia S.A.S"/>
    <s v="Alimentos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28456271"/>
    <s v="Laura Ortiz Aguirre"/>
    <s v="Implementación de una nueva línea de producción para la pila AA (R6) en la compañía Tronex S.A.S"/>
    <s v="Pila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035436928"/>
    <s v="Sergio Andrés Ruiz Mesa"/>
    <s v="Verificación prueba detección de antibióticos en carne de bovinos y porcinos en Frigocolanta"/>
    <s v="Alimentos cárnicos"/>
    <s v="SI"/>
    <x v="0"/>
    <s v="No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1"/>
    <n v="1102846160"/>
    <s v="Xilena Patricia Oviedo Bustamante"/>
    <s v="Estimación de propiedades de las sustancias puras y de las mezclas multicomponente presentes en la obtención de cetonas alílicas: carvona y verbenona"/>
    <s v="Catálisis ambiental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113786910"/>
    <s v=" Andrés Felipe Soto Cuellar"/>
    <s v="Aumento en la productividad de tablero MDF 9 mm a partir de la inyección de sulfato de amonio como catalizador en el curado de resina UF"/>
    <s v="Madera"/>
    <s v="NO"/>
    <x v="0"/>
    <s v="Si"/>
    <s v="Si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37634929"/>
    <s v="Daniela Ospina Sosa"/>
    <s v="Estandarización de productos con esponja y propuesta de reducción de costos y automatización en industrias alimenticias Perman SA"/>
    <s v="Panificación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39469778"/>
    <s v="Esteban Camilo Henao Ruiz_x000a_"/>
    <s v="Mejora de los procesos en la lavandería C.I. Jeans S.A incrementando su sostenibilidad económica y ambiental"/>
    <s v="Confección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36655941"/>
    <s v="Hugo Alexander Mejía Botero"/>
    <s v=" Extracción de aceites esenciales de sustratos vegetales termolábiles mediante arrastre con solventes orgánicos"/>
    <s v="Proceso"/>
    <s v="NO"/>
    <x v="2"/>
    <s v="No"/>
    <s v="No"/>
    <s v="Si"/>
    <s v="No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17228018"/>
    <s v="Julian David Moreno Cubaque_x000a_"/>
    <s v="Formulación de un prototipo de resina calcinable para la elaboración de piezas dentales en impresoras 3D SLA-DLP de 405 nm"/>
    <s v="Odontología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36674366"/>
    <s v="Luna  Arboleda Castrillón"/>
    <s v="Preparación asistida por microondas de sílice-alúminas amorfas"/>
    <s v="Proceso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214747603"/>
    <s v="Pedro Andres  Traslaviña Rey"/>
    <s v="Estandarización, implementación y verificación de Compuestos Semivolatiles Fenólicos (CSVF) en la matriz de aguas crudas y residuales"/>
    <s v="Aguas residuales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2"/>
    <n v="1020471139"/>
    <s v="Sandra Katherine Bustamante Mesa "/>
    <s v="Formulación de un plan de acción a partir del diagnóstico del programa de gestión del riesgo químico del grupo empresarial Simex, Soinco y Platinovo"/>
    <s v="Envases plástico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36674634"/>
    <s v="Ana Marcela Mosquera Mena"/>
    <s v="Balances de masa y análisis energético de un proceso de digestión anaerobia desarrollado en un reactor UASB para la generación de biogás a partir de porcinaza"/>
    <s v="Bioprocesos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214733287"/>
    <s v="Andrea Sofía Roca Salazar"/>
    <s v="Estandarización del método de tamizado para establecer criterio de aceptación y/o rechazo en las materias primas para una línea de extruidos en la industria de alimentos"/>
    <s v="Alimento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100629622"/>
    <s v="Carlos Mario García Perdomo"/>
    <s v="Sin datos"/>
    <m/>
    <s v="SI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35436773"/>
    <s v="Duván Alberto Hernández Guerrero"/>
    <s v="Validación de método para la determinación de potasio soluble en agua en fertilizantes líquidos y sólidos"/>
    <s v="Químico"/>
    <s v="SI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214734630"/>
    <s v="Jefry Alexander Agudelo Zúñiga"/>
    <s v="Implementación y estudio de viabilidad para método del porcentaje de sólidos en resinas isobutildas por deshumidificador"/>
    <s v="Resinas y adhesivos"/>
    <s v="SI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17259491"/>
    <s v="Laura Beatriz Serrano Angulo"/>
    <s v="Escalamiento a nivel de laboratorio de la síntesis de la MCM-41 empleando silicato de sodio como fuente de silicio"/>
    <s v="Proceso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96182211"/>
    <s v="Nikka Jhoana Dominguez Perez"/>
    <s v="Actualización del estandar del peso de aplicación en el área de impresión de la empresa Alico SA"/>
    <s v="Envases plásticos"/>
    <s v="NO"/>
    <x v="0"/>
    <s v="Si"/>
    <s v="No"/>
    <s v="Si"/>
    <s v="No"/>
    <s v="Si"/>
    <s v="Si"/>
    <s v="Si"/>
    <s v="No"/>
    <s v="Si"/>
    <n v="1"/>
    <s v="B"/>
    <s v="B"/>
    <s v="B"/>
    <s v="B"/>
    <s v="B"/>
    <s v="B"/>
    <s v="B"/>
    <s v="B"/>
    <s v="B"/>
    <s v="B"/>
    <s v="B"/>
    <s v="B"/>
    <s v="A"/>
    <s v="B"/>
    <s v="B"/>
    <s v="B"/>
    <s v="Disminución de consumo de una de las materias primas"/>
    <m/>
    <m/>
    <m/>
    <m/>
    <m/>
    <m/>
    <m/>
    <m/>
    <m/>
    <m/>
    <m/>
    <m/>
    <m/>
    <m/>
    <m/>
    <m/>
    <m/>
    <m/>
    <m/>
    <m/>
    <m/>
    <m/>
    <m/>
  </r>
  <r>
    <n v="2021"/>
    <n v="3"/>
    <n v="1036132143"/>
    <s v="Norbey Antonio García López"/>
    <m/>
    <s v="Cosméticos"/>
    <s v="SI"/>
    <x v="0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214741110"/>
    <s v="Paula Andrea García Castaño"/>
    <s v="Medición de eficiencias y actualización de estándares de etapas de los procesos de producción de la planta de pinturas de Invesa S.A"/>
    <s v="Pintura"/>
    <s v="NO"/>
    <x v="0"/>
    <s v="No"/>
    <s v="No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40744989"/>
    <s v="Paula Andrea Ramírez Minota"/>
    <s v="Aplicación de tecnologías avanzadas de oxidación en la remoción de Glardia Lamblia y Cefalexina"/>
    <s v="Aguas residuales"/>
    <s v="SI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17226958"/>
    <s v="Ricardo Ortiz Velásquez"/>
    <s v="Aplicación de dispersor en línea en fabricación de productos tixotrópicos en planta piloto y demás mejoras."/>
    <s v="Resinas y adhesivos"/>
    <s v="SI"/>
    <x v="0"/>
    <s v="No"/>
    <s v="No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36676574"/>
    <s v="Simón Gilabad Quiroz Gaviria"/>
    <s v="Reducción de los costos de fabricación para recubrimientos alquídicos de alto desempeño para la industria marina y de protección"/>
    <s v="Pinturas y recubrimientos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3"/>
    <n v="1086301544"/>
    <s v="William Andrés Galeano Cuasapud "/>
    <s v="Supervisión y control en la instalación de línea de tubería para el transporte de resina desde planta de producción a tanque de almacenamiento"/>
    <s v="Químico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128458979"/>
    <s v="Diana Sofia Franco Álvarez"/>
    <s v="Determinación de las velocidades específicas de fractura en la molienda de coque metalúrgico asistida por ultrasonido_x000a_"/>
    <s v="Metalmecánica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10189406"/>
    <s v="Jesús Ernesto García Saenz"/>
    <s v="Diagnóstico y mejoramiento de la planta de tratamiento de agua potable (PTAP) del municipio de Coello - Tolima"/>
    <s v="Agua potable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61749434"/>
    <s v="Jhonny Fernando Gómez Cruz"/>
    <s v="Síntesis de monómeros carbonatados a partir de aceite de castor y bioglicerol "/>
    <s v="Químico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23749460"/>
    <s v="Juan Camilo Tirado Varela"/>
    <s v="Actualización del plan de acción y normalización de los procesos para el programa de gestión del riesgo químico del grupo empresarial Simex-Soinco-Plastinovo"/>
    <s v="Seguridad"/>
    <s v="SI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17236053"/>
    <s v="Juan Sebastián Rodríguez Martínez"/>
    <s v="Determinación de las velocidades específicas de fractura en la molienda de coque metalúrgico asistida por ultrasonido_x000a_"/>
    <s v="Proceso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128441594"/>
    <s v=" Julián Andrés Gallego Bedoya"/>
    <s v="Formulación de un proyecto empresarial para la producción de cerveza artesanal"/>
    <s v="Cervecería"/>
    <s v="NO"/>
    <x v="4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85317468"/>
    <s v="Karen Vanessa Arias Peña"/>
    <s v="Modelado termodinámico del equilibrio de fases de sistemas macromoleculares ATPS con aplicaciones biotecnológicas"/>
    <s v="Bioprocesos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17222273"/>
    <s v="Karol David Vallejo Díaz"/>
    <s v="Validación de un método analítico para la determinación del contenido de Propineb y Mancozeb en formulaciones de plaguicidas como polvo humectable"/>
    <s v="Agropecuario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102366101"/>
    <s v="Laura Katherine Centeno Jaimes"/>
    <s v="Modelado termodinámico del equilibrio de fases de sistemas macromoleculares ATPS con aplicaciones biotecnológicas"/>
    <s v="Bioprocesos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20471764"/>
    <s v="Luis Esteban Vásquez Castañeda "/>
    <s v="Adsorción de Cobre (II) usando residuos de la molienda de coque metalúrgico"/>
    <s v="Proceso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17257758"/>
    <s v="María Fernanda López Álzate"/>
    <s v="Desarrollo de aditivos químicos para la industria papelera"/>
    <s v="Papel"/>
    <s v="SI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42709347"/>
    <s v="Susana Rendón Henao_x000a_"/>
    <s v="Evaluación del impacto de polisacáridos sobre el_x000a_desempeño de la cristalización en la producción de_x000a_azúcar"/>
    <s v="Azúcar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128437254"/>
    <s v="Yendricth Paola Brito Sierra"/>
    <s v=" Reducción y optimización del tiempo empleado para el análisis del porcentaje de sólidos en resinas ureicas y/o melamínicas empleando un refractómetro"/>
    <s v="Resinas y adhesivos"/>
    <s v="NO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035877733"/>
    <s v="Yonatan Stiven Hoyos Serna"/>
    <s v="Evaluación de la implementación de un sistema de gestión del riesgo de productos químicos_x000a_en la Tintorería Industrial Teñimos S.A."/>
    <s v="Tintura"/>
    <s v="NO"/>
    <x v="0"/>
    <s v="Si"/>
    <s v="Si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37655881"/>
    <s v="Alejandra Sánchez Sánchez_x000a_"/>
    <s v="Mejoramiento del método analítico por cromatografía gaseosa para la cuantificación de etanol en productos cosméticos"/>
    <s v="Cosméticos"/>
    <s v="NO"/>
    <x v="0"/>
    <s v="Si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40751045"/>
    <s v="Ana María Ramírez Penagos"/>
    <s v="Sustitución de materiales críticos para la producción de pastas, esmaltes y calcomanías en Vajillas Corona"/>
    <s v="Cerámica"/>
    <s v="NO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20482750"/>
    <s v="Andrea Molina Jiménez"/>
    <s v="Mejoramiento de características organolépticas en la línea de horneado teniendo en cuenta_x000a_norma restrictiva de sodio y evaluación de costos_x000a_"/>
    <s v="Alimentos"/>
    <s v="NO"/>
    <x v="0"/>
    <s v="No"/>
    <s v="No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90491042"/>
    <s v="Andrés Felipe Ramírez Rojas"/>
    <s v="Optimización del proceso de aglomeración de arcillas, desarrollo de sistemas de control y puesta a punto de planta manufacturera"/>
    <s v="Manufactura"/>
    <s v="SI"/>
    <x v="0"/>
    <s v="No"/>
    <s v="Si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127605605"/>
    <s v="Brayan Alexis De Sousa Lora_x000a_"/>
    <s v="Implementación de mediciones que permitan tomar decisiones de manera predictiva en el proceso de fabricación de piezas cerámicas"/>
    <s v="Cerámica"/>
    <s v="NO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17214125"/>
    <s v="Catalina Marín Osorio_x000a_"/>
    <s v="Relación entre el contenido de proteína y variables de respuesta sensoriales_x000a_en salmueras elaboradas por Tecnas S.A. "/>
    <s v="Alimentos"/>
    <s v="NO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26132763"/>
    <s v="Claudia Patricia Toro Henao"/>
    <s v="Propuesta de un método alterno para la determinación de grasas y/o aceites en matriz de agua residual doméstica y no doméstica para la empresa HidroQuímica Laboratorio_x000a_Ambiental S.A.S."/>
    <s v="Aguas residuales"/>
    <s v="NO"/>
    <x v="0"/>
    <s v="No"/>
    <s v="No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152448140"/>
    <s v="Daniel Moreno Gaviria"/>
    <s v="Análisis energético de un sistema de acondicionamiento por absorción para diferentes zonas climáticas de Colombia"/>
    <s v="Clima"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116232317"/>
    <s v="Danilo Olaya Bernal"/>
    <s v="Empleo de tecnologías potoquímicas de oxidación en la eliminación de doxicilina"/>
    <s v="Aguas residuales"/>
    <s v="SI"/>
    <x v="2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47996259"/>
    <s v="Deison Camilo Osorio Rave"/>
    <s v="Creación , revisión, puesta a punto de instructivos y capacitación en técnicas de análisis instrumental reglamentadas por la Epa"/>
    <s v="Servicios ambientales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36651501"/>
    <s v="Diego Alberto Calle Villegas"/>
    <s v="Modernización y optimización de la planta de tratamiento de agua residual industrial de la central termoeléctrica la sierra EPM"/>
    <s v="Aguas residuales"/>
    <s v="NO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36338030"/>
    <s v="Diego Fernando Rosas Mendoza"/>
    <s v=" Diseño y ejecución de proyecto &quot;Gestión de Huella Química&quot; para disminuir el uso de sustancias químicas de alta preocupación en las obras de la Organización VID-Congregación Mariana"/>
    <s v="Salud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102883158"/>
    <s v="Hermes Manuel Pineda Blanco_x000a_"/>
    <s v="Evaluación del monitoreo a la calidad y cantidad de aguas superficiales y subterráneas del Área Metropolitana del Valle de Aburrá en el período comprendido entre los años 2012- 2021"/>
    <s v="Agua"/>
    <s v="NO"/>
    <x v="0"/>
    <s v="No"/>
    <s v="No"/>
    <s v="No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17206765"/>
    <s v="Jennifer Andrea Garzón Prada"/>
    <s v="Análisis energético de un sistema de acondicionamiento por absorción para diferentes zonas climáticas de Colombia"/>
    <s v="Clima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52409076"/>
    <s v="Jobany Nausa Cáceres_x000a_"/>
    <s v="Estandarización de procesos de destilación de solventes contaminados de la empresa Procesos Ecoambientales de Colombia S.A.S."/>
    <s v="Desechos peligrosos"/>
    <s v="NO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36784132"/>
    <s v="Juan Carlos Marín Grajales"/>
    <s v="Verificación e inspección en la instalación y automatización de un sistema de bombeo y dosificación de materia prima desde zona de almacenamiento a planta de producción"/>
    <s v="Proceso"/>
    <s v="SI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17239617"/>
    <s v="Juan José Gil Hoyos"/>
    <s v="Aplicación del sistema de gestión de la producción de plantas cementeras en la optimización energética del hono de cemento 5 del grupo Argos en su seccional Puerto Nare"/>
    <s v="Cementos"/>
    <s v="SI"/>
    <x v="0"/>
    <s v="Si"/>
    <s v="No"/>
    <s v="Si"/>
    <s v="Si"/>
    <s v="Si"/>
    <s v="Si"/>
    <s v="No"/>
    <s v="No"/>
    <s v="Si"/>
    <n v="1"/>
    <s v="B"/>
    <s v="E"/>
    <s v="B"/>
    <s v="E"/>
    <s v="B"/>
    <s v="B"/>
    <s v="B"/>
    <s v="E"/>
    <s v="E"/>
    <s v="E"/>
    <s v="E"/>
    <s v="B"/>
    <s v="E"/>
    <s v="E"/>
    <s v="E"/>
    <s v="E"/>
    <s v="Impacto positivo en indicadores económicos y productividad"/>
    <m/>
    <m/>
    <m/>
    <m/>
    <m/>
    <m/>
    <m/>
    <m/>
    <m/>
    <m/>
    <m/>
    <m/>
    <m/>
    <m/>
    <m/>
    <m/>
    <m/>
    <m/>
    <m/>
    <m/>
    <m/>
    <m/>
    <m/>
  </r>
  <r>
    <n v="2022"/>
    <n v="1"/>
    <n v="1035919904"/>
    <s v="Julian Esteban Llano Ríos_x000a_"/>
    <s v="Desarrollo de resina calcinable de impresión 3D a 385nm y 405nm para aplicaciones_x000a_dentales "/>
    <s v="Odontología"/>
    <s v="NO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152467384"/>
    <s v="María Camila Restrepo Cadavid"/>
    <s v="Estandarizacion de la reacción de alcalinización de la masa de cacao con carbonato de potasio en un reactor batch"/>
    <s v="Alimentos"/>
    <s v="SI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214733392"/>
    <s v="María Fernanda Gutiérrez Vásquez"/>
    <s v="Construcción de diagramas de proceso para algunos de los productos fabricados en Borani_x000a_S.A.S."/>
    <s v="Jabones y detergentes"/>
    <s v="NO"/>
    <x v="0"/>
    <s v="Si"/>
    <s v="Si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214745486"/>
    <s v="Nicolas Stiven Castellanos Buitrago "/>
    <s v="Actualización y mejora del Sistema de Gestión del Laboratorio de DIMAR bajo la norma ISO/IEC 17025:2017"/>
    <s v="Administración pública"/>
    <s v="NO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234642737"/>
    <s v="Paloma María José Aguirre Basto"/>
    <s v="Industrialización de Pasta FFC con materias primas nacionales"/>
    <s v="Cerámica"/>
    <s v="SI"/>
    <x v="0"/>
    <s v="No"/>
    <s v="No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17254845"/>
    <s v="Sirly Manuela Arboleda Hernández"/>
    <s v="Validación de metodología para la determinación de nitrógeno amoniacal, nitrógeno nítrico, nitrógeno uréico , nitrógeno orgánico y nitrógeno total en fertilizantes sólidos y líquidos"/>
    <s v="Agropecuario"/>
    <s v="SI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1"/>
    <n v="1036677499"/>
    <s v="Yina Fernanda Pastrana Salgado"/>
    <s v="Estandarización y propuesta de automatización del proceso de teñido de las fibras de algodón 100% algodón/lycra en la empresa Coloretto SA"/>
    <s v="Tintorería"/>
    <s v="SI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214733397"/>
    <s v="Camilo Andrés Ángel Cabezas"/>
    <s v="Sustitución parcial del dióxido de titanio para reducir costos de producción en la industria de las pinturas"/>
    <s v="Pintura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228438"/>
    <s v="Camilo Henao López"/>
    <s v="Aplicación prototivos de validación en equipos de la cooperativa Colanta para mejoramiento del control calidad"/>
    <s v="Alimentos"/>
    <s v="SI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20445287"/>
    <s v="Andrea Catralina Vargas Torres"/>
    <s v="Contro estadístico de calidad Cp y Cpk del top 12 de adhesivos tipo Hot Melt producidos en la planta HB Fuller de Rionegro mediante el programa Minitab"/>
    <s v="Adhesivos y sellantes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193317"/>
    <s v="Tatiana Catalina López Zapata"/>
    <s v="Evaluación de los impactos económicos y de sostenibilidad asociados a la migración de lavados tradicionales a nuevos lavados en la compañía CI Jeans SA"/>
    <s v="Manufactura"/>
    <m/>
    <x v="0"/>
    <s v="Si"/>
    <s v="Si"/>
    <s v="Si"/>
    <s v="Si"/>
    <s v="No"/>
    <s v="Si"/>
    <s v="No"/>
    <s v="No"/>
    <s v="Si"/>
    <n v="1"/>
    <s v="E"/>
    <s v="E"/>
    <s v="E"/>
    <s v="E"/>
    <s v="B"/>
    <s v="E"/>
    <s v="E"/>
    <s v="E"/>
    <s v="E"/>
    <s v="E"/>
    <s v="E"/>
    <s v="E"/>
    <s v="E"/>
    <s v="E"/>
    <s v="E"/>
    <s v="E"/>
    <s v="Información relevante para la toma de decisiones "/>
    <m/>
    <m/>
    <m/>
    <m/>
    <m/>
    <m/>
    <m/>
    <m/>
    <m/>
    <m/>
    <m/>
    <m/>
    <m/>
    <m/>
    <m/>
    <m/>
    <m/>
    <m/>
    <m/>
    <m/>
    <m/>
    <m/>
    <m/>
  </r>
  <r>
    <n v="2022"/>
    <n v="2"/>
    <n v="1017164820"/>
    <s v="Marhbin Francisco Rodriguez Fontalvo"/>
    <s v="Modelación, simulación y propuesta de diseño de un equipo de ósmosis inversa que permita estudiar el tratamiento de aguas a nivel de laboratorio"/>
    <s v="Aguas"/>
    <s v="NO"/>
    <x v="2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214726621"/>
    <s v="Natalia Lora Guzman "/>
    <s v="Diseño de montaje de prueba de cizalla en probetas de madera para Pegaucho S.A.S"/>
    <s v="Adhesivos y sellantes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235990"/>
    <s v="Jacob Ramírez Montoya"/>
    <s v="Identificación de residuos del sector industrial y hospitalario potenciales para su valorización como combustible alterno"/>
    <s v="Residuos"/>
    <s v="SI"/>
    <x v="0"/>
    <s v="Si"/>
    <s v="Si"/>
    <s v="Si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40752187"/>
    <s v="Mariluz  Tabares Bedoya "/>
    <s v="Desarrollo del entrenamiento sensorial en edulcorantes para el panel del área de control calidad de la empresa TECNAS S.A"/>
    <s v="Alimentos"/>
    <s v="NO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152712321"/>
    <s v="Leidy Lorena Cano Muñoz"/>
    <s v="Estandarización de consumo de agua de lavado y recirculación del agua clarificada_x000a_"/>
    <s v="Pintura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6958386"/>
    <s v="Juan Manuel Cardona Vergara"/>
    <s v="Hold Time en los tanques de preparación de anestésicos"/>
    <s v="Salud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152192720"/>
    <s v="Jhonnatan Osorio Trespalacios"/>
    <s v="Desarrollo de la ingeniería alrededor del mejoramiento de metodologías analícitas y de proceso para el área de aseguramiento de calidad en la planta Bimbo Colombia, Medellín"/>
    <s v="Alimentos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6667085"/>
    <s v=" Santiago Valencia Arango"/>
    <s v=" Validación del método de proteína por medio de la determinación de nitrógeno por procedimiento Kjeldahl para derivados cárnicos. AOAC 2001.11"/>
    <s v="Alimentos cárnicos"/>
    <s v="NO"/>
    <x v="0"/>
    <s v="No"/>
    <s v="No"/>
    <s v="No"/>
    <s v="No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7646958"/>
    <s v="Juan Ricardo Robles Molina"/>
    <s v="Desarrollo de un producto nuevo para la empresa Espumas Plásticas SA"/>
    <s v="Espumas"/>
    <s v="SI"/>
    <x v="0"/>
    <s v="Si"/>
    <s v="Si"/>
    <s v="Si"/>
    <s v="Si"/>
    <s v="Si"/>
    <s v="Si"/>
    <s v="Si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214721278"/>
    <s v=" Manuela Salgado Betin"/>
    <s v=" Evaluación de alternativas de mejora para la determinación de grasas y aceites en aguas residuales con el método de extracción Soxhlet SM 5520 D utilizando n-hexano como solvente"/>
    <s v="Aguas residuales"/>
    <s v="NO"/>
    <x v="0"/>
    <s v="No"/>
    <s v="No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7631923"/>
    <s v=" Camilo Andrés Castañeda Peinado"/>
    <s v="Epóxido de limoneno : una fuente renovable para la obtención de carbonatos cíclicos"/>
    <s v="Proceso"/>
    <s v="NO"/>
    <x v="1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20422027"/>
    <s v="Lady Johanna Betancur Hernández "/>
    <s v="Estudio de emisiones de monóxido de carbono en gasodomésticos, y evaluación de la pertinencia de los mantenimientos preventivos"/>
    <s v="Medio Ambiente"/>
    <s v="NO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6674131"/>
    <s v="Ana Estefanía Henao Restrepo"/>
    <s v="Clasificación y estandarización de envases y empaques de los productos químicos del grupo empresarial Simex-Soinco-Plastinovo "/>
    <s v="Cosméticos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256237"/>
    <s v="María José Ojeda Albear"/>
    <s v="Identificación de los factores que afectan la calidad en el proceso de tintura de poliamida en colores claros"/>
    <s v="Tintura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96229286"/>
    <s v="Lady Julieth Sepulveda Ortiz"/>
    <s v="Balance másico y metalúrgico en concentrador centrífugo batch (BCC) ubicado en las colas Scavenger del proceso en la compañía Mineros Aluvial"/>
    <s v="Minería"/>
    <s v="SI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2496231"/>
    <s v="Ángel Andrés Padilla Ebratt "/>
    <s v="Plan de tratamiento y aprovechamiento para la tierra de blanqueo usada en la planta_x000a_de GRASCO Barranquilla"/>
    <s v="Aceites"/>
    <s v="NO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251320"/>
    <s v="Steffany Atehortúa Gómez"/>
    <s v="Aplicación de textiles técnicos en la fabricación de pomitos faciales para la industria cosmética"/>
    <s v="Manufactura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17258329"/>
    <s v="Angie Maryan Sequeda Jaramillo"/>
    <s v="Estudio y desarrollo para la reutilización de módulos de electrodesionización continua en Colombia"/>
    <s v="Aguas"/>
    <s v="SI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39463806"/>
    <s v="Juan David Gallo Zapata"/>
    <s v="Diseño de ecomapas como estrategia de sostenibilidad para una producción más limpia al_x000a_interior del Ecocampus de la UPB "/>
    <s v="Medio Ambiente"/>
    <s v="NO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152709705"/>
    <s v="Joseph Liev Barraza Diaz_x000a_"/>
    <s v="Implementación de los pilares TPM (mantenimiento total productivo) mantenimiento autónomo y mantenimiento planeado en la planta de producción de la empresa Alcance Industries"/>
    <s v="Manufactura"/>
    <s v="NO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090470023"/>
    <s v=" Andres José Osorio Lozada"/>
    <s v=" Desarrollo y evaluación del endurecedor de un recubrimiento que cura a baja temperatura para proteger estructuras de aluminio"/>
    <s v="Aluminio"/>
    <s v="NO"/>
    <x v="0"/>
    <s v="No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146441848"/>
    <s v="Ana María Mazo Romo"/>
    <s v="Determinación de la ubicación de centrales de producción de energía eléctrica a través del aprovechamiento geotérmico de pozos petroleros"/>
    <s v="Energía eléctrica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2"/>
    <n v="1128407714"/>
    <s v="Yirleny Oliva Suárez Barrera"/>
    <s v="Elaboración de herramientoas de formulación y pesaje"/>
    <s v="Recubrimientos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37658050"/>
    <s v="David Ernesto Muñoz Molina"/>
    <s v="Desarrollo de pasta de china vitrificada con materia prima nacional"/>
    <s v="Proceso"/>
    <s v="NO"/>
    <x v="0"/>
    <s v="Si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17245677"/>
    <s v="Fabian Mauricio Morales León"/>
    <s v="Implementación del Sistema Globalmente Armonizado (SGA) e identificación de sustancias potencialmente dañinas para el ser humano, ambiente e infraestructura en Isagen SA ESP"/>
    <s v="Energía eléctrica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37642992"/>
    <s v="Juan David García Pamplona"/>
    <s v="Verificación del método analítico para la determinación de humedad por balanza_x000a_halógena de la matriz quesos"/>
    <s v="Alimentos"/>
    <s v="NO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36644307"/>
    <s v="Juan Diego Ortega Mesa"/>
    <s v="Síntesis y caracterización de materiales tipo perovskita basados en La, Ca, Mn y Ni con potencial aplicación en catálisis "/>
    <s v="Catálisis ambiental"/>
    <s v="NO"/>
    <x v="2"/>
    <s v="No"/>
    <s v="No"/>
    <s v="Si"/>
    <s v="Si"/>
    <s v="Si"/>
    <s v="No"/>
    <s v="Si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17215544"/>
    <s v="Juan Pablo Espinosa Lopera"/>
    <s v="Formulación de una estrategia para la prevención y disminución de derrames químicos,_x000a_prevención de incidentes con y sin lesión en operaciones logísticas con sustancias químicas_x000a_basados en la seguridad del proceso"/>
    <s v="Petróleo"/>
    <s v="NO"/>
    <x v="0"/>
    <s v="Si"/>
    <s v="Si"/>
    <s v="Si"/>
    <s v="Si"/>
    <s v="Si"/>
    <s v="Si"/>
    <s v="Si"/>
    <s v="Si"/>
    <s v="Si"/>
    <n v="1"/>
    <s v="B"/>
    <s v="A"/>
    <s v="A"/>
    <s v="A"/>
    <s v="B"/>
    <s v="B"/>
    <s v="B"/>
    <s v="A"/>
    <s v="B"/>
    <s v="A"/>
    <s v="A"/>
    <s v="B"/>
    <s v="E"/>
    <s v="E"/>
    <s v="B"/>
    <s v="A"/>
    <s v="Sus aportes implican inversiones en compra de equipos y reacondicionamientos"/>
    <m/>
    <m/>
    <m/>
    <m/>
    <m/>
    <m/>
    <m/>
    <m/>
    <m/>
    <m/>
    <m/>
    <m/>
    <m/>
    <m/>
    <m/>
    <m/>
    <m/>
    <m/>
    <m/>
    <m/>
    <m/>
    <m/>
    <m/>
  </r>
  <r>
    <n v="2022"/>
    <n v="3"/>
    <n v="1152457868"/>
    <s v="María Alejandra Echavarría Jaramillo"/>
    <s v="Reformulación del inhibidor de corrosión seco para uso en exteriores SP-400"/>
    <s v="Químico"/>
    <s v="SI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152464974"/>
    <s v=" Maria Fernanda Angarita Hernandez"/>
    <s v="Disminución de las emisiones de formaldehído de tableros MDF mediante el uso de catalizador y secuestrante en resina UF y su impacto sobre las propiedades fisicomecánicas"/>
    <s v="Madera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214739808"/>
    <s v="Maria Paulina Parra Rivera "/>
    <s v="Hidrotalcitas con níquel nanoparticulado como absorbente de CO2 útil para la producción de gas natural sintético"/>
    <s v="Gas natural"/>
    <s v="NO"/>
    <x v="1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71269531"/>
    <s v="Óscar Darío  Patiño Rodríguez"/>
    <s v="Estudio del efecto del suero en la producción de metano en un digestor anaerobio a escala de laboratorio"/>
    <s v="Alimentos"/>
    <s v="NO"/>
    <x v="2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077437419"/>
    <s v="Tatiana García Álvarez "/>
    <s v="Estandarización de la línea del proceso de extruidos de la planta Yupi Itagüí considerando_x000a_las normas vigentes de contenido de sodio en alimentos procesados"/>
    <s v="Alimentos"/>
    <s v="NO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3"/>
    <n v="1214714670"/>
    <s v="Yulieth Bravo Caballero_x000a_"/>
    <s v="Proporciones de cargas y resinas en diferentes formulaciones de vinilos estimando la_x000a_influencia del CPVC en sus propiedades "/>
    <s v="Químico"/>
    <s v="NO"/>
    <x v="0"/>
    <s v="Si"/>
    <s v="Si"/>
    <s v="Si"/>
    <s v="Si"/>
    <s v="Si"/>
    <s v="Si"/>
    <s v="Si"/>
    <s v="Si"/>
    <s v="Si"/>
    <n v="1"/>
    <s v="E"/>
    <s v="E"/>
    <s v="B"/>
    <s v="B"/>
    <s v="B"/>
    <s v="B"/>
    <s v="B"/>
    <s v="E"/>
    <s v="B"/>
    <s v="E"/>
    <s v="E"/>
    <s v="B"/>
    <s v="E"/>
    <s v="E"/>
    <s v="E"/>
    <s v="E"/>
    <s v="Contribuyó al entendimiento del proceso de intreacción de los componentes de una pintura base agua y el impacto en las propiedades de desempeño"/>
    <m/>
    <m/>
    <m/>
    <m/>
    <m/>
    <m/>
    <m/>
    <m/>
    <m/>
    <m/>
    <m/>
    <m/>
    <m/>
    <m/>
    <m/>
    <m/>
    <m/>
    <m/>
    <m/>
    <m/>
    <m/>
    <m/>
    <m/>
  </r>
  <r>
    <n v="2022"/>
    <n v="3"/>
    <n v="1040372859"/>
    <s v="Osler Asbey Torres Flórez"/>
    <s v="Determinación de la capacidad efectiva de producción para una planta de obtención de_x000a_derivados del cannabis_x000a_"/>
    <s v="Cannabis"/>
    <s v="NO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7655386"/>
    <s v="Andrea López Bedoya"/>
    <s v="Síntesis de la espuma flexible de poliuretano a partir de funtes renovables"/>
    <s v="Espumas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65821283"/>
    <s v="Angelica Mayreth Nuñez López"/>
    <s v="Estandarización de pruebas fisicoquímicas de acidez y peróxidos en grasas y aceites, y determinación de la producción de CO2 de la levadura"/>
    <s v="Alimentos"/>
    <s v="NO"/>
    <x v="0"/>
    <s v="No"/>
    <s v="No"/>
    <s v="No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90434368"/>
    <s v="Carlos Didier Gómez Arcos"/>
    <s v="Plan de mejora de un proceso de tintura de fibras poliamídicas y sus mezclas (nylon/lycra) con colorantes ácidos"/>
    <s v="Tintura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40182786"/>
    <s v="Cristian Camilo Cañas Villegas"/>
    <s v="Sin datos"/>
    <m/>
    <s v="NO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5919271"/>
    <s v="Cristina Gallego Gutiérrez"/>
    <s v="_x0009_Modificación de las fórmulas actuales de acrílico cosmético, mediante la incorporación de partículas con un tamaño medio entre 115 y 209 micras"/>
    <s v="Cosméticos"/>
    <s v="NO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152217913"/>
    <s v="Diana Fajardo Gómez"/>
    <s v="Construcción de matrices de compatibilidad química y capacitación del personal de la empresa INVESA S.A."/>
    <s v="Químico"/>
    <s v="NO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02248163"/>
    <s v="Diana Marcela De León Pernett"/>
    <s v="Recuperación de algodón a partir de residuos de Denim provenientes de diferentes procesos de confección y acavado de prendas en la empresa CI Jeans SA"/>
    <s v="Manufactura"/>
    <s v="SI"/>
    <x v="0"/>
    <s v="No"/>
    <s v="No"/>
    <s v="Si"/>
    <s v="Si"/>
    <s v="Si"/>
    <s v="Si"/>
    <s v="No"/>
    <s v="Si"/>
    <s v="Si"/>
    <n v="1"/>
    <s v="B"/>
    <s v="B"/>
    <s v="E"/>
    <s v="E"/>
    <s v="E"/>
    <s v="E"/>
    <s v="E"/>
    <s v="E"/>
    <s v="E"/>
    <s v="E"/>
    <s v="E"/>
    <s v="E"/>
    <s v="E"/>
    <s v="E"/>
    <s v="E"/>
    <s v="E"/>
    <s v="Excelente"/>
    <m/>
    <m/>
    <m/>
    <m/>
    <m/>
    <m/>
    <m/>
    <m/>
    <m/>
    <m/>
    <m/>
    <m/>
    <m/>
    <m/>
    <m/>
    <m/>
    <m/>
    <m/>
    <m/>
    <m/>
    <m/>
    <m/>
    <m/>
  </r>
  <r>
    <n v="2022"/>
    <n v="4"/>
    <n v="1152197160"/>
    <s v="Doris Helena Gutiérrez Londoño"/>
    <s v="Localización y desarrollo de concentrados pigmentarios para entonación de recubrimientos industriales"/>
    <s v="Pinturas y recubrimientos"/>
    <s v="NO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20467563"/>
    <s v="José Miguel Fernandez Zapata"/>
    <s v="Definición de los planes de acción para el cumplimento del decreto 1630 en el grupo empresarial Simex-Soinco-Plastinovo"/>
    <s v="Cosméticos"/>
    <s v="SI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20465575"/>
    <s v="Juan Fernando López Rivas"/>
    <s v="Sin datos"/>
    <m/>
    <s v="SI"/>
    <x v="3"/>
    <s v="No"/>
    <s v="No"/>
    <s v="No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9474689"/>
    <s v="Juan José Naranjo Velásquez"/>
    <s v="Estimación de costos de operación, en la obtención de aceite de menta, por medio de extracción en fluido supercrítico en la empresa Sosteli Pharma SAS"/>
    <s v="Proceso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05425368"/>
    <s v="Keila Esther Payares Parragán"/>
    <s v="Reducción de la oxidación de las espumas de poliuretano"/>
    <s v="Espumas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110599317"/>
    <s v="Laura Katerin Arciniegas Falla"/>
    <s v="Implementación y medición de OEE (Eficiencia Global de Planta) y actualización de estándares de tiempos en las etapas de los procesos de producción de las plantas de polímeros en Invesa SA"/>
    <s v="Químico"/>
    <s v="SI"/>
    <x v="0"/>
    <s v="Si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07287635"/>
    <s v="Laura María Lozano Díaz"/>
    <s v="Verificación de curva para la determinación de humedad en dulces de leche mediante uso de balanza halógena en la emrpesa Cooperativa Colanta"/>
    <s v="Alimentos"/>
    <s v="SI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1"/>
    <n v="4"/>
    <n v="1152208833"/>
    <s v="Leonardo Castelblanco Benítez"/>
    <s v="Disminución de emisiones de Formaldehído en la fabricación de tableros MDF"/>
    <s v="Madera"/>
    <s v="NO"/>
    <x v="0"/>
    <s v="Si"/>
    <s v="No"/>
    <s v="Si"/>
    <s v="Si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7661516"/>
    <s v="Luis Felipe Ramírez Arroyo"/>
    <s v="Plan de Negocio Cervecería Artesanal Foránea"/>
    <s v="Cervecería"/>
    <s v="NO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7648537"/>
    <s v="Luis Fernando Flórez Velásquez"/>
    <s v="Optimización del proceso de producción de nitrato de calcio en la empresa Fungicol y Cia SAS"/>
    <s v="Químico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17276803"/>
    <s v="Luiis Miguel Murillo Martínez"/>
    <s v="Verificación de métodos para la determinación de propiedades fisicoquímicas de productos cárnicos en la Cooperativa Colanta SA"/>
    <s v="Alimentos cárnicos"/>
    <s v="SI"/>
    <x v="0"/>
    <s v="No"/>
    <s v="No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83035801"/>
    <s v="María Carolina Fernández Ortiz"/>
    <s v="Conversión directa de metano a compuestos oxigenados líquidos como metanol usando catalizadores de Cu-arcilla"/>
    <s v="Catálisis ambiental"/>
    <s v="NO"/>
    <x v="1"/>
    <s v="No"/>
    <s v="No"/>
    <s v="Si"/>
    <s v="No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20473325"/>
    <s v="Mateo Ospina Cardona"/>
    <s v="Estudio de alternativas para la realización de control remoto en el laboratorio de instrumentación y control de la Universidad de Antioquia, desde un servidor web"/>
    <s v="Programación"/>
    <s v="NO"/>
    <x v="2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152466602"/>
    <s v="Nicolás Ruiz Restrepo"/>
    <s v="Eliminación de antibióticoss mediante el uso de tecnologías avanzadas de oxidación basadas en ultrasonido en agua residual hospitalaria simulada"/>
    <s v="Aguas residuales"/>
    <s v="SI"/>
    <x v="2"/>
    <s v="No"/>
    <s v="No"/>
    <s v="Si"/>
    <s v="Si"/>
    <s v="No"/>
    <s v="No"/>
    <s v="No"/>
    <s v="Si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6679877"/>
    <s v="Paula Andrea Bravo Ortega"/>
    <s v="Ejecución proyecto “Huella Química” para reconocer, clasificar y afianzar el conocimiento de sustancias químicas de alta preocupación en la Organización_x000a_VID"/>
    <s v="Salud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65833603"/>
    <s v="Ronaldo Andrés Pascuales Centeno"/>
    <s v="Verificación de una curva para la determinación del porcentaje de cloruro de sodio y extracto seco de la matriz de quesos de la Cooperativa Colanta mediante el método de espectroscopía de infrarrojo cercano"/>
    <s v="Alimentos"/>
    <s v="SI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6954762"/>
    <s v="Santiago Carvajal Zapata"/>
    <s v="Evaluación de la implementación de un sistema de control en tanque de fundente en el proceso de galvanizado en caliente en la compañía Galco S.A.S"/>
    <s v="Metalmecánica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5439684"/>
    <s v="Sara Gaitán Pineda"/>
    <s v="Optimización de parámetros fundamentales en la determinación de_x000a_nitrógeno total por al método Kjeldahl para la UFC en la empresa Interquim S.A."/>
    <s v="Químico"/>
    <s v="NO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216724561"/>
    <s v="Stefany Celis Osorno"/>
    <s v="Estructuración de herramienta que permite consolidar la información y generar un seguimiento y control sobre los bienes y servicios adquiridos con criterios de sostenibilidad en el área de compras en la Sede Central de la UPB"/>
    <s v="Programación"/>
    <s v="SI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37658728"/>
    <s v="Valeria Correa Mesa"/>
    <s v="Análisis y evaluación de resinas de p-Terc-Butilfenol en viscosímetro de cono y plato para muestras intermedias y producto terminado"/>
    <s v="Químico"/>
    <s v="NO"/>
    <x v="0"/>
    <s v="Si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95931580"/>
    <s v="Wendy Lisseth Santis Correa"/>
    <s v="Sustitución del almidón de maíz en la formulación del adhesivo usado en la industria_x000a_cartonera"/>
    <s v="Cartón"/>
    <s v="NO"/>
    <x v="0"/>
    <s v="No"/>
    <s v="Si"/>
    <s v="Si"/>
    <s v="Si"/>
    <s v="No"/>
    <s v="No"/>
    <s v="No"/>
    <s v="Si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17238443"/>
    <s v="Wilinton Estiven Arenas Fonnegra"/>
    <s v="Determinación de las velocidades específicas de fractura en la molienda de caliza en un molino de bolas asistida con ultrasonido"/>
    <s v="Proceso"/>
    <s v="NO"/>
    <x v="1"/>
    <s v="No"/>
    <s v="No"/>
    <s v="Si"/>
    <s v="Si"/>
    <s v="No"/>
    <s v="No"/>
    <s v="No"/>
    <s v="No"/>
    <s v="No ap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22"/>
    <n v="4"/>
    <n v="1017242737"/>
    <s v="Yeimy Liseth Castaño García"/>
    <s v="Optimización de los tiempos en los procesos de lavandería para mejorar la sostenibilidad y_x000a_producción en la compañía C.I Jeans"/>
    <s v="Manufactura"/>
    <s v="NO"/>
    <x v="0"/>
    <s v="Si"/>
    <s v="Si"/>
    <s v="Si"/>
    <s v="No"/>
    <s v="No"/>
    <s v="No"/>
    <s v="No"/>
    <s v="No"/>
    <s v="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844E74-937E-4D47-9879-21581FE21DF5}" name="TablaDinámica29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3:B9" firstHeaderRow="1" firstDataRow="1" firstDataCol="1"/>
  <pivotFields count="5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0"/>
        <item x="5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Suma de AÑO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FBC2-4D93-43A1-AB41-6FF52C175900}">
  <dimension ref="A3:B9"/>
  <sheetViews>
    <sheetView workbookViewId="0">
      <selection activeCell="B10" sqref="B10"/>
    </sheetView>
  </sheetViews>
  <sheetFormatPr baseColWidth="10" defaultRowHeight="15"/>
  <cols>
    <col min="1" max="1" width="24" bestFit="1" customWidth="1"/>
    <col min="2" max="3" width="13.140625" bestFit="1" customWidth="1"/>
  </cols>
  <sheetData>
    <row r="3" spans="1:2">
      <c r="A3" s="34" t="s">
        <v>459</v>
      </c>
      <c r="B3" t="s">
        <v>755</v>
      </c>
    </row>
    <row r="4" spans="1:2">
      <c r="A4" t="s">
        <v>463</v>
      </c>
      <c r="B4">
        <v>6059</v>
      </c>
    </row>
    <row r="5" spans="1:2">
      <c r="A5" t="s">
        <v>461</v>
      </c>
      <c r="B5">
        <v>438387</v>
      </c>
    </row>
    <row r="6" spans="1:2">
      <c r="A6" t="s">
        <v>462</v>
      </c>
      <c r="B6">
        <v>4040</v>
      </c>
    </row>
    <row r="7" spans="1:2">
      <c r="A7" t="s">
        <v>474</v>
      </c>
      <c r="B7">
        <v>54537</v>
      </c>
    </row>
    <row r="8" spans="1:2">
      <c r="A8" t="s">
        <v>475</v>
      </c>
      <c r="B8">
        <v>32325</v>
      </c>
    </row>
    <row r="9" spans="1:2">
      <c r="A9" t="s">
        <v>460</v>
      </c>
      <c r="B9">
        <v>54546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3BD1-A8DB-414A-A65D-AB501BDF638A}">
  <dimension ref="A1:XEU295"/>
  <sheetViews>
    <sheetView tabSelected="1" topLeftCell="Y1" zoomScaleNormal="100" workbookViewId="0">
      <selection activeCell="D2" sqref="D2"/>
    </sheetView>
  </sheetViews>
  <sheetFormatPr baseColWidth="10" defaultRowHeight="21" customHeight="1"/>
  <cols>
    <col min="2" max="2" width="9.85546875" customWidth="1"/>
    <col min="3" max="3" width="32" customWidth="1"/>
    <col min="4" max="4" width="51.7109375" customWidth="1"/>
    <col min="5" max="6" width="32" customWidth="1"/>
    <col min="7" max="7" width="19.28515625" customWidth="1"/>
    <col min="8" max="8" width="27.140625" bestFit="1" customWidth="1"/>
    <col min="9" max="9" width="16.7109375" customWidth="1"/>
    <col min="12" max="12" width="12.5703125" customWidth="1"/>
    <col min="13" max="13" width="17.7109375" customWidth="1"/>
    <col min="17" max="18" width="15" customWidth="1"/>
    <col min="25" max="25" width="13.140625" customWidth="1"/>
    <col min="35" max="35" width="16.85546875" customWidth="1"/>
  </cols>
  <sheetData>
    <row r="1" spans="1:57" ht="56.25" customHeight="1">
      <c r="A1" s="24" t="s">
        <v>0</v>
      </c>
      <c r="B1" s="24" t="s">
        <v>16</v>
      </c>
      <c r="C1" s="24" t="s">
        <v>1</v>
      </c>
      <c r="D1" s="24" t="s">
        <v>2</v>
      </c>
      <c r="E1" s="24" t="s">
        <v>480</v>
      </c>
      <c r="F1" s="24" t="s">
        <v>3</v>
      </c>
      <c r="G1" s="24" t="s">
        <v>459</v>
      </c>
      <c r="H1" s="28" t="s">
        <v>471</v>
      </c>
      <c r="I1" s="28" t="s">
        <v>467</v>
      </c>
      <c r="J1" s="28" t="s">
        <v>468</v>
      </c>
      <c r="K1" s="28" t="s">
        <v>477</v>
      </c>
      <c r="L1" s="28" t="s">
        <v>469</v>
      </c>
      <c r="M1" s="28" t="s">
        <v>472</v>
      </c>
      <c r="N1" s="28" t="s">
        <v>473</v>
      </c>
      <c r="O1" s="28" t="s">
        <v>476</v>
      </c>
      <c r="P1" s="28" t="s">
        <v>470</v>
      </c>
      <c r="Q1" s="28" t="s">
        <v>656</v>
      </c>
      <c r="R1" s="28" t="s">
        <v>640</v>
      </c>
      <c r="S1" s="28" t="s">
        <v>641</v>
      </c>
      <c r="T1" s="28" t="s">
        <v>642</v>
      </c>
      <c r="U1" s="28" t="s">
        <v>643</v>
      </c>
      <c r="V1" s="28" t="s">
        <v>669</v>
      </c>
      <c r="W1" s="28" t="s">
        <v>644</v>
      </c>
      <c r="X1" s="28" t="s">
        <v>645</v>
      </c>
      <c r="Y1" s="28" t="s">
        <v>646</v>
      </c>
      <c r="Z1" s="28" t="s">
        <v>647</v>
      </c>
      <c r="AA1" s="28" t="s">
        <v>648</v>
      </c>
      <c r="AB1" s="28" t="s">
        <v>649</v>
      </c>
      <c r="AC1" s="28" t="s">
        <v>650</v>
      </c>
      <c r="AD1" s="28" t="s">
        <v>651</v>
      </c>
      <c r="AE1" s="28" t="s">
        <v>652</v>
      </c>
      <c r="AF1" s="28" t="s">
        <v>653</v>
      </c>
      <c r="AG1" s="28" t="s">
        <v>654</v>
      </c>
      <c r="AH1" s="28" t="s">
        <v>655</v>
      </c>
      <c r="AI1" s="29" t="s">
        <v>657</v>
      </c>
      <c r="AJ1" s="28" t="s">
        <v>658</v>
      </c>
      <c r="AK1" s="28" t="s">
        <v>659</v>
      </c>
      <c r="AL1" s="28" t="s">
        <v>660</v>
      </c>
      <c r="AM1" s="28" t="s">
        <v>661</v>
      </c>
      <c r="AN1" s="28" t="s">
        <v>662</v>
      </c>
      <c r="AO1" s="28" t="s">
        <v>663</v>
      </c>
      <c r="AP1" s="28" t="s">
        <v>664</v>
      </c>
      <c r="AQ1" s="28" t="s">
        <v>649</v>
      </c>
      <c r="AR1" s="28" t="s">
        <v>665</v>
      </c>
      <c r="AS1" s="28" t="s">
        <v>646</v>
      </c>
      <c r="AT1" s="28" t="s">
        <v>666</v>
      </c>
      <c r="AU1" s="28" t="s">
        <v>667</v>
      </c>
      <c r="AV1" s="28" t="s">
        <v>668</v>
      </c>
      <c r="AW1" s="28" t="s">
        <v>673</v>
      </c>
      <c r="AX1" s="28" t="s">
        <v>669</v>
      </c>
      <c r="AY1" s="32" t="s">
        <v>650</v>
      </c>
      <c r="AZ1" s="32" t="s">
        <v>670</v>
      </c>
      <c r="BA1" s="32" t="s">
        <v>652</v>
      </c>
      <c r="BB1" s="32" t="s">
        <v>653</v>
      </c>
      <c r="BC1" s="32" t="s">
        <v>671</v>
      </c>
      <c r="BD1" s="32" t="s">
        <v>672</v>
      </c>
      <c r="BE1" s="32" t="s">
        <v>651</v>
      </c>
    </row>
    <row r="2" spans="1:57" ht="21" customHeight="1">
      <c r="A2" s="3">
        <v>2018</v>
      </c>
      <c r="B2" s="3">
        <v>1</v>
      </c>
      <c r="C2" s="4" t="s">
        <v>18</v>
      </c>
      <c r="D2" s="4" t="s">
        <v>27</v>
      </c>
      <c r="E2" s="4" t="s">
        <v>481</v>
      </c>
      <c r="F2" s="3" t="s">
        <v>35</v>
      </c>
      <c r="G2" s="2" t="s">
        <v>461</v>
      </c>
      <c r="H2" s="24" t="s">
        <v>464</v>
      </c>
      <c r="I2" s="24" t="s">
        <v>464</v>
      </c>
      <c r="J2" s="24" t="s">
        <v>464</v>
      </c>
      <c r="K2" s="24" t="s">
        <v>465</v>
      </c>
      <c r="L2" s="24" t="s">
        <v>464</v>
      </c>
      <c r="M2" s="24" t="s">
        <v>465</v>
      </c>
      <c r="N2" s="24" t="s">
        <v>465</v>
      </c>
      <c r="O2" s="24" t="s">
        <v>465</v>
      </c>
      <c r="P2" s="24" t="s">
        <v>465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3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57" ht="21" customHeight="1">
      <c r="A3" s="3">
        <v>2018</v>
      </c>
      <c r="B3" s="3">
        <v>1</v>
      </c>
      <c r="C3" s="15" t="s">
        <v>19</v>
      </c>
      <c r="D3" s="14" t="s">
        <v>482</v>
      </c>
      <c r="E3" s="14" t="s">
        <v>483</v>
      </c>
      <c r="F3" s="14" t="s">
        <v>35</v>
      </c>
      <c r="G3" s="2" t="s">
        <v>461</v>
      </c>
      <c r="H3" s="24" t="s">
        <v>464</v>
      </c>
      <c r="I3" s="24" t="s">
        <v>465</v>
      </c>
      <c r="J3" s="24" t="s">
        <v>464</v>
      </c>
      <c r="K3" s="24" t="s">
        <v>465</v>
      </c>
      <c r="L3" s="24" t="s">
        <v>464</v>
      </c>
      <c r="M3" s="24" t="s">
        <v>464</v>
      </c>
      <c r="N3" s="24" t="s">
        <v>464</v>
      </c>
      <c r="O3" s="24" t="s">
        <v>465</v>
      </c>
      <c r="P3" s="24" t="s">
        <v>465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3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</row>
    <row r="4" spans="1:57" ht="21" customHeight="1">
      <c r="A4" s="3">
        <v>2018</v>
      </c>
      <c r="B4" s="3">
        <v>1</v>
      </c>
      <c r="C4" s="4" t="s">
        <v>4</v>
      </c>
      <c r="D4" t="s">
        <v>479</v>
      </c>
      <c r="E4" t="s">
        <v>484</v>
      </c>
      <c r="F4" s="3" t="s">
        <v>17</v>
      </c>
      <c r="G4" s="2" t="s">
        <v>461</v>
      </c>
      <c r="H4" s="24" t="s">
        <v>465</v>
      </c>
      <c r="I4" s="24" t="s">
        <v>465</v>
      </c>
      <c r="J4" s="24" t="s">
        <v>464</v>
      </c>
      <c r="K4" s="24" t="s">
        <v>465</v>
      </c>
      <c r="L4" s="24" t="s">
        <v>464</v>
      </c>
      <c r="M4" s="24" t="s">
        <v>464</v>
      </c>
      <c r="N4" s="24" t="s">
        <v>465</v>
      </c>
      <c r="O4" s="24" t="s">
        <v>465</v>
      </c>
      <c r="P4" s="24" t="s">
        <v>464</v>
      </c>
      <c r="Q4" s="24">
        <v>1</v>
      </c>
      <c r="R4" s="24" t="s">
        <v>478</v>
      </c>
      <c r="S4" s="24" t="s">
        <v>478</v>
      </c>
      <c r="T4" s="24" t="s">
        <v>478</v>
      </c>
      <c r="U4" s="24" t="s">
        <v>478</v>
      </c>
      <c r="V4" s="24" t="s">
        <v>478</v>
      </c>
      <c r="W4" s="24" t="s">
        <v>478</v>
      </c>
      <c r="X4" s="24" t="s">
        <v>478</v>
      </c>
      <c r="Y4" s="24" t="s">
        <v>478</v>
      </c>
      <c r="Z4" s="24" t="s">
        <v>478</v>
      </c>
      <c r="AA4" s="24" t="s">
        <v>478</v>
      </c>
      <c r="AB4" s="24" t="s">
        <v>478</v>
      </c>
      <c r="AC4" s="24" t="s">
        <v>478</v>
      </c>
      <c r="AD4" s="24" t="s">
        <v>478</v>
      </c>
      <c r="AE4" s="24" t="s">
        <v>478</v>
      </c>
      <c r="AF4" s="24" t="s">
        <v>478</v>
      </c>
      <c r="AG4" s="24" t="s">
        <v>478</v>
      </c>
      <c r="AH4" s="28" t="s">
        <v>675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</row>
    <row r="5" spans="1:57" ht="21" customHeight="1">
      <c r="A5" s="3">
        <v>2018</v>
      </c>
      <c r="B5" s="3">
        <v>1</v>
      </c>
      <c r="C5" s="4" t="s">
        <v>5</v>
      </c>
      <c r="D5" t="s">
        <v>485</v>
      </c>
      <c r="E5" s="3" t="s">
        <v>481</v>
      </c>
      <c r="F5" s="3" t="s">
        <v>17</v>
      </c>
      <c r="G5" s="2" t="s">
        <v>461</v>
      </c>
      <c r="H5" s="24" t="s">
        <v>464</v>
      </c>
      <c r="I5" s="24" t="s">
        <v>465</v>
      </c>
      <c r="J5" s="24" t="s">
        <v>464</v>
      </c>
      <c r="K5" s="24" t="s">
        <v>465</v>
      </c>
      <c r="L5" s="24" t="s">
        <v>464</v>
      </c>
      <c r="M5" s="24" t="s">
        <v>465</v>
      </c>
      <c r="N5" s="24" t="s">
        <v>465</v>
      </c>
      <c r="O5" s="24" t="s">
        <v>465</v>
      </c>
      <c r="P5" s="24" t="s">
        <v>464</v>
      </c>
      <c r="Q5" s="24">
        <v>2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8" t="s">
        <v>674</v>
      </c>
      <c r="AI5" s="24">
        <v>5</v>
      </c>
      <c r="AJ5" s="24">
        <v>5</v>
      </c>
      <c r="AK5" s="24">
        <v>4</v>
      </c>
      <c r="AL5" s="24">
        <v>5</v>
      </c>
      <c r="AM5" s="24">
        <v>5</v>
      </c>
      <c r="AN5" s="24">
        <v>4</v>
      </c>
      <c r="AO5" s="24">
        <v>5</v>
      </c>
      <c r="AP5" s="24">
        <v>4</v>
      </c>
      <c r="AQ5" s="24">
        <v>5</v>
      </c>
      <c r="AR5" s="24">
        <v>4</v>
      </c>
      <c r="AS5" s="24">
        <v>4</v>
      </c>
      <c r="AT5" s="24">
        <v>4</v>
      </c>
      <c r="AU5" s="24">
        <v>5</v>
      </c>
      <c r="AV5" s="24">
        <v>5</v>
      </c>
      <c r="AW5" s="24">
        <v>4</v>
      </c>
      <c r="AX5" s="24">
        <v>5</v>
      </c>
      <c r="AY5" s="24">
        <v>5</v>
      </c>
      <c r="AZ5" s="24">
        <v>5</v>
      </c>
      <c r="BA5" s="24">
        <v>4</v>
      </c>
      <c r="BB5" s="24">
        <v>5</v>
      </c>
      <c r="BC5" s="24">
        <v>5</v>
      </c>
      <c r="BD5" s="24">
        <v>5</v>
      </c>
      <c r="BE5" s="24">
        <v>4</v>
      </c>
    </row>
    <row r="6" spans="1:57" ht="21" customHeight="1">
      <c r="A6" s="3">
        <v>2018</v>
      </c>
      <c r="B6" s="3">
        <v>1</v>
      </c>
      <c r="C6" s="4" t="s">
        <v>7</v>
      </c>
      <c r="D6" s="3" t="s">
        <v>486</v>
      </c>
      <c r="E6" s="3" t="s">
        <v>483</v>
      </c>
      <c r="F6" s="3" t="s">
        <v>17</v>
      </c>
      <c r="G6" s="2" t="s">
        <v>461</v>
      </c>
      <c r="H6" s="24" t="s">
        <v>464</v>
      </c>
      <c r="I6" s="24" t="s">
        <v>465</v>
      </c>
      <c r="J6" s="24" t="s">
        <v>464</v>
      </c>
      <c r="K6" s="24" t="s">
        <v>465</v>
      </c>
      <c r="L6" s="24" t="s">
        <v>464</v>
      </c>
      <c r="M6" s="24" t="s">
        <v>464</v>
      </c>
      <c r="N6" s="24" t="s">
        <v>465</v>
      </c>
      <c r="O6" s="24" t="s">
        <v>465</v>
      </c>
      <c r="P6" s="24" t="s">
        <v>464</v>
      </c>
      <c r="Q6" s="24">
        <v>1</v>
      </c>
      <c r="R6" s="24" t="s">
        <v>478</v>
      </c>
      <c r="S6" s="24" t="s">
        <v>478</v>
      </c>
      <c r="T6" s="24" t="s">
        <v>478</v>
      </c>
      <c r="U6" s="24" t="s">
        <v>478</v>
      </c>
      <c r="V6" s="24" t="s">
        <v>478</v>
      </c>
      <c r="W6" s="24" t="s">
        <v>478</v>
      </c>
      <c r="X6" s="24" t="s">
        <v>478</v>
      </c>
      <c r="Y6" s="24" t="s">
        <v>478</v>
      </c>
      <c r="Z6" s="24" t="s">
        <v>478</v>
      </c>
      <c r="AA6" s="24" t="s">
        <v>478</v>
      </c>
      <c r="AB6" s="24" t="s">
        <v>478</v>
      </c>
      <c r="AC6" s="24" t="s">
        <v>478</v>
      </c>
      <c r="AD6" s="24" t="s">
        <v>478</v>
      </c>
      <c r="AE6" s="24" t="s">
        <v>478</v>
      </c>
      <c r="AF6" s="24" t="s">
        <v>478</v>
      </c>
      <c r="AG6" s="24" t="s">
        <v>478</v>
      </c>
      <c r="AH6" s="28" t="s">
        <v>677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ht="21" customHeight="1">
      <c r="A7" s="3">
        <v>2018</v>
      </c>
      <c r="B7" s="3">
        <v>1</v>
      </c>
      <c r="C7" s="4" t="s">
        <v>20</v>
      </c>
      <c r="D7" s="4" t="s">
        <v>28</v>
      </c>
      <c r="E7" s="4" t="s">
        <v>487</v>
      </c>
      <c r="F7" s="3" t="s">
        <v>35</v>
      </c>
      <c r="G7" s="2" t="s">
        <v>461</v>
      </c>
      <c r="H7" s="24" t="s">
        <v>464</v>
      </c>
      <c r="I7" s="24" t="s">
        <v>465</v>
      </c>
      <c r="J7" s="24" t="s">
        <v>465</v>
      </c>
      <c r="K7" s="24" t="s">
        <v>465</v>
      </c>
      <c r="L7" s="24" t="s">
        <v>464</v>
      </c>
      <c r="M7" s="24" t="s">
        <v>465</v>
      </c>
      <c r="N7" s="24" t="s">
        <v>464</v>
      </c>
      <c r="O7" s="24" t="s">
        <v>465</v>
      </c>
      <c r="P7" s="24" t="s">
        <v>464</v>
      </c>
      <c r="Q7" s="24">
        <v>1</v>
      </c>
      <c r="R7" s="24" t="s">
        <v>478</v>
      </c>
      <c r="S7" s="24" t="s">
        <v>478</v>
      </c>
      <c r="T7" s="24" t="s">
        <v>678</v>
      </c>
      <c r="U7" s="24" t="s">
        <v>678</v>
      </c>
      <c r="V7" s="24" t="s">
        <v>478</v>
      </c>
      <c r="W7" s="24" t="s">
        <v>478</v>
      </c>
      <c r="X7" s="24" t="s">
        <v>478</v>
      </c>
      <c r="Y7" s="24" t="s">
        <v>678</v>
      </c>
      <c r="Z7" s="24" t="s">
        <v>678</v>
      </c>
      <c r="AA7" s="24" t="s">
        <v>678</v>
      </c>
      <c r="AB7" s="24" t="s">
        <v>678</v>
      </c>
      <c r="AC7" s="24" t="s">
        <v>478</v>
      </c>
      <c r="AD7" s="24" t="s">
        <v>678</v>
      </c>
      <c r="AE7" s="24" t="s">
        <v>478</v>
      </c>
      <c r="AF7" s="24" t="s">
        <v>678</v>
      </c>
      <c r="AG7" s="24" t="s">
        <v>678</v>
      </c>
      <c r="AH7" s="28" t="s">
        <v>593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ht="21" customHeight="1">
      <c r="A8" s="3">
        <v>2018</v>
      </c>
      <c r="B8" s="3">
        <v>1</v>
      </c>
      <c r="C8" s="6" t="s">
        <v>8</v>
      </c>
      <c r="D8" s="4" t="s">
        <v>488</v>
      </c>
      <c r="E8" s="3" t="s">
        <v>518</v>
      </c>
      <c r="F8" s="3" t="s">
        <v>17</v>
      </c>
      <c r="G8" s="2" t="s">
        <v>461</v>
      </c>
      <c r="H8" s="24" t="s">
        <v>464</v>
      </c>
      <c r="I8" s="24" t="s">
        <v>465</v>
      </c>
      <c r="J8" s="24" t="s">
        <v>464</v>
      </c>
      <c r="K8" s="24" t="s">
        <v>465</v>
      </c>
      <c r="L8" s="24" t="s">
        <v>464</v>
      </c>
      <c r="M8" s="24" t="s">
        <v>464</v>
      </c>
      <c r="N8" s="24" t="s">
        <v>465</v>
      </c>
      <c r="O8" s="24" t="s">
        <v>465</v>
      </c>
      <c r="P8" s="24" t="s">
        <v>464</v>
      </c>
      <c r="Q8" s="24">
        <v>1</v>
      </c>
      <c r="R8" s="24" t="s">
        <v>478</v>
      </c>
      <c r="S8" s="24" t="s">
        <v>478</v>
      </c>
      <c r="T8" s="24" t="s">
        <v>678</v>
      </c>
      <c r="U8" s="24" t="s">
        <v>478</v>
      </c>
      <c r="V8" s="24" t="s">
        <v>678</v>
      </c>
      <c r="W8" s="24" t="s">
        <v>478</v>
      </c>
      <c r="X8" s="24" t="s">
        <v>478</v>
      </c>
      <c r="Y8" s="24" t="s">
        <v>678</v>
      </c>
      <c r="Z8" s="24" t="s">
        <v>678</v>
      </c>
      <c r="AA8" s="24" t="s">
        <v>478</v>
      </c>
      <c r="AB8" s="24" t="s">
        <v>478</v>
      </c>
      <c r="AC8" s="24" t="s">
        <v>478</v>
      </c>
      <c r="AD8" s="24" t="s">
        <v>478</v>
      </c>
      <c r="AE8" s="24" t="s">
        <v>678</v>
      </c>
      <c r="AF8" s="24" t="s">
        <v>478</v>
      </c>
      <c r="AG8" s="24" t="s">
        <v>678</v>
      </c>
      <c r="AH8" s="28" t="s">
        <v>679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ht="15.75" customHeight="1">
      <c r="A9" s="3">
        <v>2018</v>
      </c>
      <c r="B9" s="3">
        <v>1</v>
      </c>
      <c r="C9" t="s">
        <v>444</v>
      </c>
      <c r="D9" s="26" t="s">
        <v>489</v>
      </c>
      <c r="E9" s="26" t="s">
        <v>483</v>
      </c>
      <c r="F9" s="3" t="s">
        <v>35</v>
      </c>
      <c r="G9" s="2" t="s">
        <v>474</v>
      </c>
      <c r="H9" s="24" t="s">
        <v>465</v>
      </c>
      <c r="I9" s="24" t="s">
        <v>465</v>
      </c>
      <c r="J9" s="24" t="s">
        <v>464</v>
      </c>
      <c r="K9" s="24" t="s">
        <v>465</v>
      </c>
      <c r="L9" s="24" t="s">
        <v>465</v>
      </c>
      <c r="M9" s="24" t="s">
        <v>464</v>
      </c>
      <c r="N9" s="24" t="s">
        <v>465</v>
      </c>
      <c r="O9" s="24" t="s">
        <v>465</v>
      </c>
      <c r="P9" s="24" t="s">
        <v>466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8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ht="21" customHeight="1">
      <c r="A10" s="3">
        <v>2018</v>
      </c>
      <c r="B10" s="3">
        <v>1</v>
      </c>
      <c r="C10" s="4" t="s">
        <v>21</v>
      </c>
      <c r="D10" s="4" t="s">
        <v>29</v>
      </c>
      <c r="E10" s="26" t="s">
        <v>487</v>
      </c>
      <c r="F10" s="3" t="s">
        <v>35</v>
      </c>
      <c r="G10" s="2" t="s">
        <v>461</v>
      </c>
      <c r="H10" s="24" t="s">
        <v>464</v>
      </c>
      <c r="I10" s="24" t="s">
        <v>465</v>
      </c>
      <c r="J10" s="24" t="s">
        <v>465</v>
      </c>
      <c r="K10" s="24" t="s">
        <v>465</v>
      </c>
      <c r="L10" s="24" t="s">
        <v>464</v>
      </c>
      <c r="M10" s="24" t="s">
        <v>464</v>
      </c>
      <c r="N10" s="24" t="s">
        <v>465</v>
      </c>
      <c r="O10" s="24" t="s">
        <v>465</v>
      </c>
      <c r="P10" s="24" t="s">
        <v>464</v>
      </c>
      <c r="Q10" s="24">
        <v>1</v>
      </c>
      <c r="R10" s="24" t="s">
        <v>478</v>
      </c>
      <c r="S10" s="24" t="s">
        <v>678</v>
      </c>
      <c r="T10" s="24" t="s">
        <v>678</v>
      </c>
      <c r="U10" s="24" t="s">
        <v>678</v>
      </c>
      <c r="V10" s="24" t="s">
        <v>678</v>
      </c>
      <c r="W10" s="24" t="s">
        <v>478</v>
      </c>
      <c r="X10" s="24" t="s">
        <v>478</v>
      </c>
      <c r="Y10" s="24" t="s">
        <v>678</v>
      </c>
      <c r="Z10" s="24" t="s">
        <v>678</v>
      </c>
      <c r="AA10" s="24" t="s">
        <v>678</v>
      </c>
      <c r="AB10" s="24" t="s">
        <v>678</v>
      </c>
      <c r="AC10" s="24" t="s">
        <v>678</v>
      </c>
      <c r="AD10" s="24" t="s">
        <v>678</v>
      </c>
      <c r="AE10" s="24" t="s">
        <v>678</v>
      </c>
      <c r="AF10" s="24" t="s">
        <v>478</v>
      </c>
      <c r="AG10" s="24" t="s">
        <v>478</v>
      </c>
      <c r="AH10" s="28" t="s">
        <v>680</v>
      </c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ht="21" customHeight="1">
      <c r="A11" s="3">
        <v>2018</v>
      </c>
      <c r="B11" s="3">
        <v>1</v>
      </c>
      <c r="C11" s="6" t="s">
        <v>9</v>
      </c>
      <c r="D11" s="3" t="s">
        <v>490</v>
      </c>
      <c r="E11" s="3" t="s">
        <v>491</v>
      </c>
      <c r="F11" s="3" t="s">
        <v>17</v>
      </c>
      <c r="G11" s="2" t="s">
        <v>461</v>
      </c>
      <c r="H11" s="24" t="s">
        <v>464</v>
      </c>
      <c r="I11" s="24" t="s">
        <v>464</v>
      </c>
      <c r="J11" s="24" t="s">
        <v>464</v>
      </c>
      <c r="K11" s="24" t="s">
        <v>465</v>
      </c>
      <c r="L11" s="24" t="s">
        <v>464</v>
      </c>
      <c r="M11" s="24" t="s">
        <v>464</v>
      </c>
      <c r="N11" s="24" t="s">
        <v>465</v>
      </c>
      <c r="O11" s="24" t="s">
        <v>465</v>
      </c>
      <c r="P11" s="24" t="s">
        <v>464</v>
      </c>
      <c r="Q11" s="24">
        <v>1</v>
      </c>
      <c r="R11" s="24" t="s">
        <v>478</v>
      </c>
      <c r="S11" s="24" t="s">
        <v>478</v>
      </c>
      <c r="T11" s="24" t="s">
        <v>478</v>
      </c>
      <c r="U11" s="24" t="s">
        <v>478</v>
      </c>
      <c r="V11" s="24" t="s">
        <v>478</v>
      </c>
      <c r="W11" s="24" t="s">
        <v>478</v>
      </c>
      <c r="X11" s="24" t="s">
        <v>478</v>
      </c>
      <c r="Y11" s="24" t="s">
        <v>478</v>
      </c>
      <c r="Z11" s="24" t="s">
        <v>478</v>
      </c>
      <c r="AA11" s="24" t="s">
        <v>478</v>
      </c>
      <c r="AB11" s="24" t="s">
        <v>478</v>
      </c>
      <c r="AC11" s="24" t="s">
        <v>478</v>
      </c>
      <c r="AD11" s="24" t="s">
        <v>478</v>
      </c>
      <c r="AE11" s="24" t="s">
        <v>478</v>
      </c>
      <c r="AF11" s="24" t="s">
        <v>478</v>
      </c>
      <c r="AG11" s="24" t="s">
        <v>478</v>
      </c>
      <c r="AH11" s="28" t="s">
        <v>681</v>
      </c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ht="21" customHeight="1">
      <c r="A12" s="3">
        <v>2018</v>
      </c>
      <c r="B12" s="3">
        <v>1</v>
      </c>
      <c r="C12" s="6" t="s">
        <v>10</v>
      </c>
      <c r="D12" s="3" t="s">
        <v>492</v>
      </c>
      <c r="E12" s="3" t="s">
        <v>553</v>
      </c>
      <c r="F12" s="3" t="s">
        <v>17</v>
      </c>
      <c r="G12" s="2" t="s">
        <v>461</v>
      </c>
      <c r="H12" s="24" t="s">
        <v>464</v>
      </c>
      <c r="I12" s="24" t="s">
        <v>465</v>
      </c>
      <c r="J12" s="24" t="s">
        <v>464</v>
      </c>
      <c r="K12" s="24" t="s">
        <v>465</v>
      </c>
      <c r="L12" s="24" t="s">
        <v>465</v>
      </c>
      <c r="M12" s="24" t="s">
        <v>464</v>
      </c>
      <c r="N12" s="24" t="s">
        <v>465</v>
      </c>
      <c r="O12" s="24" t="s">
        <v>465</v>
      </c>
      <c r="P12" s="24" t="s">
        <v>464</v>
      </c>
      <c r="Q12" s="24">
        <v>1</v>
      </c>
      <c r="R12" s="24" t="s">
        <v>678</v>
      </c>
      <c r="S12" s="24" t="s">
        <v>678</v>
      </c>
      <c r="T12" s="24" t="s">
        <v>678</v>
      </c>
      <c r="U12" s="24" t="s">
        <v>678</v>
      </c>
      <c r="V12" s="24" t="s">
        <v>678</v>
      </c>
      <c r="W12" s="24" t="s">
        <v>678</v>
      </c>
      <c r="X12" s="24" t="s">
        <v>478</v>
      </c>
      <c r="Y12" s="24" t="s">
        <v>678</v>
      </c>
      <c r="Z12" s="24" t="s">
        <v>678</v>
      </c>
      <c r="AA12" s="24" t="s">
        <v>678</v>
      </c>
      <c r="AB12" s="24" t="s">
        <v>678</v>
      </c>
      <c r="AC12" s="24" t="s">
        <v>478</v>
      </c>
      <c r="AD12" s="24" t="s">
        <v>478</v>
      </c>
      <c r="AE12" s="24" t="s">
        <v>478</v>
      </c>
      <c r="AF12" s="24" t="s">
        <v>678</v>
      </c>
      <c r="AG12" s="24" t="s">
        <v>678</v>
      </c>
      <c r="AH12" s="28" t="s">
        <v>682</v>
      </c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ht="21" customHeight="1">
      <c r="A13" s="3">
        <v>2018</v>
      </c>
      <c r="B13" s="3">
        <v>1</v>
      </c>
      <c r="C13" s="6" t="s">
        <v>11</v>
      </c>
      <c r="D13" s="3" t="s">
        <v>493</v>
      </c>
      <c r="E13" s="3" t="s">
        <v>487</v>
      </c>
      <c r="F13" s="3" t="s">
        <v>17</v>
      </c>
      <c r="G13" s="2" t="s">
        <v>461</v>
      </c>
      <c r="H13" s="24" t="s">
        <v>464</v>
      </c>
      <c r="I13" s="24" t="s">
        <v>465</v>
      </c>
      <c r="J13" s="24" t="s">
        <v>464</v>
      </c>
      <c r="K13" s="24" t="s">
        <v>465</v>
      </c>
      <c r="L13" s="24" t="s">
        <v>464</v>
      </c>
      <c r="M13" s="24" t="s">
        <v>464</v>
      </c>
      <c r="N13" s="24" t="s">
        <v>465</v>
      </c>
      <c r="O13" s="24" t="s">
        <v>465</v>
      </c>
      <c r="P13" s="24" t="s">
        <v>464</v>
      </c>
      <c r="Q13" s="24">
        <v>1</v>
      </c>
      <c r="R13" s="24" t="s">
        <v>678</v>
      </c>
      <c r="S13" s="24" t="s">
        <v>478</v>
      </c>
      <c r="T13" s="24" t="s">
        <v>678</v>
      </c>
      <c r="U13" s="24" t="s">
        <v>678</v>
      </c>
      <c r="V13" s="24" t="s">
        <v>478</v>
      </c>
      <c r="W13" s="24" t="s">
        <v>478</v>
      </c>
      <c r="X13" s="24" t="s">
        <v>678</v>
      </c>
      <c r="Y13" s="24" t="s">
        <v>478</v>
      </c>
      <c r="Z13" s="24" t="s">
        <v>678</v>
      </c>
      <c r="AA13" s="24" t="s">
        <v>478</v>
      </c>
      <c r="AB13" s="24" t="s">
        <v>478</v>
      </c>
      <c r="AC13" s="24" t="s">
        <v>478</v>
      </c>
      <c r="AD13" s="24" t="s">
        <v>478</v>
      </c>
      <c r="AE13" s="24" t="s">
        <v>678</v>
      </c>
      <c r="AF13" s="24" t="s">
        <v>478</v>
      </c>
      <c r="AG13" s="24" t="s">
        <v>478</v>
      </c>
      <c r="AH13" s="28" t="s">
        <v>683</v>
      </c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ht="21" customHeight="1">
      <c r="A14" s="3">
        <v>2018</v>
      </c>
      <c r="B14" s="3">
        <v>1</v>
      </c>
      <c r="C14" s="4" t="s">
        <v>22</v>
      </c>
      <c r="D14" s="4" t="s">
        <v>30</v>
      </c>
      <c r="E14" s="26" t="s">
        <v>494</v>
      </c>
      <c r="F14" s="3" t="s">
        <v>35</v>
      </c>
      <c r="G14" s="2" t="s">
        <v>461</v>
      </c>
      <c r="H14" s="24" t="s">
        <v>464</v>
      </c>
      <c r="I14" s="24" t="s">
        <v>465</v>
      </c>
      <c r="J14" s="24" t="s">
        <v>465</v>
      </c>
      <c r="K14" s="24" t="s">
        <v>465</v>
      </c>
      <c r="L14" s="24" t="s">
        <v>465</v>
      </c>
      <c r="M14" s="24" t="s">
        <v>464</v>
      </c>
      <c r="N14" s="24" t="s">
        <v>465</v>
      </c>
      <c r="O14" s="24" t="s">
        <v>465</v>
      </c>
      <c r="P14" s="24" t="s">
        <v>464</v>
      </c>
      <c r="Q14" s="24">
        <v>1</v>
      </c>
      <c r="R14" s="24" t="s">
        <v>478</v>
      </c>
      <c r="S14" s="24" t="s">
        <v>678</v>
      </c>
      <c r="T14" s="24" t="s">
        <v>678</v>
      </c>
      <c r="U14" s="24" t="s">
        <v>678</v>
      </c>
      <c r="V14" s="24" t="s">
        <v>678</v>
      </c>
      <c r="W14" s="24" t="s">
        <v>478</v>
      </c>
      <c r="X14" s="24" t="s">
        <v>478</v>
      </c>
      <c r="Y14" s="24" t="s">
        <v>678</v>
      </c>
      <c r="Z14" s="24" t="s">
        <v>678</v>
      </c>
      <c r="AA14" s="24" t="s">
        <v>678</v>
      </c>
      <c r="AB14" s="24" t="s">
        <v>678</v>
      </c>
      <c r="AC14" s="24" t="s">
        <v>678</v>
      </c>
      <c r="AD14" s="24" t="s">
        <v>678</v>
      </c>
      <c r="AE14" s="24" t="s">
        <v>678</v>
      </c>
      <c r="AF14" s="24" t="s">
        <v>478</v>
      </c>
      <c r="AG14" s="24" t="s">
        <v>478</v>
      </c>
      <c r="AH14" s="28" t="s">
        <v>684</v>
      </c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ht="21" customHeight="1">
      <c r="A15" s="3">
        <v>2018</v>
      </c>
      <c r="B15" s="3">
        <v>1</v>
      </c>
      <c r="C15" s="4" t="s">
        <v>23</v>
      </c>
      <c r="D15" s="4" t="s">
        <v>31</v>
      </c>
      <c r="E15" s="26" t="s">
        <v>495</v>
      </c>
      <c r="F15" s="3" t="s">
        <v>35</v>
      </c>
      <c r="G15" s="2" t="s">
        <v>461</v>
      </c>
      <c r="H15" s="24" t="s">
        <v>464</v>
      </c>
      <c r="I15" s="24" t="s">
        <v>465</v>
      </c>
      <c r="J15" s="24" t="s">
        <v>465</v>
      </c>
      <c r="K15" s="24" t="s">
        <v>465</v>
      </c>
      <c r="L15" s="24" t="s">
        <v>464</v>
      </c>
      <c r="M15" s="24" t="s">
        <v>464</v>
      </c>
      <c r="N15" s="24" t="s">
        <v>465</v>
      </c>
      <c r="O15" s="24" t="s">
        <v>465</v>
      </c>
      <c r="P15" s="24" t="s">
        <v>464</v>
      </c>
      <c r="Q15" s="24">
        <v>2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8" t="s">
        <v>677</v>
      </c>
      <c r="AI15" s="24">
        <v>5</v>
      </c>
      <c r="AJ15" s="24">
        <v>5</v>
      </c>
      <c r="AK15" s="24">
        <v>5</v>
      </c>
      <c r="AL15" s="24">
        <v>5</v>
      </c>
      <c r="AM15" s="24">
        <v>5</v>
      </c>
      <c r="AN15" s="24">
        <v>5</v>
      </c>
      <c r="AO15" s="24">
        <v>5</v>
      </c>
      <c r="AP15" s="24">
        <v>5</v>
      </c>
      <c r="AQ15" s="24">
        <v>5</v>
      </c>
      <c r="AR15" s="24">
        <v>5</v>
      </c>
      <c r="AS15" s="24">
        <v>5</v>
      </c>
      <c r="AT15" s="24">
        <v>5</v>
      </c>
      <c r="AU15" s="24">
        <v>5</v>
      </c>
      <c r="AV15" s="24">
        <v>5</v>
      </c>
      <c r="AW15" s="24">
        <v>5</v>
      </c>
      <c r="AX15" s="24">
        <v>5</v>
      </c>
      <c r="AY15" s="24">
        <v>5</v>
      </c>
      <c r="AZ15" s="24">
        <v>5</v>
      </c>
      <c r="BA15" s="24">
        <v>5</v>
      </c>
      <c r="BB15" s="24">
        <v>5</v>
      </c>
      <c r="BC15" s="24">
        <v>5</v>
      </c>
      <c r="BD15" s="24">
        <v>5</v>
      </c>
      <c r="BE15" s="24">
        <v>5</v>
      </c>
    </row>
    <row r="16" spans="1:57" ht="21" customHeight="1">
      <c r="A16" s="3">
        <v>2018</v>
      </c>
      <c r="B16" s="3">
        <v>1</v>
      </c>
      <c r="C16" s="6" t="s">
        <v>12</v>
      </c>
      <c r="D16" s="3" t="s">
        <v>496</v>
      </c>
      <c r="E16" s="3" t="s">
        <v>560</v>
      </c>
      <c r="F16" s="3" t="s">
        <v>17</v>
      </c>
      <c r="G16" s="2" t="s">
        <v>461</v>
      </c>
      <c r="H16" s="24" t="s">
        <v>465</v>
      </c>
      <c r="I16" s="24" t="s">
        <v>465</v>
      </c>
      <c r="J16" s="24" t="s">
        <v>464</v>
      </c>
      <c r="K16" s="24" t="s">
        <v>465</v>
      </c>
      <c r="L16" s="24" t="s">
        <v>465</v>
      </c>
      <c r="M16" s="24" t="s">
        <v>465</v>
      </c>
      <c r="N16" s="24" t="s">
        <v>465</v>
      </c>
      <c r="O16" s="24" t="s">
        <v>465</v>
      </c>
      <c r="P16" s="24" t="s">
        <v>464</v>
      </c>
      <c r="Q16" s="24">
        <v>1</v>
      </c>
      <c r="R16" s="24" t="s">
        <v>678</v>
      </c>
      <c r="S16" s="24" t="s">
        <v>678</v>
      </c>
      <c r="T16" s="24" t="s">
        <v>478</v>
      </c>
      <c r="U16" s="24" t="s">
        <v>478</v>
      </c>
      <c r="V16" s="24" t="s">
        <v>678</v>
      </c>
      <c r="W16" s="24" t="s">
        <v>478</v>
      </c>
      <c r="X16" s="24" t="s">
        <v>478</v>
      </c>
      <c r="Y16" s="24" t="s">
        <v>478</v>
      </c>
      <c r="Z16" s="24" t="s">
        <v>676</v>
      </c>
      <c r="AA16" s="24" t="s">
        <v>678</v>
      </c>
      <c r="AB16" s="24" t="s">
        <v>478</v>
      </c>
      <c r="AC16" s="24" t="s">
        <v>678</v>
      </c>
      <c r="AD16" s="24" t="s">
        <v>478</v>
      </c>
      <c r="AE16" s="24" t="s">
        <v>478</v>
      </c>
      <c r="AF16" s="24" t="s">
        <v>478</v>
      </c>
      <c r="AG16" s="24" t="s">
        <v>478</v>
      </c>
      <c r="AH16" s="28" t="s">
        <v>685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ht="21" customHeight="1">
      <c r="A17" s="3">
        <v>2018</v>
      </c>
      <c r="B17" s="3">
        <v>1</v>
      </c>
      <c r="C17" s="6" t="s">
        <v>13</v>
      </c>
      <c r="D17" s="3" t="s">
        <v>497</v>
      </c>
      <c r="E17" s="3" t="s">
        <v>498</v>
      </c>
      <c r="F17" s="3" t="s">
        <v>17</v>
      </c>
      <c r="G17" s="2" t="s">
        <v>461</v>
      </c>
      <c r="H17" s="24" t="s">
        <v>464</v>
      </c>
      <c r="I17" s="24" t="s">
        <v>465</v>
      </c>
      <c r="J17" s="24" t="s">
        <v>464</v>
      </c>
      <c r="K17" s="24" t="s">
        <v>465</v>
      </c>
      <c r="L17" s="24" t="s">
        <v>465</v>
      </c>
      <c r="M17" s="24" t="s">
        <v>465</v>
      </c>
      <c r="N17" s="24" t="s">
        <v>465</v>
      </c>
      <c r="O17" s="24" t="s">
        <v>465</v>
      </c>
      <c r="P17" s="24" t="s">
        <v>464</v>
      </c>
      <c r="Q17" s="24">
        <v>1</v>
      </c>
      <c r="R17" s="24" t="s">
        <v>478</v>
      </c>
      <c r="S17" s="24" t="s">
        <v>478</v>
      </c>
      <c r="T17" s="24" t="s">
        <v>478</v>
      </c>
      <c r="U17" s="24" t="s">
        <v>478</v>
      </c>
      <c r="V17" s="24" t="s">
        <v>478</v>
      </c>
      <c r="W17" s="24" t="s">
        <v>478</v>
      </c>
      <c r="X17" s="24" t="s">
        <v>478</v>
      </c>
      <c r="Y17" s="24" t="s">
        <v>478</v>
      </c>
      <c r="Z17" s="24" t="s">
        <v>478</v>
      </c>
      <c r="AA17" s="24" t="s">
        <v>478</v>
      </c>
      <c r="AB17" s="24" t="s">
        <v>478</v>
      </c>
      <c r="AC17" s="24" t="s">
        <v>678</v>
      </c>
      <c r="AD17" s="24" t="s">
        <v>478</v>
      </c>
      <c r="AE17" s="24" t="s">
        <v>478</v>
      </c>
      <c r="AF17" s="24" t="s">
        <v>478</v>
      </c>
      <c r="AG17" s="24" t="s">
        <v>478</v>
      </c>
      <c r="AH17" s="28" t="s">
        <v>686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ht="21" customHeight="1">
      <c r="A18" s="3">
        <v>2018</v>
      </c>
      <c r="B18" s="3">
        <v>1</v>
      </c>
      <c r="C18" s="6" t="s">
        <v>14</v>
      </c>
      <c r="D18" s="3" t="s">
        <v>499</v>
      </c>
      <c r="E18" s="3" t="s">
        <v>500</v>
      </c>
      <c r="F18" s="3" t="s">
        <v>17</v>
      </c>
      <c r="G18" s="2" t="s">
        <v>461</v>
      </c>
      <c r="H18" s="24" t="s">
        <v>464</v>
      </c>
      <c r="I18" s="24" t="s">
        <v>465</v>
      </c>
      <c r="J18" s="24" t="s">
        <v>464</v>
      </c>
      <c r="K18" s="24" t="s">
        <v>465</v>
      </c>
      <c r="L18" s="24" t="s">
        <v>464</v>
      </c>
      <c r="M18" s="24" t="s">
        <v>464</v>
      </c>
      <c r="N18" s="24" t="s">
        <v>465</v>
      </c>
      <c r="O18" s="24" t="s">
        <v>465</v>
      </c>
      <c r="P18" s="24" t="s">
        <v>464</v>
      </c>
      <c r="Q18" s="24">
        <v>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33">
        <v>130000000</v>
      </c>
      <c r="AI18" s="24">
        <v>5</v>
      </c>
      <c r="AJ18" s="24">
        <v>5</v>
      </c>
      <c r="AK18" s="24">
        <v>5</v>
      </c>
      <c r="AL18" s="24">
        <v>5</v>
      </c>
      <c r="AM18" s="24">
        <v>5</v>
      </c>
      <c r="AN18" s="24">
        <v>5</v>
      </c>
      <c r="AO18" s="24">
        <v>5</v>
      </c>
      <c r="AP18" s="24">
        <v>5</v>
      </c>
      <c r="AQ18" s="24">
        <v>5</v>
      </c>
      <c r="AR18" s="24">
        <v>5</v>
      </c>
      <c r="AS18" s="24">
        <v>5</v>
      </c>
      <c r="AT18" s="24">
        <v>5</v>
      </c>
      <c r="AU18" s="24">
        <v>5</v>
      </c>
      <c r="AV18" s="24">
        <v>5</v>
      </c>
      <c r="AW18" s="24">
        <v>5</v>
      </c>
      <c r="AX18" s="24">
        <v>5</v>
      </c>
      <c r="AY18" s="24">
        <v>5</v>
      </c>
      <c r="AZ18" s="24">
        <v>5</v>
      </c>
      <c r="BA18" s="24">
        <v>5</v>
      </c>
      <c r="BB18" s="24">
        <v>5</v>
      </c>
      <c r="BC18" s="24">
        <v>5</v>
      </c>
      <c r="BD18" s="24">
        <v>5</v>
      </c>
      <c r="BE18" s="24">
        <v>5</v>
      </c>
    </row>
    <row r="19" spans="1:57" ht="21" customHeight="1">
      <c r="A19" s="3">
        <v>2018</v>
      </c>
      <c r="B19" s="3">
        <v>1</v>
      </c>
      <c r="C19" s="8" t="s">
        <v>24</v>
      </c>
      <c r="D19" s="4" t="s">
        <v>32</v>
      </c>
      <c r="E19" s="26" t="s">
        <v>553</v>
      </c>
      <c r="F19" s="3" t="s">
        <v>35</v>
      </c>
      <c r="G19" s="2" t="s">
        <v>461</v>
      </c>
      <c r="H19" s="24" t="s">
        <v>464</v>
      </c>
      <c r="I19" s="24" t="s">
        <v>465</v>
      </c>
      <c r="J19" s="24" t="s">
        <v>465</v>
      </c>
      <c r="K19" s="24" t="s">
        <v>465</v>
      </c>
      <c r="L19" s="24" t="s">
        <v>464</v>
      </c>
      <c r="M19" s="24" t="s">
        <v>464</v>
      </c>
      <c r="N19" s="24" t="s">
        <v>465</v>
      </c>
      <c r="O19" s="24" t="s">
        <v>465</v>
      </c>
      <c r="P19" s="24" t="s">
        <v>464</v>
      </c>
      <c r="Q19" s="24">
        <v>1</v>
      </c>
      <c r="R19" s="24" t="s">
        <v>478</v>
      </c>
      <c r="S19" s="24" t="s">
        <v>478</v>
      </c>
      <c r="T19" s="24" t="s">
        <v>478</v>
      </c>
      <c r="U19" s="24" t="s">
        <v>478</v>
      </c>
      <c r="V19" s="24" t="s">
        <v>478</v>
      </c>
      <c r="W19" s="24" t="s">
        <v>478</v>
      </c>
      <c r="X19" s="24" t="s">
        <v>478</v>
      </c>
      <c r="Y19" s="24" t="s">
        <v>478</v>
      </c>
      <c r="Z19" s="24" t="s">
        <v>478</v>
      </c>
      <c r="AA19" s="24" t="s">
        <v>478</v>
      </c>
      <c r="AB19" s="24" t="s">
        <v>478</v>
      </c>
      <c r="AC19" s="24" t="s">
        <v>478</v>
      </c>
      <c r="AD19" s="24" t="s">
        <v>478</v>
      </c>
      <c r="AE19" s="24" t="s">
        <v>478</v>
      </c>
      <c r="AF19" s="24" t="s">
        <v>478</v>
      </c>
      <c r="AG19" s="24" t="s">
        <v>478</v>
      </c>
      <c r="AH19" s="28" t="s">
        <v>687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</row>
    <row r="20" spans="1:57" ht="21" customHeight="1">
      <c r="A20" s="3">
        <v>2018</v>
      </c>
      <c r="B20" s="3">
        <v>1</v>
      </c>
      <c r="C20" s="6" t="s">
        <v>15</v>
      </c>
      <c r="D20" s="3" t="s">
        <v>501</v>
      </c>
      <c r="E20" s="3" t="s">
        <v>483</v>
      </c>
      <c r="F20" s="3" t="s">
        <v>17</v>
      </c>
      <c r="G20" s="2" t="s">
        <v>461</v>
      </c>
      <c r="H20" s="24" t="s">
        <v>464</v>
      </c>
      <c r="I20" s="24" t="s">
        <v>465</v>
      </c>
      <c r="J20" s="24" t="s">
        <v>465</v>
      </c>
      <c r="K20" s="24" t="s">
        <v>465</v>
      </c>
      <c r="L20" s="24" t="s">
        <v>464</v>
      </c>
      <c r="M20" s="24" t="s">
        <v>464</v>
      </c>
      <c r="N20" s="24" t="s">
        <v>465</v>
      </c>
      <c r="O20" s="24" t="s">
        <v>465</v>
      </c>
      <c r="P20" s="24" t="s">
        <v>464</v>
      </c>
      <c r="Q20" s="24">
        <v>1</v>
      </c>
      <c r="R20" s="24" t="s">
        <v>478</v>
      </c>
      <c r="S20" s="24" t="s">
        <v>478</v>
      </c>
      <c r="T20" s="24" t="s">
        <v>478</v>
      </c>
      <c r="U20" s="24" t="s">
        <v>478</v>
      </c>
      <c r="V20" s="24" t="s">
        <v>478</v>
      </c>
      <c r="W20" s="24" t="s">
        <v>478</v>
      </c>
      <c r="X20" s="24" t="s">
        <v>478</v>
      </c>
      <c r="Y20" s="24" t="s">
        <v>478</v>
      </c>
      <c r="Z20" s="24" t="s">
        <v>678</v>
      </c>
      <c r="AA20" s="24" t="s">
        <v>478</v>
      </c>
      <c r="AB20" s="24" t="s">
        <v>478</v>
      </c>
      <c r="AC20" s="24" t="s">
        <v>678</v>
      </c>
      <c r="AD20" s="24" t="s">
        <v>478</v>
      </c>
      <c r="AE20" s="24" t="s">
        <v>478</v>
      </c>
      <c r="AF20" s="24" t="s">
        <v>478</v>
      </c>
      <c r="AG20" s="24" t="s">
        <v>478</v>
      </c>
      <c r="AH20" s="28" t="s">
        <v>688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1:57" ht="21" customHeight="1">
      <c r="A21" s="3">
        <v>2018</v>
      </c>
      <c r="B21" s="3">
        <v>1</v>
      </c>
      <c r="C21" t="s">
        <v>445</v>
      </c>
      <c r="D21" s="3" t="s">
        <v>502</v>
      </c>
      <c r="E21" s="3" t="s">
        <v>553</v>
      </c>
      <c r="F21" s="3" t="s">
        <v>17</v>
      </c>
      <c r="G21" s="2" t="s">
        <v>461</v>
      </c>
      <c r="H21" s="24" t="s">
        <v>464</v>
      </c>
      <c r="I21" s="24" t="s">
        <v>465</v>
      </c>
      <c r="J21" s="24" t="s">
        <v>464</v>
      </c>
      <c r="K21" s="24" t="s">
        <v>465</v>
      </c>
      <c r="L21" s="24" t="s">
        <v>464</v>
      </c>
      <c r="M21" s="24" t="s">
        <v>464</v>
      </c>
      <c r="N21" s="24" t="s">
        <v>465</v>
      </c>
      <c r="O21" s="24" t="s">
        <v>465</v>
      </c>
      <c r="P21" s="24" t="s">
        <v>464</v>
      </c>
      <c r="Q21" s="24">
        <v>1</v>
      </c>
      <c r="R21" s="24" t="s">
        <v>478</v>
      </c>
      <c r="S21" s="24" t="s">
        <v>478</v>
      </c>
      <c r="T21" s="24" t="s">
        <v>478</v>
      </c>
      <c r="U21" s="24" t="s">
        <v>478</v>
      </c>
      <c r="V21" s="24" t="s">
        <v>478</v>
      </c>
      <c r="W21" s="24" t="s">
        <v>478</v>
      </c>
      <c r="X21" s="24" t="s">
        <v>478</v>
      </c>
      <c r="Y21" s="24" t="s">
        <v>478</v>
      </c>
      <c r="Z21" s="24" t="s">
        <v>478</v>
      </c>
      <c r="AA21" s="24" t="s">
        <v>478</v>
      </c>
      <c r="AB21" s="24" t="s">
        <v>478</v>
      </c>
      <c r="AC21" s="24" t="s">
        <v>478</v>
      </c>
      <c r="AD21" s="24" t="s">
        <v>478</v>
      </c>
      <c r="AE21" s="24" t="s">
        <v>478</v>
      </c>
      <c r="AF21" s="24" t="s">
        <v>478</v>
      </c>
      <c r="AG21" s="24" t="s">
        <v>478</v>
      </c>
      <c r="AH21" s="28" t="s">
        <v>689</v>
      </c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ht="21" customHeight="1">
      <c r="A22" s="3">
        <v>2018</v>
      </c>
      <c r="B22" s="3">
        <v>1</v>
      </c>
      <c r="C22" s="4" t="s">
        <v>25</v>
      </c>
      <c r="D22" s="4" t="s">
        <v>33</v>
      </c>
      <c r="E22" s="4" t="s">
        <v>484</v>
      </c>
      <c r="F22" s="3" t="s">
        <v>35</v>
      </c>
      <c r="G22" s="2" t="s">
        <v>461</v>
      </c>
      <c r="H22" s="24" t="s">
        <v>464</v>
      </c>
      <c r="I22" s="24" t="s">
        <v>465</v>
      </c>
      <c r="J22" s="24" t="s">
        <v>465</v>
      </c>
      <c r="K22" s="24" t="s">
        <v>465</v>
      </c>
      <c r="L22" s="24" t="s">
        <v>464</v>
      </c>
      <c r="M22" s="24" t="s">
        <v>464</v>
      </c>
      <c r="N22" s="24" t="s">
        <v>465</v>
      </c>
      <c r="O22" s="24" t="s">
        <v>465</v>
      </c>
      <c r="P22" s="24" t="s">
        <v>464</v>
      </c>
      <c r="Q22" s="24">
        <v>1</v>
      </c>
      <c r="R22" s="24" t="s">
        <v>678</v>
      </c>
      <c r="S22" s="24" t="s">
        <v>478</v>
      </c>
      <c r="T22" s="24" t="s">
        <v>678</v>
      </c>
      <c r="U22" s="24" t="s">
        <v>678</v>
      </c>
      <c r="V22" s="24" t="s">
        <v>478</v>
      </c>
      <c r="W22" s="24" t="s">
        <v>678</v>
      </c>
      <c r="X22" s="24" t="s">
        <v>678</v>
      </c>
      <c r="Y22" s="24" t="s">
        <v>678</v>
      </c>
      <c r="Z22" s="24" t="s">
        <v>678</v>
      </c>
      <c r="AA22" s="24" t="s">
        <v>478</v>
      </c>
      <c r="AB22" s="24" t="s">
        <v>478</v>
      </c>
      <c r="AC22" s="24" t="s">
        <v>478</v>
      </c>
      <c r="AD22" s="24" t="s">
        <v>478</v>
      </c>
      <c r="AE22" s="24" t="s">
        <v>478</v>
      </c>
      <c r="AF22" s="24" t="s">
        <v>478</v>
      </c>
      <c r="AG22" s="24" t="s">
        <v>478</v>
      </c>
      <c r="AH22" s="28" t="s">
        <v>690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ht="21" customHeight="1">
      <c r="A23" s="3">
        <v>2018</v>
      </c>
      <c r="B23" s="3">
        <v>1</v>
      </c>
      <c r="C23" s="4" t="s">
        <v>26</v>
      </c>
      <c r="D23" s="4" t="s">
        <v>34</v>
      </c>
      <c r="E23" s="4" t="s">
        <v>481</v>
      </c>
      <c r="F23" s="3" t="s">
        <v>35</v>
      </c>
      <c r="G23" s="2" t="s">
        <v>461</v>
      </c>
      <c r="H23" s="24" t="s">
        <v>464</v>
      </c>
      <c r="I23" s="24" t="s">
        <v>465</v>
      </c>
      <c r="J23" s="24" t="s">
        <v>465</v>
      </c>
      <c r="K23" s="24" t="s">
        <v>465</v>
      </c>
      <c r="L23" s="24" t="s">
        <v>464</v>
      </c>
      <c r="M23" s="24" t="s">
        <v>464</v>
      </c>
      <c r="N23" s="24" t="s">
        <v>465</v>
      </c>
      <c r="O23" s="24" t="s">
        <v>465</v>
      </c>
      <c r="P23" s="24" t="s">
        <v>464</v>
      </c>
      <c r="Q23" s="24">
        <v>1</v>
      </c>
      <c r="R23" s="24" t="s">
        <v>678</v>
      </c>
      <c r="S23" s="24" t="s">
        <v>478</v>
      </c>
      <c r="T23" s="24" t="s">
        <v>678</v>
      </c>
      <c r="U23" s="24" t="s">
        <v>678</v>
      </c>
      <c r="V23" s="24" t="s">
        <v>678</v>
      </c>
      <c r="W23" s="24" t="s">
        <v>478</v>
      </c>
      <c r="X23" s="24" t="s">
        <v>478</v>
      </c>
      <c r="Y23" s="24" t="s">
        <v>678</v>
      </c>
      <c r="Z23" s="24" t="s">
        <v>478</v>
      </c>
      <c r="AA23" s="24" t="s">
        <v>678</v>
      </c>
      <c r="AB23" s="24" t="s">
        <v>478</v>
      </c>
      <c r="AC23" s="24" t="s">
        <v>678</v>
      </c>
      <c r="AD23" s="24" t="s">
        <v>478</v>
      </c>
      <c r="AE23" s="24" t="s">
        <v>478</v>
      </c>
      <c r="AF23" s="24" t="s">
        <v>478</v>
      </c>
      <c r="AG23" s="24" t="s">
        <v>478</v>
      </c>
      <c r="AH23" s="28" t="s">
        <v>691</v>
      </c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57" ht="15">
      <c r="A24" s="3">
        <v>2018</v>
      </c>
      <c r="B24" s="3">
        <v>2</v>
      </c>
      <c r="C24" s="4" t="s">
        <v>39</v>
      </c>
      <c r="D24" s="4" t="s">
        <v>48</v>
      </c>
      <c r="E24" s="4" t="s">
        <v>483</v>
      </c>
      <c r="F24" s="3" t="s">
        <v>35</v>
      </c>
      <c r="G24" s="2" t="s">
        <v>474</v>
      </c>
      <c r="H24" s="24" t="s">
        <v>465</v>
      </c>
      <c r="I24" s="24" t="s">
        <v>465</v>
      </c>
      <c r="J24" s="24" t="s">
        <v>464</v>
      </c>
      <c r="K24" s="24" t="s">
        <v>465</v>
      </c>
      <c r="L24" s="24" t="s">
        <v>464</v>
      </c>
      <c r="M24" s="24" t="s">
        <v>465</v>
      </c>
      <c r="N24" s="24" t="s">
        <v>465</v>
      </c>
      <c r="O24" s="24" t="s">
        <v>465</v>
      </c>
      <c r="P24" s="24" t="s">
        <v>466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8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ht="21" customHeight="1">
      <c r="A25" s="3">
        <v>2018</v>
      </c>
      <c r="B25" s="3">
        <v>2</v>
      </c>
      <c r="C25" s="6" t="s">
        <v>6</v>
      </c>
      <c r="D25" s="3" t="s">
        <v>503</v>
      </c>
      <c r="E25" s="3" t="s">
        <v>553</v>
      </c>
      <c r="F25" s="3" t="s">
        <v>17</v>
      </c>
      <c r="G25" s="2" t="s">
        <v>461</v>
      </c>
      <c r="H25" s="24" t="s">
        <v>464</v>
      </c>
      <c r="I25" s="24" t="s">
        <v>465</v>
      </c>
      <c r="J25" s="24" t="s">
        <v>464</v>
      </c>
      <c r="K25" s="24" t="s">
        <v>465</v>
      </c>
      <c r="L25" s="24" t="s">
        <v>464</v>
      </c>
      <c r="M25" s="24" t="s">
        <v>464</v>
      </c>
      <c r="N25" s="24" t="s">
        <v>465</v>
      </c>
      <c r="O25" s="24" t="s">
        <v>465</v>
      </c>
      <c r="P25" s="24" t="s">
        <v>464</v>
      </c>
      <c r="Q25" s="24">
        <v>1</v>
      </c>
      <c r="R25" s="24" t="s">
        <v>478</v>
      </c>
      <c r="S25" s="24" t="s">
        <v>478</v>
      </c>
      <c r="T25" s="24" t="s">
        <v>478</v>
      </c>
      <c r="U25" s="24" t="s">
        <v>478</v>
      </c>
      <c r="V25" s="24" t="s">
        <v>678</v>
      </c>
      <c r="W25" s="24" t="s">
        <v>478</v>
      </c>
      <c r="X25" s="24" t="s">
        <v>678</v>
      </c>
      <c r="Y25" s="24" t="s">
        <v>678</v>
      </c>
      <c r="Z25" s="24" t="s">
        <v>478</v>
      </c>
      <c r="AA25" s="24" t="s">
        <v>478</v>
      </c>
      <c r="AB25" s="24" t="s">
        <v>478</v>
      </c>
      <c r="AC25" s="24" t="s">
        <v>678</v>
      </c>
      <c r="AD25" s="24" t="s">
        <v>678</v>
      </c>
      <c r="AE25" s="24" t="s">
        <v>478</v>
      </c>
      <c r="AF25" s="24" t="s">
        <v>478</v>
      </c>
      <c r="AG25" s="24" t="s">
        <v>478</v>
      </c>
      <c r="AH25" s="28" t="s">
        <v>692</v>
      </c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ht="21" customHeight="1">
      <c r="A26" s="3">
        <v>2018</v>
      </c>
      <c r="B26" s="3">
        <v>2</v>
      </c>
      <c r="C26" s="4" t="s">
        <v>38</v>
      </c>
      <c r="D26" s="4" t="s">
        <v>47</v>
      </c>
      <c r="E26" s="4" t="s">
        <v>487</v>
      </c>
      <c r="F26" s="3" t="s">
        <v>35</v>
      </c>
      <c r="G26" s="2" t="s">
        <v>461</v>
      </c>
      <c r="H26" s="24" t="s">
        <v>464</v>
      </c>
      <c r="I26" s="24" t="s">
        <v>465</v>
      </c>
      <c r="J26" s="24" t="s">
        <v>464</v>
      </c>
      <c r="K26" s="24" t="s">
        <v>465</v>
      </c>
      <c r="L26" s="24" t="s">
        <v>464</v>
      </c>
      <c r="M26" s="24" t="s">
        <v>464</v>
      </c>
      <c r="N26" s="24" t="s">
        <v>465</v>
      </c>
      <c r="O26" s="24" t="s">
        <v>465</v>
      </c>
      <c r="P26" s="24" t="s">
        <v>464</v>
      </c>
      <c r="Q26" s="24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8" t="s">
        <v>694</v>
      </c>
      <c r="AI26" s="24">
        <v>4</v>
      </c>
      <c r="AJ26" s="24">
        <v>4</v>
      </c>
      <c r="AK26" s="24">
        <v>4</v>
      </c>
      <c r="AL26" s="24">
        <v>4</v>
      </c>
      <c r="AM26" s="24">
        <v>4</v>
      </c>
      <c r="AN26" s="24">
        <v>4</v>
      </c>
      <c r="AO26" s="24">
        <v>4</v>
      </c>
      <c r="AP26" s="24">
        <v>4</v>
      </c>
      <c r="AQ26" s="24">
        <v>4</v>
      </c>
      <c r="AR26" s="24" t="s">
        <v>693</v>
      </c>
      <c r="AS26" s="24">
        <v>3</v>
      </c>
      <c r="AT26" s="24">
        <v>3</v>
      </c>
      <c r="AU26" s="24">
        <v>3</v>
      </c>
      <c r="AV26" s="24">
        <v>3</v>
      </c>
      <c r="AW26" s="24">
        <v>3</v>
      </c>
      <c r="AX26" s="24">
        <v>3</v>
      </c>
      <c r="AY26" s="24">
        <v>5</v>
      </c>
      <c r="AZ26" s="24">
        <v>5</v>
      </c>
      <c r="BA26" s="24">
        <v>5</v>
      </c>
      <c r="BB26" s="24">
        <v>4</v>
      </c>
      <c r="BC26" s="24">
        <v>5</v>
      </c>
      <c r="BD26" s="24">
        <v>5</v>
      </c>
      <c r="BE26" s="24">
        <v>4</v>
      </c>
    </row>
    <row r="27" spans="1:57" ht="21" customHeight="1">
      <c r="A27" s="3">
        <v>2018</v>
      </c>
      <c r="B27" s="3">
        <v>2</v>
      </c>
      <c r="C27" s="4" t="s">
        <v>40</v>
      </c>
      <c r="D27" s="4" t="s">
        <v>49</v>
      </c>
      <c r="E27" s="4" t="s">
        <v>483</v>
      </c>
      <c r="F27" s="3" t="s">
        <v>35</v>
      </c>
      <c r="G27" s="2" t="s">
        <v>461</v>
      </c>
      <c r="H27" s="24" t="s">
        <v>464</v>
      </c>
      <c r="I27" s="24" t="s">
        <v>465</v>
      </c>
      <c r="J27" s="24" t="s">
        <v>464</v>
      </c>
      <c r="K27" s="24" t="s">
        <v>465</v>
      </c>
      <c r="L27" s="24" t="s">
        <v>464</v>
      </c>
      <c r="M27" s="24" t="s">
        <v>464</v>
      </c>
      <c r="N27" s="24" t="s">
        <v>464</v>
      </c>
      <c r="O27" s="24" t="s">
        <v>465</v>
      </c>
      <c r="P27" s="24" t="s">
        <v>464</v>
      </c>
      <c r="Q27" s="24">
        <v>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8" t="s">
        <v>695</v>
      </c>
      <c r="AI27" s="24">
        <v>5</v>
      </c>
      <c r="AJ27" s="24">
        <v>5</v>
      </c>
      <c r="AK27" s="24">
        <v>5</v>
      </c>
      <c r="AL27" s="24">
        <v>5</v>
      </c>
      <c r="AM27" s="24">
        <v>5</v>
      </c>
      <c r="AN27" s="24">
        <v>5</v>
      </c>
      <c r="AO27" s="24">
        <v>5</v>
      </c>
      <c r="AP27" s="24">
        <v>5</v>
      </c>
      <c r="AQ27" s="24">
        <v>5</v>
      </c>
      <c r="AR27" s="24">
        <v>5</v>
      </c>
      <c r="AS27" s="24">
        <v>5</v>
      </c>
      <c r="AT27" s="24">
        <v>5</v>
      </c>
      <c r="AU27" s="24">
        <v>5</v>
      </c>
      <c r="AV27" s="24">
        <v>5</v>
      </c>
      <c r="AW27" s="24">
        <v>5</v>
      </c>
      <c r="AX27" s="24">
        <v>5</v>
      </c>
      <c r="AY27" s="24">
        <v>4.5</v>
      </c>
      <c r="AZ27" s="24">
        <v>5</v>
      </c>
      <c r="BA27" s="24">
        <v>5</v>
      </c>
      <c r="BB27" s="24">
        <v>5</v>
      </c>
      <c r="BC27" s="24">
        <v>5</v>
      </c>
      <c r="BD27" s="24">
        <v>5</v>
      </c>
      <c r="BE27" s="24">
        <v>5</v>
      </c>
    </row>
    <row r="28" spans="1:57" ht="15">
      <c r="A28" s="3">
        <v>2018</v>
      </c>
      <c r="B28" s="3">
        <v>2</v>
      </c>
      <c r="C28" s="4" t="s">
        <v>41</v>
      </c>
      <c r="D28" s="4" t="s">
        <v>50</v>
      </c>
      <c r="E28" s="4" t="s">
        <v>483</v>
      </c>
      <c r="F28" s="3" t="s">
        <v>35</v>
      </c>
      <c r="G28" s="2" t="s">
        <v>474</v>
      </c>
      <c r="H28" s="24" t="s">
        <v>465</v>
      </c>
      <c r="I28" s="24" t="s">
        <v>465</v>
      </c>
      <c r="J28" s="24" t="s">
        <v>465</v>
      </c>
      <c r="K28" s="24" t="s">
        <v>465</v>
      </c>
      <c r="L28" s="24" t="s">
        <v>465</v>
      </c>
      <c r="M28" s="24" t="s">
        <v>465</v>
      </c>
      <c r="N28" s="24" t="s">
        <v>465</v>
      </c>
      <c r="O28" s="24" t="s">
        <v>465</v>
      </c>
      <c r="P28" s="24" t="s">
        <v>466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8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ht="21" customHeight="1">
      <c r="A29" s="3">
        <v>2018</v>
      </c>
      <c r="B29" s="3">
        <v>2</v>
      </c>
      <c r="C29" s="4" t="s">
        <v>42</v>
      </c>
      <c r="D29" s="4" t="s">
        <v>51</v>
      </c>
      <c r="E29" s="4" t="s">
        <v>504</v>
      </c>
      <c r="F29" s="3" t="s">
        <v>35</v>
      </c>
      <c r="G29" s="2" t="s">
        <v>461</v>
      </c>
      <c r="H29" s="24" t="s">
        <v>464</v>
      </c>
      <c r="I29" s="24" t="s">
        <v>464</v>
      </c>
      <c r="J29" s="24" t="s">
        <v>464</v>
      </c>
      <c r="K29" s="24" t="s">
        <v>465</v>
      </c>
      <c r="L29" s="24" t="s">
        <v>464</v>
      </c>
      <c r="M29" s="24" t="s">
        <v>465</v>
      </c>
      <c r="N29" s="24" t="s">
        <v>465</v>
      </c>
      <c r="O29" s="24" t="s">
        <v>465</v>
      </c>
      <c r="P29" s="24" t="s">
        <v>464</v>
      </c>
      <c r="Q29" s="24">
        <v>2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8" t="s">
        <v>696</v>
      </c>
      <c r="AI29" s="24">
        <v>4.5</v>
      </c>
      <c r="AJ29" s="24">
        <v>3.5</v>
      </c>
      <c r="AK29" s="24">
        <v>3.4</v>
      </c>
      <c r="AL29" s="24">
        <v>4</v>
      </c>
      <c r="AM29" s="24">
        <v>4</v>
      </c>
      <c r="AN29" s="24">
        <v>3</v>
      </c>
      <c r="AO29" s="24">
        <v>3.5</v>
      </c>
      <c r="AP29" s="24">
        <v>4</v>
      </c>
      <c r="AQ29" s="24">
        <v>4</v>
      </c>
      <c r="AR29" s="24">
        <v>3.5</v>
      </c>
      <c r="AS29" s="24">
        <v>3</v>
      </c>
      <c r="AT29" s="24">
        <v>3</v>
      </c>
      <c r="AU29" s="24">
        <v>3</v>
      </c>
      <c r="AV29" s="24">
        <v>3</v>
      </c>
      <c r="AW29" s="24">
        <v>3</v>
      </c>
      <c r="AX29" s="24">
        <v>3</v>
      </c>
      <c r="AY29" s="24">
        <v>4</v>
      </c>
      <c r="AZ29" s="24">
        <v>5</v>
      </c>
      <c r="BA29" s="24">
        <v>4</v>
      </c>
      <c r="BB29" s="24">
        <v>4</v>
      </c>
      <c r="BC29" s="24">
        <v>4</v>
      </c>
      <c r="BD29" s="24">
        <v>4.5</v>
      </c>
      <c r="BE29" s="24">
        <v>5</v>
      </c>
    </row>
    <row r="30" spans="1:57" ht="15">
      <c r="A30" s="3">
        <v>2018</v>
      </c>
      <c r="B30" s="3">
        <v>2</v>
      </c>
      <c r="C30" s="4" t="s">
        <v>43</v>
      </c>
      <c r="D30" s="4" t="s">
        <v>52</v>
      </c>
      <c r="E30" s="4" t="s">
        <v>505</v>
      </c>
      <c r="F30" s="3" t="s">
        <v>35</v>
      </c>
      <c r="G30" s="2" t="s">
        <v>460</v>
      </c>
      <c r="H30" s="24" t="s">
        <v>465</v>
      </c>
      <c r="I30" s="24" t="s">
        <v>465</v>
      </c>
      <c r="J30" s="24" t="s">
        <v>464</v>
      </c>
      <c r="K30" s="24" t="s">
        <v>465</v>
      </c>
      <c r="L30" s="24" t="s">
        <v>464</v>
      </c>
      <c r="M30" s="24" t="s">
        <v>464</v>
      </c>
      <c r="N30" s="24" t="s">
        <v>465</v>
      </c>
      <c r="O30" s="24" t="s">
        <v>465</v>
      </c>
      <c r="P30" s="24" t="s">
        <v>466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8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ht="15">
      <c r="A31" s="3">
        <v>2018</v>
      </c>
      <c r="B31" s="3">
        <v>2</v>
      </c>
      <c r="C31" s="4" t="s">
        <v>44</v>
      </c>
      <c r="D31" s="4" t="s">
        <v>53</v>
      </c>
      <c r="E31" s="4" t="s">
        <v>483</v>
      </c>
      <c r="F31" s="3" t="s">
        <v>35</v>
      </c>
      <c r="G31" s="2" t="s">
        <v>474</v>
      </c>
      <c r="H31" s="24" t="s">
        <v>465</v>
      </c>
      <c r="I31" s="24" t="s">
        <v>465</v>
      </c>
      <c r="J31" s="24" t="s">
        <v>464</v>
      </c>
      <c r="K31" s="24" t="s">
        <v>465</v>
      </c>
      <c r="L31" s="24" t="s">
        <v>464</v>
      </c>
      <c r="M31" s="24" t="s">
        <v>464</v>
      </c>
      <c r="N31" s="24" t="s">
        <v>465</v>
      </c>
      <c r="O31" s="24" t="s">
        <v>465</v>
      </c>
      <c r="P31" s="24" t="s">
        <v>466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8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ht="21" customHeight="1">
      <c r="A32" s="3">
        <v>2018</v>
      </c>
      <c r="B32" s="3">
        <v>2</v>
      </c>
      <c r="C32" s="4" t="s">
        <v>45</v>
      </c>
      <c r="D32" s="4" t="s">
        <v>506</v>
      </c>
      <c r="E32" s="26" t="s">
        <v>504</v>
      </c>
      <c r="F32" s="3" t="s">
        <v>35</v>
      </c>
      <c r="G32" s="2" t="s">
        <v>461</v>
      </c>
      <c r="H32" s="24" t="s">
        <v>464</v>
      </c>
      <c r="I32" s="24" t="s">
        <v>465</v>
      </c>
      <c r="J32" s="24" t="s">
        <v>464</v>
      </c>
      <c r="K32" s="24" t="s">
        <v>465</v>
      </c>
      <c r="L32" s="24" t="s">
        <v>465</v>
      </c>
      <c r="M32" s="24" t="s">
        <v>465</v>
      </c>
      <c r="N32" s="24" t="s">
        <v>465</v>
      </c>
      <c r="O32" s="24" t="s">
        <v>465</v>
      </c>
      <c r="P32" s="24" t="s">
        <v>464</v>
      </c>
      <c r="Q32" s="24">
        <v>1</v>
      </c>
      <c r="R32" s="24" t="s">
        <v>478</v>
      </c>
      <c r="S32" s="24" t="s">
        <v>678</v>
      </c>
      <c r="T32" s="24" t="s">
        <v>678</v>
      </c>
      <c r="U32" s="24" t="s">
        <v>478</v>
      </c>
      <c r="V32" s="24" t="s">
        <v>678</v>
      </c>
      <c r="W32" s="24" t="s">
        <v>678</v>
      </c>
      <c r="X32" s="24" t="s">
        <v>478</v>
      </c>
      <c r="Y32" s="24" t="s">
        <v>478</v>
      </c>
      <c r="Z32" s="24" t="s">
        <v>678</v>
      </c>
      <c r="AA32" s="24" t="s">
        <v>478</v>
      </c>
      <c r="AB32" s="24" t="s">
        <v>478</v>
      </c>
      <c r="AC32" s="24" t="s">
        <v>478</v>
      </c>
      <c r="AD32" s="24" t="s">
        <v>478</v>
      </c>
      <c r="AE32" s="24" t="s">
        <v>478</v>
      </c>
      <c r="AF32" s="24" t="s">
        <v>478</v>
      </c>
      <c r="AG32" s="24" t="s">
        <v>478</v>
      </c>
      <c r="AH32" s="28" t="s">
        <v>697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</row>
    <row r="33" spans="1:57" ht="21" customHeight="1">
      <c r="A33" s="3">
        <v>2018</v>
      </c>
      <c r="B33" s="3">
        <v>2</v>
      </c>
      <c r="C33" s="7" t="s">
        <v>36</v>
      </c>
      <c r="D33" s="3" t="s">
        <v>507</v>
      </c>
      <c r="E33" s="14" t="s">
        <v>600</v>
      </c>
      <c r="F33" s="3" t="s">
        <v>17</v>
      </c>
      <c r="G33" s="2" t="s">
        <v>461</v>
      </c>
      <c r="H33" s="24" t="s">
        <v>464</v>
      </c>
      <c r="I33" s="24" t="s">
        <v>465</v>
      </c>
      <c r="J33" s="24" t="s">
        <v>465</v>
      </c>
      <c r="K33" s="24" t="s">
        <v>465</v>
      </c>
      <c r="L33" s="24" t="s">
        <v>464</v>
      </c>
      <c r="M33" s="24" t="s">
        <v>464</v>
      </c>
      <c r="N33" s="24" t="s">
        <v>465</v>
      </c>
      <c r="O33" s="24" t="s">
        <v>465</v>
      </c>
      <c r="P33" s="24" t="s">
        <v>464</v>
      </c>
      <c r="Q33" s="24">
        <v>1</v>
      </c>
      <c r="R33" s="24" t="s">
        <v>678</v>
      </c>
      <c r="S33" s="24" t="s">
        <v>478</v>
      </c>
      <c r="T33" s="24" t="s">
        <v>678</v>
      </c>
      <c r="U33" s="24" t="s">
        <v>678</v>
      </c>
      <c r="V33" s="24" t="s">
        <v>478</v>
      </c>
      <c r="W33" s="24" t="s">
        <v>678</v>
      </c>
      <c r="X33" s="24" t="s">
        <v>478</v>
      </c>
      <c r="Y33" s="24" t="s">
        <v>678</v>
      </c>
      <c r="Z33" s="24" t="s">
        <v>478</v>
      </c>
      <c r="AA33" s="24" t="s">
        <v>478</v>
      </c>
      <c r="AB33" s="24" t="s">
        <v>478</v>
      </c>
      <c r="AC33" s="24" t="s">
        <v>478</v>
      </c>
      <c r="AD33" s="24" t="s">
        <v>478</v>
      </c>
      <c r="AE33" s="24" t="s">
        <v>478</v>
      </c>
      <c r="AF33" s="24" t="s">
        <v>478</v>
      </c>
      <c r="AG33" s="24" t="s">
        <v>478</v>
      </c>
      <c r="AH33" s="33">
        <v>200000000</v>
      </c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</row>
    <row r="34" spans="1:57" ht="31.5">
      <c r="A34" s="3">
        <v>2018</v>
      </c>
      <c r="B34" s="3">
        <v>2</v>
      </c>
      <c r="C34" s="7" t="s">
        <v>37</v>
      </c>
      <c r="D34" s="3" t="s">
        <v>508</v>
      </c>
      <c r="E34" s="3" t="s">
        <v>509</v>
      </c>
      <c r="F34" s="3" t="s">
        <v>17</v>
      </c>
      <c r="G34" s="2" t="s">
        <v>474</v>
      </c>
      <c r="H34" s="24" t="s">
        <v>465</v>
      </c>
      <c r="I34" s="24" t="s">
        <v>465</v>
      </c>
      <c r="J34" s="24" t="s">
        <v>464</v>
      </c>
      <c r="K34" s="24" t="s">
        <v>465</v>
      </c>
      <c r="L34" s="24" t="s">
        <v>465</v>
      </c>
      <c r="M34" s="24" t="s">
        <v>465</v>
      </c>
      <c r="N34" s="24" t="s">
        <v>465</v>
      </c>
      <c r="O34" s="24" t="s">
        <v>465</v>
      </c>
      <c r="P34" s="24" t="s">
        <v>466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8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</row>
    <row r="35" spans="1:57" ht="15">
      <c r="A35" s="3">
        <v>2018</v>
      </c>
      <c r="B35" s="3">
        <v>2</v>
      </c>
      <c r="C35" s="4" t="s">
        <v>46</v>
      </c>
      <c r="D35" s="4" t="s">
        <v>54</v>
      </c>
      <c r="E35" s="26" t="s">
        <v>491</v>
      </c>
      <c r="F35" s="3" t="s">
        <v>35</v>
      </c>
      <c r="G35" s="2" t="s">
        <v>474</v>
      </c>
      <c r="H35" s="24" t="s">
        <v>465</v>
      </c>
      <c r="I35" s="24" t="s">
        <v>465</v>
      </c>
      <c r="J35" s="24" t="s">
        <v>464</v>
      </c>
      <c r="K35" s="24" t="s">
        <v>465</v>
      </c>
      <c r="L35" s="24" t="s">
        <v>464</v>
      </c>
      <c r="M35" s="24" t="s">
        <v>464</v>
      </c>
      <c r="N35" s="24" t="s">
        <v>465</v>
      </c>
      <c r="O35" s="24" t="s">
        <v>465</v>
      </c>
      <c r="P35" s="24" t="s">
        <v>466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8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</row>
    <row r="36" spans="1:57" ht="21" customHeight="1">
      <c r="A36" s="3">
        <v>2018</v>
      </c>
      <c r="B36" s="3">
        <v>3</v>
      </c>
      <c r="C36" s="4" t="s">
        <v>62</v>
      </c>
      <c r="D36" s="4" t="s">
        <v>69</v>
      </c>
      <c r="E36" s="26" t="s">
        <v>762</v>
      </c>
      <c r="F36" s="3" t="s">
        <v>35</v>
      </c>
      <c r="G36" s="2" t="s">
        <v>461</v>
      </c>
      <c r="H36" s="24" t="s">
        <v>464</v>
      </c>
      <c r="I36" s="24" t="s">
        <v>464</v>
      </c>
      <c r="J36" s="24" t="s">
        <v>464</v>
      </c>
      <c r="K36" s="24" t="s">
        <v>465</v>
      </c>
      <c r="L36" s="24" t="s">
        <v>464</v>
      </c>
      <c r="M36" s="24" t="s">
        <v>464</v>
      </c>
      <c r="N36" s="24" t="s">
        <v>465</v>
      </c>
      <c r="O36" s="24" t="s">
        <v>465</v>
      </c>
      <c r="P36" s="24" t="s">
        <v>464</v>
      </c>
      <c r="Q36" s="24">
        <v>2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8" t="s">
        <v>698</v>
      </c>
      <c r="AI36" s="24">
        <v>5</v>
      </c>
      <c r="AJ36" s="24">
        <v>4</v>
      </c>
      <c r="AK36" s="24">
        <v>5</v>
      </c>
      <c r="AL36" s="24">
        <v>5</v>
      </c>
      <c r="AM36" s="24">
        <v>4</v>
      </c>
      <c r="AN36" s="24">
        <v>5</v>
      </c>
      <c r="AO36" s="24">
        <v>5</v>
      </c>
      <c r="AP36" s="24">
        <v>5</v>
      </c>
      <c r="AQ36" s="24">
        <v>5</v>
      </c>
      <c r="AR36" s="24">
        <v>3</v>
      </c>
      <c r="AS36" s="24">
        <v>5</v>
      </c>
      <c r="AT36" s="24">
        <v>5</v>
      </c>
      <c r="AU36" s="24">
        <v>4</v>
      </c>
      <c r="AV36" s="24">
        <v>5</v>
      </c>
      <c r="AW36" s="24">
        <v>4</v>
      </c>
      <c r="AX36" s="24">
        <v>5</v>
      </c>
      <c r="AY36" s="24">
        <v>5</v>
      </c>
      <c r="AZ36" s="24">
        <v>5</v>
      </c>
      <c r="BA36" s="24">
        <v>5</v>
      </c>
      <c r="BB36" s="24">
        <v>5</v>
      </c>
      <c r="BC36" s="24">
        <v>5</v>
      </c>
      <c r="BD36" s="24">
        <v>5</v>
      </c>
      <c r="BE36" s="24">
        <v>5</v>
      </c>
    </row>
    <row r="37" spans="1:57" ht="21" customHeight="1">
      <c r="A37" s="3">
        <v>2018</v>
      </c>
      <c r="B37" s="3">
        <v>3</v>
      </c>
      <c r="C37" s="4" t="s">
        <v>66</v>
      </c>
      <c r="D37" s="4" t="s">
        <v>73</v>
      </c>
      <c r="E37" s="26" t="s">
        <v>509</v>
      </c>
      <c r="F37" s="3" t="s">
        <v>35</v>
      </c>
      <c r="G37" s="2" t="s">
        <v>461</v>
      </c>
      <c r="H37" s="24" t="s">
        <v>464</v>
      </c>
      <c r="I37" s="24" t="s">
        <v>465</v>
      </c>
      <c r="J37" s="24" t="s">
        <v>464</v>
      </c>
      <c r="K37" s="24" t="s">
        <v>465</v>
      </c>
      <c r="L37" s="24" t="s">
        <v>464</v>
      </c>
      <c r="M37" s="24" t="s">
        <v>464</v>
      </c>
      <c r="N37" s="24" t="s">
        <v>465</v>
      </c>
      <c r="O37" s="24" t="s">
        <v>465</v>
      </c>
      <c r="P37" s="24" t="s">
        <v>464</v>
      </c>
      <c r="Q37" s="24">
        <v>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8" t="s">
        <v>699</v>
      </c>
      <c r="AI37" s="24">
        <v>5</v>
      </c>
      <c r="AJ37" s="24">
        <v>5</v>
      </c>
      <c r="AK37" s="24">
        <v>5</v>
      </c>
      <c r="AL37" s="24">
        <v>5</v>
      </c>
      <c r="AM37" s="24">
        <v>5</v>
      </c>
      <c r="AN37" s="24">
        <v>5</v>
      </c>
      <c r="AO37" s="24">
        <v>5</v>
      </c>
      <c r="AP37" s="24">
        <v>4</v>
      </c>
      <c r="AQ37" s="24">
        <v>5</v>
      </c>
      <c r="AR37" s="24">
        <v>5</v>
      </c>
      <c r="AS37" s="24">
        <v>5</v>
      </c>
      <c r="AT37" s="24">
        <v>5</v>
      </c>
      <c r="AU37" s="24">
        <v>5</v>
      </c>
      <c r="AV37" s="24">
        <v>5</v>
      </c>
      <c r="AW37" s="24">
        <v>4</v>
      </c>
      <c r="AX37" s="24">
        <v>4</v>
      </c>
      <c r="AY37" s="24">
        <v>5</v>
      </c>
      <c r="AZ37" s="24">
        <v>4</v>
      </c>
      <c r="BA37" s="24">
        <v>5</v>
      </c>
      <c r="BB37" s="24">
        <v>5</v>
      </c>
      <c r="BC37" s="24">
        <v>5</v>
      </c>
      <c r="BD37" s="24">
        <v>5</v>
      </c>
      <c r="BE37" s="24">
        <v>5</v>
      </c>
    </row>
    <row r="38" spans="1:57" ht="21" customHeight="1">
      <c r="A38" s="3">
        <v>2018</v>
      </c>
      <c r="B38" s="3">
        <v>3</v>
      </c>
      <c r="C38" s="4" t="s">
        <v>57</v>
      </c>
      <c r="D38" s="3" t="s">
        <v>510</v>
      </c>
      <c r="E38" s="3" t="s">
        <v>621</v>
      </c>
      <c r="F38" s="3" t="s">
        <v>17</v>
      </c>
      <c r="G38" s="2" t="s">
        <v>461</v>
      </c>
      <c r="H38" s="24" t="s">
        <v>464</v>
      </c>
      <c r="I38" s="24" t="s">
        <v>465</v>
      </c>
      <c r="J38" s="24" t="s">
        <v>465</v>
      </c>
      <c r="K38" s="24" t="s">
        <v>465</v>
      </c>
      <c r="L38" s="24" t="s">
        <v>465</v>
      </c>
      <c r="M38" s="24" t="s">
        <v>465</v>
      </c>
      <c r="N38" s="24" t="s">
        <v>465</v>
      </c>
      <c r="O38" s="24" t="s">
        <v>465</v>
      </c>
      <c r="P38" s="24" t="s">
        <v>464</v>
      </c>
      <c r="Q38" s="24">
        <v>2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8" t="s">
        <v>700</v>
      </c>
      <c r="AI38" s="24">
        <v>5</v>
      </c>
      <c r="AJ38" s="24">
        <v>5</v>
      </c>
      <c r="AK38" s="24">
        <v>5</v>
      </c>
      <c r="AL38" s="24">
        <v>5</v>
      </c>
      <c r="AM38" s="24">
        <v>4.5</v>
      </c>
      <c r="AN38" s="24">
        <v>4.5</v>
      </c>
      <c r="AO38" s="24">
        <v>5</v>
      </c>
      <c r="AP38" s="24">
        <v>5</v>
      </c>
      <c r="AQ38" s="24">
        <v>5</v>
      </c>
      <c r="AR38" s="24">
        <v>5</v>
      </c>
      <c r="AS38" s="24"/>
      <c r="AT38" s="24">
        <v>5</v>
      </c>
      <c r="AU38" s="24">
        <v>5</v>
      </c>
      <c r="AV38" s="24">
        <v>5</v>
      </c>
      <c r="AW38" s="24">
        <v>5</v>
      </c>
      <c r="AX38" s="24">
        <v>5</v>
      </c>
      <c r="AY38" s="24">
        <v>5</v>
      </c>
      <c r="AZ38" s="24">
        <v>5</v>
      </c>
      <c r="BA38" s="24">
        <v>5</v>
      </c>
      <c r="BB38" s="24">
        <v>4</v>
      </c>
      <c r="BC38" s="24">
        <v>4.5</v>
      </c>
      <c r="BD38" s="24">
        <v>4.5</v>
      </c>
      <c r="BE38" s="24">
        <v>5</v>
      </c>
    </row>
    <row r="39" spans="1:57" ht="15">
      <c r="A39" s="25">
        <v>2018</v>
      </c>
      <c r="B39" s="25">
        <v>3</v>
      </c>
      <c r="C39" s="25" t="s">
        <v>446</v>
      </c>
      <c r="D39" s="3" t="s">
        <v>475</v>
      </c>
      <c r="E39" s="3"/>
      <c r="F39" s="3" t="s">
        <v>35</v>
      </c>
      <c r="G39" s="2" t="s">
        <v>475</v>
      </c>
      <c r="H39" s="24" t="s">
        <v>465</v>
      </c>
      <c r="I39" s="24" t="s">
        <v>465</v>
      </c>
      <c r="J39" s="24" t="s">
        <v>465</v>
      </c>
      <c r="K39" s="24" t="s">
        <v>465</v>
      </c>
      <c r="L39" s="24" t="s">
        <v>465</v>
      </c>
      <c r="M39" s="24" t="s">
        <v>465</v>
      </c>
      <c r="N39" s="24" t="s">
        <v>465</v>
      </c>
      <c r="O39" s="24" t="s">
        <v>465</v>
      </c>
      <c r="P39" s="24" t="s">
        <v>465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8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</row>
    <row r="40" spans="1:57" ht="21" customHeight="1">
      <c r="A40" s="3">
        <v>2018</v>
      </c>
      <c r="B40" s="3">
        <v>3</v>
      </c>
      <c r="C40" s="4" t="s">
        <v>60</v>
      </c>
      <c r="D40" s="3" t="s">
        <v>511</v>
      </c>
      <c r="E40" s="3" t="s">
        <v>621</v>
      </c>
      <c r="F40" s="3" t="s">
        <v>17</v>
      </c>
      <c r="G40" s="2" t="s">
        <v>461</v>
      </c>
      <c r="H40" s="24" t="s">
        <v>464</v>
      </c>
      <c r="I40" s="24" t="s">
        <v>465</v>
      </c>
      <c r="J40" s="24" t="s">
        <v>464</v>
      </c>
      <c r="K40" s="24" t="s">
        <v>465</v>
      </c>
      <c r="L40" s="24" t="s">
        <v>464</v>
      </c>
      <c r="M40" s="24" t="s">
        <v>464</v>
      </c>
      <c r="N40" s="24" t="s">
        <v>465</v>
      </c>
      <c r="O40" s="24" t="s">
        <v>465</v>
      </c>
      <c r="P40" s="24" t="s">
        <v>464</v>
      </c>
      <c r="Q40" s="24">
        <v>2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8" t="s">
        <v>701</v>
      </c>
      <c r="AI40" s="24">
        <v>4</v>
      </c>
      <c r="AJ40" s="24">
        <v>4</v>
      </c>
      <c r="AK40" s="24">
        <v>4</v>
      </c>
      <c r="AL40" s="24">
        <v>4</v>
      </c>
      <c r="AM40" s="24">
        <v>4</v>
      </c>
      <c r="AN40" s="24">
        <v>4</v>
      </c>
      <c r="AO40" s="24">
        <v>5</v>
      </c>
      <c r="AP40" s="24">
        <v>5</v>
      </c>
      <c r="AQ40" s="24">
        <v>5</v>
      </c>
      <c r="AR40" s="24">
        <v>4</v>
      </c>
      <c r="AS40" s="24">
        <v>5</v>
      </c>
      <c r="AT40" s="24">
        <v>5</v>
      </c>
      <c r="AU40" s="24">
        <v>5</v>
      </c>
      <c r="AV40" s="24">
        <v>5</v>
      </c>
      <c r="AW40" s="24">
        <v>5</v>
      </c>
      <c r="AX40" s="24">
        <v>5</v>
      </c>
      <c r="AY40" s="24">
        <v>5</v>
      </c>
      <c r="AZ40" s="24">
        <v>5</v>
      </c>
      <c r="BA40" s="24">
        <v>5</v>
      </c>
      <c r="BB40" s="24">
        <v>5</v>
      </c>
      <c r="BC40" s="24">
        <v>5</v>
      </c>
      <c r="BD40" s="24">
        <v>5</v>
      </c>
      <c r="BE40" s="24">
        <v>5</v>
      </c>
    </row>
    <row r="41" spans="1:57" ht="21" customHeight="1">
      <c r="A41" s="3">
        <v>2018</v>
      </c>
      <c r="B41" s="3">
        <v>3</v>
      </c>
      <c r="C41" s="4" t="s">
        <v>67</v>
      </c>
      <c r="D41" s="4" t="s">
        <v>74</v>
      </c>
      <c r="E41" s="26" t="s">
        <v>512</v>
      </c>
      <c r="F41" s="3" t="s">
        <v>35</v>
      </c>
      <c r="G41" s="2" t="s">
        <v>461</v>
      </c>
      <c r="H41" s="24" t="s">
        <v>464</v>
      </c>
      <c r="I41" s="24" t="s">
        <v>464</v>
      </c>
      <c r="J41" s="24" t="s">
        <v>464</v>
      </c>
      <c r="K41" s="24" t="s">
        <v>465</v>
      </c>
      <c r="L41" s="24" t="s">
        <v>464</v>
      </c>
      <c r="M41" s="24" t="s">
        <v>464</v>
      </c>
      <c r="N41" s="24" t="s">
        <v>465</v>
      </c>
      <c r="O41" s="24" t="s">
        <v>465</v>
      </c>
      <c r="P41" s="24" t="s">
        <v>464</v>
      </c>
      <c r="Q41" s="24">
        <v>2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8" t="s">
        <v>702</v>
      </c>
      <c r="AI41" s="24">
        <v>5</v>
      </c>
      <c r="AJ41" s="24">
        <v>5</v>
      </c>
      <c r="AK41" s="24">
        <v>5</v>
      </c>
      <c r="AL41" s="24">
        <v>5</v>
      </c>
      <c r="AM41" s="24">
        <v>4</v>
      </c>
      <c r="AN41" s="24">
        <v>5</v>
      </c>
      <c r="AO41" s="24">
        <v>4</v>
      </c>
      <c r="AP41" s="24">
        <v>5</v>
      </c>
      <c r="AQ41" s="24">
        <v>5</v>
      </c>
      <c r="AR41" s="24">
        <v>5</v>
      </c>
      <c r="AS41" s="24">
        <v>4</v>
      </c>
      <c r="AT41" s="24">
        <v>5</v>
      </c>
      <c r="AU41" s="24">
        <v>4</v>
      </c>
      <c r="AV41" s="24">
        <v>5</v>
      </c>
      <c r="AW41" s="24">
        <v>4</v>
      </c>
      <c r="AX41" s="24">
        <v>4</v>
      </c>
      <c r="AY41" s="24">
        <v>5</v>
      </c>
      <c r="AZ41" s="24">
        <v>5</v>
      </c>
      <c r="BA41" s="24">
        <v>5</v>
      </c>
      <c r="BB41" s="24">
        <v>4</v>
      </c>
      <c r="BC41" s="24">
        <v>5</v>
      </c>
      <c r="BD41" s="24">
        <v>5</v>
      </c>
      <c r="BE41" s="24">
        <v>4</v>
      </c>
    </row>
    <row r="42" spans="1:57" ht="21" customHeight="1">
      <c r="A42" s="3">
        <v>2018</v>
      </c>
      <c r="B42" s="3">
        <v>3</v>
      </c>
      <c r="C42" s="4" t="s">
        <v>449</v>
      </c>
      <c r="D42" s="3" t="s">
        <v>513</v>
      </c>
      <c r="E42" s="3" t="s">
        <v>481</v>
      </c>
      <c r="F42" s="3" t="s">
        <v>17</v>
      </c>
      <c r="G42" s="2" t="s">
        <v>461</v>
      </c>
      <c r="H42" s="24" t="s">
        <v>464</v>
      </c>
      <c r="I42" s="24" t="s">
        <v>465</v>
      </c>
      <c r="J42" s="24" t="s">
        <v>464</v>
      </c>
      <c r="K42" s="24" t="s">
        <v>465</v>
      </c>
      <c r="L42" s="24" t="s">
        <v>464</v>
      </c>
      <c r="M42" s="24" t="s">
        <v>464</v>
      </c>
      <c r="N42" s="24" t="s">
        <v>465</v>
      </c>
      <c r="O42" s="24" t="s">
        <v>465</v>
      </c>
      <c r="P42" s="24" t="s">
        <v>464</v>
      </c>
      <c r="Q42" s="24">
        <v>2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8" t="s">
        <v>703</v>
      </c>
      <c r="AI42" s="24">
        <v>5</v>
      </c>
      <c r="AJ42" s="24">
        <v>5</v>
      </c>
      <c r="AK42" s="24">
        <v>5</v>
      </c>
      <c r="AL42" s="24">
        <v>5</v>
      </c>
      <c r="AM42" s="24">
        <v>5</v>
      </c>
      <c r="AN42" s="24">
        <v>5</v>
      </c>
      <c r="AO42" s="24">
        <v>5</v>
      </c>
      <c r="AP42" s="24">
        <v>5</v>
      </c>
      <c r="AQ42" s="24">
        <v>5</v>
      </c>
      <c r="AR42" s="24">
        <v>5</v>
      </c>
      <c r="AS42" s="24">
        <v>5</v>
      </c>
      <c r="AT42" s="24">
        <v>5</v>
      </c>
      <c r="AU42" s="24">
        <v>5</v>
      </c>
      <c r="AV42" s="24">
        <v>5</v>
      </c>
      <c r="AW42" s="24">
        <v>5</v>
      </c>
      <c r="AX42" s="24">
        <v>5</v>
      </c>
      <c r="AY42" s="24">
        <v>5</v>
      </c>
      <c r="AZ42" s="24">
        <v>5</v>
      </c>
      <c r="BA42" s="24">
        <v>5</v>
      </c>
      <c r="BB42" s="24">
        <v>5</v>
      </c>
      <c r="BC42" s="24">
        <v>5</v>
      </c>
      <c r="BD42" s="24">
        <v>5</v>
      </c>
      <c r="BE42" s="24">
        <v>5</v>
      </c>
    </row>
    <row r="43" spans="1:57" ht="15">
      <c r="A43" s="3">
        <v>2018</v>
      </c>
      <c r="B43" s="3">
        <v>3</v>
      </c>
      <c r="C43" s="4" t="s">
        <v>65</v>
      </c>
      <c r="D43" s="4" t="s">
        <v>72</v>
      </c>
      <c r="E43" s="26" t="s">
        <v>509</v>
      </c>
      <c r="F43" s="3" t="s">
        <v>35</v>
      </c>
      <c r="G43" s="2" t="s">
        <v>460</v>
      </c>
      <c r="H43" s="24" t="s">
        <v>465</v>
      </c>
      <c r="I43" s="24" t="s">
        <v>465</v>
      </c>
      <c r="J43" s="24" t="s">
        <v>464</v>
      </c>
      <c r="K43" s="24" t="s">
        <v>465</v>
      </c>
      <c r="L43" s="24" t="s">
        <v>464</v>
      </c>
      <c r="M43" s="24" t="s">
        <v>464</v>
      </c>
      <c r="N43" s="24" t="s">
        <v>465</v>
      </c>
      <c r="O43" s="24" t="s">
        <v>464</v>
      </c>
      <c r="P43" s="24" t="s">
        <v>466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8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ht="15">
      <c r="A44" s="25">
        <v>2018</v>
      </c>
      <c r="B44" s="25">
        <v>3</v>
      </c>
      <c r="C44" t="s">
        <v>447</v>
      </c>
      <c r="D44" s="20" t="s">
        <v>475</v>
      </c>
      <c r="F44" s="20" t="s">
        <v>35</v>
      </c>
      <c r="G44" s="2" t="s">
        <v>475</v>
      </c>
      <c r="H44" s="24" t="s">
        <v>465</v>
      </c>
      <c r="I44" s="24" t="s">
        <v>465</v>
      </c>
      <c r="J44" s="24" t="s">
        <v>465</v>
      </c>
      <c r="K44" s="24" t="s">
        <v>465</v>
      </c>
      <c r="L44" s="24" t="s">
        <v>465</v>
      </c>
      <c r="M44" s="24" t="s">
        <v>465</v>
      </c>
      <c r="N44" s="24" t="s">
        <v>465</v>
      </c>
      <c r="O44" s="24" t="s">
        <v>465</v>
      </c>
      <c r="P44" s="24" t="s">
        <v>465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8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57" ht="21" customHeight="1">
      <c r="A45" s="3">
        <v>2018</v>
      </c>
      <c r="B45" s="3">
        <v>3</v>
      </c>
      <c r="C45" s="4" t="s">
        <v>63</v>
      </c>
      <c r="D45" s="4" t="s">
        <v>70</v>
      </c>
      <c r="E45" s="26" t="s">
        <v>553</v>
      </c>
      <c r="F45" s="3" t="s">
        <v>35</v>
      </c>
      <c r="G45" s="2" t="s">
        <v>461</v>
      </c>
      <c r="H45" s="24" t="s">
        <v>464</v>
      </c>
      <c r="I45" s="24" t="s">
        <v>465</v>
      </c>
      <c r="J45" s="24" t="s">
        <v>465</v>
      </c>
      <c r="K45" s="24" t="s">
        <v>465</v>
      </c>
      <c r="L45" s="24" t="s">
        <v>464</v>
      </c>
      <c r="M45" s="24" t="s">
        <v>464</v>
      </c>
      <c r="N45" s="24" t="s">
        <v>465</v>
      </c>
      <c r="O45" s="24" t="s">
        <v>465</v>
      </c>
      <c r="P45" s="24" t="s">
        <v>464</v>
      </c>
      <c r="Q45" s="24">
        <v>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33">
        <v>200000000</v>
      </c>
      <c r="AI45" s="24">
        <v>5</v>
      </c>
      <c r="AJ45" s="24">
        <v>4</v>
      </c>
      <c r="AK45" s="24">
        <v>4</v>
      </c>
      <c r="AL45" s="24">
        <v>4</v>
      </c>
      <c r="AM45" s="24">
        <v>4</v>
      </c>
      <c r="AN45" s="24">
        <v>4</v>
      </c>
      <c r="AO45" s="24">
        <v>4</v>
      </c>
      <c r="AP45" s="24">
        <v>4</v>
      </c>
      <c r="AQ45" s="24">
        <v>4</v>
      </c>
      <c r="AR45" s="24">
        <v>3</v>
      </c>
      <c r="AS45" s="24">
        <v>3</v>
      </c>
      <c r="AT45" s="24">
        <v>3</v>
      </c>
      <c r="AU45" s="24">
        <v>3</v>
      </c>
      <c r="AV45" s="24">
        <v>3</v>
      </c>
      <c r="AW45" s="24">
        <v>4</v>
      </c>
      <c r="AX45" s="24">
        <v>4</v>
      </c>
      <c r="AY45" s="24">
        <v>3</v>
      </c>
      <c r="AZ45" s="24">
        <v>4</v>
      </c>
      <c r="BA45" s="24">
        <v>4</v>
      </c>
      <c r="BB45" s="24">
        <v>5</v>
      </c>
      <c r="BC45" s="24">
        <v>4</v>
      </c>
      <c r="BD45" s="24">
        <v>4</v>
      </c>
      <c r="BE45" s="24">
        <v>5</v>
      </c>
    </row>
    <row r="46" spans="1:57" ht="21" customHeight="1">
      <c r="A46" s="3">
        <v>2018</v>
      </c>
      <c r="B46" s="3">
        <v>3</v>
      </c>
      <c r="C46" s="4" t="s">
        <v>56</v>
      </c>
      <c r="D46" s="3" t="s">
        <v>514</v>
      </c>
      <c r="E46" s="26" t="s">
        <v>762</v>
      </c>
      <c r="F46" s="3" t="s">
        <v>17</v>
      </c>
      <c r="G46" s="2" t="s">
        <v>461</v>
      </c>
      <c r="H46" s="24" t="s">
        <v>464</v>
      </c>
      <c r="I46" s="24" t="s">
        <v>464</v>
      </c>
      <c r="J46" s="24" t="s">
        <v>465</v>
      </c>
      <c r="K46" s="24" t="s">
        <v>464</v>
      </c>
      <c r="L46" s="24" t="s">
        <v>464</v>
      </c>
      <c r="M46" s="24" t="s">
        <v>464</v>
      </c>
      <c r="N46" s="24" t="s">
        <v>465</v>
      </c>
      <c r="O46" s="24" t="s">
        <v>465</v>
      </c>
      <c r="P46" s="24" t="s">
        <v>464</v>
      </c>
      <c r="Q46" s="24">
        <v>2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8" t="s">
        <v>704</v>
      </c>
      <c r="AI46" s="24">
        <v>5</v>
      </c>
      <c r="AJ46" s="24">
        <v>5</v>
      </c>
      <c r="AK46" s="24">
        <v>5</v>
      </c>
      <c r="AL46" s="24">
        <v>5</v>
      </c>
      <c r="AM46" s="24">
        <v>5</v>
      </c>
      <c r="AN46" s="24">
        <v>5</v>
      </c>
      <c r="AO46" s="24">
        <v>5</v>
      </c>
      <c r="AP46" s="24">
        <v>5</v>
      </c>
      <c r="AQ46" s="24">
        <v>5</v>
      </c>
      <c r="AR46" s="24">
        <v>5</v>
      </c>
      <c r="AS46" s="24">
        <v>5</v>
      </c>
      <c r="AT46" s="24">
        <v>5</v>
      </c>
      <c r="AU46" s="24">
        <v>5</v>
      </c>
      <c r="AV46" s="24">
        <v>5</v>
      </c>
      <c r="AW46" s="24">
        <v>5</v>
      </c>
      <c r="AX46" s="24">
        <v>5</v>
      </c>
      <c r="AY46" s="24">
        <v>5</v>
      </c>
      <c r="AZ46" s="24">
        <v>5</v>
      </c>
      <c r="BA46" s="24">
        <v>5</v>
      </c>
      <c r="BB46" s="24">
        <v>5</v>
      </c>
      <c r="BC46" s="24">
        <v>5</v>
      </c>
      <c r="BD46" s="24">
        <v>5</v>
      </c>
      <c r="BE46" s="24">
        <v>5</v>
      </c>
    </row>
    <row r="47" spans="1:57" ht="21" customHeight="1">
      <c r="A47" s="3">
        <v>2018</v>
      </c>
      <c r="B47" s="3">
        <v>3</v>
      </c>
      <c r="C47" s="4" t="s">
        <v>59</v>
      </c>
      <c r="D47" s="3" t="s">
        <v>515</v>
      </c>
      <c r="E47" s="26" t="s">
        <v>762</v>
      </c>
      <c r="F47" s="3" t="s">
        <v>17</v>
      </c>
      <c r="G47" s="2" t="s">
        <v>461</v>
      </c>
      <c r="H47" s="24" t="s">
        <v>464</v>
      </c>
      <c r="I47" s="24" t="s">
        <v>465</v>
      </c>
      <c r="J47" s="24" t="s">
        <v>464</v>
      </c>
      <c r="K47" s="24" t="s">
        <v>465</v>
      </c>
      <c r="L47" s="24" t="s">
        <v>464</v>
      </c>
      <c r="M47" s="24" t="s">
        <v>464</v>
      </c>
      <c r="N47" s="24" t="s">
        <v>465</v>
      </c>
      <c r="O47" s="24" t="s">
        <v>465</v>
      </c>
      <c r="P47" s="24" t="s">
        <v>464</v>
      </c>
      <c r="Q47" s="24">
        <v>2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8" t="s">
        <v>705</v>
      </c>
      <c r="AI47" s="24">
        <v>5</v>
      </c>
      <c r="AJ47" s="24">
        <v>5</v>
      </c>
      <c r="AK47" s="24">
        <v>5</v>
      </c>
      <c r="AL47" s="24">
        <v>5</v>
      </c>
      <c r="AM47" s="24">
        <v>5</v>
      </c>
      <c r="AN47" s="24">
        <v>5</v>
      </c>
      <c r="AO47" s="24">
        <v>5</v>
      </c>
      <c r="AP47" s="24">
        <v>5</v>
      </c>
      <c r="AQ47" s="24">
        <v>5</v>
      </c>
      <c r="AR47" s="24">
        <v>5</v>
      </c>
      <c r="AS47" s="24">
        <v>5</v>
      </c>
      <c r="AT47" s="24">
        <v>5</v>
      </c>
      <c r="AU47" s="24">
        <v>5</v>
      </c>
      <c r="AV47" s="24">
        <v>5</v>
      </c>
      <c r="AW47" s="24">
        <v>5</v>
      </c>
      <c r="AX47" s="24">
        <v>5</v>
      </c>
      <c r="AY47" s="24">
        <v>5</v>
      </c>
      <c r="AZ47" s="24">
        <v>5</v>
      </c>
      <c r="BA47" s="24">
        <v>5</v>
      </c>
      <c r="BB47" s="24">
        <v>5</v>
      </c>
      <c r="BC47" s="24">
        <v>5</v>
      </c>
      <c r="BD47" s="24">
        <v>5</v>
      </c>
      <c r="BE47" s="24">
        <v>5</v>
      </c>
    </row>
    <row r="48" spans="1:57" ht="21" customHeight="1">
      <c r="A48" s="3">
        <v>2018</v>
      </c>
      <c r="B48" s="3">
        <v>3</v>
      </c>
      <c r="C48" s="4" t="s">
        <v>55</v>
      </c>
      <c r="D48" s="3" t="s">
        <v>516</v>
      </c>
      <c r="E48" s="3" t="s">
        <v>498</v>
      </c>
      <c r="F48" s="3" t="s">
        <v>17</v>
      </c>
      <c r="G48" s="2" t="s">
        <v>461</v>
      </c>
      <c r="H48" s="24" t="s">
        <v>464</v>
      </c>
      <c r="I48" s="24" t="s">
        <v>465</v>
      </c>
      <c r="J48" s="24" t="s">
        <v>464</v>
      </c>
      <c r="K48" s="24" t="s">
        <v>465</v>
      </c>
      <c r="L48" s="24" t="s">
        <v>464</v>
      </c>
      <c r="M48" s="24" t="s">
        <v>465</v>
      </c>
      <c r="N48" s="24" t="s">
        <v>465</v>
      </c>
      <c r="O48" s="24" t="s">
        <v>465</v>
      </c>
      <c r="P48" s="24" t="s">
        <v>464</v>
      </c>
      <c r="Q48" s="24">
        <v>1</v>
      </c>
      <c r="R48" s="24" t="s">
        <v>478</v>
      </c>
      <c r="S48" s="24" t="s">
        <v>478</v>
      </c>
      <c r="T48" s="24" t="s">
        <v>478</v>
      </c>
      <c r="U48" s="24" t="s">
        <v>676</v>
      </c>
      <c r="V48" s="24" t="s">
        <v>678</v>
      </c>
      <c r="W48" s="24" t="s">
        <v>478</v>
      </c>
      <c r="X48" s="24" t="s">
        <v>478</v>
      </c>
      <c r="Y48" s="24" t="s">
        <v>676</v>
      </c>
      <c r="Z48" s="24" t="s">
        <v>678</v>
      </c>
      <c r="AA48" s="24" t="s">
        <v>678</v>
      </c>
      <c r="AB48" s="24" t="s">
        <v>678</v>
      </c>
      <c r="AC48" s="24" t="s">
        <v>478</v>
      </c>
      <c r="AD48" s="24" t="s">
        <v>478</v>
      </c>
      <c r="AE48" s="24" t="s">
        <v>478</v>
      </c>
      <c r="AF48" s="24" t="s">
        <v>676</v>
      </c>
      <c r="AG48" s="24" t="s">
        <v>676</v>
      </c>
      <c r="AH48" s="28" t="s">
        <v>706</v>
      </c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</row>
    <row r="49" spans="1:1023 1025:2047 2049:3071 3073:4095 4097:5119 5121:6143 6145:7167 7169:8191 8193:9215 9217:10239 10241:11263 11265:12287 12289:13311 13313:14335 14337:15359 15361:16375" ht="21" customHeight="1">
      <c r="A49" s="3">
        <v>2018</v>
      </c>
      <c r="B49" s="3">
        <v>3</v>
      </c>
      <c r="C49" s="4" t="s">
        <v>58</v>
      </c>
      <c r="D49" s="3" t="s">
        <v>517</v>
      </c>
      <c r="E49" s="3" t="s">
        <v>518</v>
      </c>
      <c r="F49" s="3" t="s">
        <v>17</v>
      </c>
      <c r="G49" s="2" t="s">
        <v>461</v>
      </c>
      <c r="H49" s="24" t="s">
        <v>464</v>
      </c>
      <c r="I49" s="24" t="s">
        <v>464</v>
      </c>
      <c r="J49" s="24" t="s">
        <v>464</v>
      </c>
      <c r="K49" s="24" t="s">
        <v>465</v>
      </c>
      <c r="L49" s="24" t="s">
        <v>465</v>
      </c>
      <c r="M49" s="24" t="s">
        <v>465</v>
      </c>
      <c r="N49" s="24" t="s">
        <v>465</v>
      </c>
      <c r="O49" s="24" t="s">
        <v>465</v>
      </c>
      <c r="P49" s="24" t="s">
        <v>464</v>
      </c>
      <c r="Q49" s="24">
        <v>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8" t="s">
        <v>707</v>
      </c>
      <c r="AI49" s="24">
        <v>5</v>
      </c>
      <c r="AJ49" s="24">
        <v>5</v>
      </c>
      <c r="AK49" s="24">
        <v>4</v>
      </c>
      <c r="AL49" s="24">
        <v>5</v>
      </c>
      <c r="AM49" s="24">
        <v>5</v>
      </c>
      <c r="AN49" s="24">
        <v>5</v>
      </c>
      <c r="AO49" s="24">
        <v>5</v>
      </c>
      <c r="AP49" s="24">
        <v>5</v>
      </c>
      <c r="AQ49" s="24">
        <v>5</v>
      </c>
      <c r="AR49" s="24">
        <v>4</v>
      </c>
      <c r="AS49" s="24">
        <v>5</v>
      </c>
      <c r="AT49" s="24">
        <v>5</v>
      </c>
      <c r="AU49" s="24">
        <v>5</v>
      </c>
      <c r="AV49" s="24">
        <v>5</v>
      </c>
      <c r="AW49" s="24">
        <v>5</v>
      </c>
      <c r="AX49" s="24">
        <v>5</v>
      </c>
      <c r="AY49" s="24">
        <v>5</v>
      </c>
      <c r="AZ49" s="24">
        <v>5</v>
      </c>
      <c r="BA49" s="24">
        <v>5</v>
      </c>
      <c r="BB49" s="24">
        <v>5</v>
      </c>
      <c r="BC49" s="24">
        <v>5</v>
      </c>
      <c r="BD49" s="24">
        <v>5</v>
      </c>
      <c r="BE49" s="24">
        <v>5</v>
      </c>
    </row>
    <row r="50" spans="1:1023 1025:2047 2049:3071 3073:4095 4097:5119 5121:6143 6145:7167 7169:8191 8193:9215 9217:10239 10241:11263 11265:12287 12289:13311 13313:14335 14337:15359 15361:16375" ht="21" customHeight="1">
      <c r="A50" s="3">
        <v>2018</v>
      </c>
      <c r="B50" s="3">
        <v>3</v>
      </c>
      <c r="C50" s="4" t="s">
        <v>61</v>
      </c>
      <c r="D50" s="3" t="s">
        <v>519</v>
      </c>
      <c r="E50" s="3" t="s">
        <v>483</v>
      </c>
      <c r="F50" s="3" t="s">
        <v>17</v>
      </c>
      <c r="G50" s="2" t="s">
        <v>461</v>
      </c>
      <c r="H50" s="24" t="s">
        <v>465</v>
      </c>
      <c r="I50" s="24" t="s">
        <v>465</v>
      </c>
      <c r="J50" s="24" t="s">
        <v>464</v>
      </c>
      <c r="K50" s="24" t="s">
        <v>465</v>
      </c>
      <c r="L50" s="24" t="s">
        <v>464</v>
      </c>
      <c r="M50" s="24" t="s">
        <v>464</v>
      </c>
      <c r="N50" s="24" t="s">
        <v>465</v>
      </c>
      <c r="O50" s="24" t="s">
        <v>465</v>
      </c>
      <c r="P50" s="24" t="s">
        <v>464</v>
      </c>
      <c r="Q50" s="24">
        <v>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8" t="s">
        <v>708</v>
      </c>
      <c r="AI50" s="24">
        <v>4</v>
      </c>
      <c r="AJ50" s="24">
        <v>4</v>
      </c>
      <c r="AK50" s="24">
        <v>4</v>
      </c>
      <c r="AL50" s="24">
        <v>4</v>
      </c>
      <c r="AM50" s="24">
        <v>4</v>
      </c>
      <c r="AN50" s="24">
        <v>4</v>
      </c>
      <c r="AO50" s="24">
        <v>4</v>
      </c>
      <c r="AP50" s="24">
        <v>4</v>
      </c>
      <c r="AQ50" s="24">
        <v>4</v>
      </c>
      <c r="AR50" s="24">
        <v>4</v>
      </c>
      <c r="AS50" s="24">
        <v>3</v>
      </c>
      <c r="AT50" s="24">
        <v>3</v>
      </c>
      <c r="AU50" s="24">
        <v>4</v>
      </c>
      <c r="AV50" s="24">
        <v>4</v>
      </c>
      <c r="AW50" s="24">
        <v>4</v>
      </c>
      <c r="AX50" s="24">
        <v>4</v>
      </c>
      <c r="AY50" s="24">
        <v>4</v>
      </c>
      <c r="AZ50" s="24">
        <v>4</v>
      </c>
      <c r="BA50" s="24">
        <v>4</v>
      </c>
      <c r="BB50" s="24">
        <v>3</v>
      </c>
      <c r="BC50" s="24">
        <v>4</v>
      </c>
      <c r="BD50" s="24">
        <v>4</v>
      </c>
      <c r="BE50" s="24">
        <v>3</v>
      </c>
    </row>
    <row r="51" spans="1:1023 1025:2047 2049:3071 3073:4095 4097:5119 5121:6143 6145:7167 7169:8191 8193:9215 9217:10239 10241:11263 11265:12287 12289:13311 13313:14335 14337:15359 15361:16375" ht="21" customHeight="1">
      <c r="A51" s="3">
        <v>2018</v>
      </c>
      <c r="B51" s="3">
        <v>3</v>
      </c>
      <c r="C51" s="4" t="s">
        <v>450</v>
      </c>
      <c r="D51" s="3" t="s">
        <v>520</v>
      </c>
      <c r="E51" s="26" t="s">
        <v>762</v>
      </c>
      <c r="F51" s="3" t="s">
        <v>17</v>
      </c>
      <c r="G51" s="2" t="s">
        <v>461</v>
      </c>
      <c r="H51" s="24" t="s">
        <v>464</v>
      </c>
      <c r="I51" s="24" t="s">
        <v>465</v>
      </c>
      <c r="J51" s="24" t="s">
        <v>464</v>
      </c>
      <c r="K51" s="24" t="s">
        <v>465</v>
      </c>
      <c r="L51" s="24" t="s">
        <v>464</v>
      </c>
      <c r="M51" s="24" t="s">
        <v>464</v>
      </c>
      <c r="N51" s="24" t="s">
        <v>465</v>
      </c>
      <c r="O51" s="24" t="s">
        <v>465</v>
      </c>
      <c r="P51" s="24" t="s">
        <v>464</v>
      </c>
      <c r="Q51" s="24">
        <v>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8" t="s">
        <v>709</v>
      </c>
      <c r="AI51" s="24">
        <v>5</v>
      </c>
      <c r="AJ51" s="24">
        <v>5</v>
      </c>
      <c r="AK51" s="24">
        <v>5</v>
      </c>
      <c r="AL51" s="24">
        <v>5</v>
      </c>
      <c r="AM51" s="24">
        <v>5</v>
      </c>
      <c r="AN51" s="24">
        <v>5</v>
      </c>
      <c r="AO51" s="24">
        <v>4</v>
      </c>
      <c r="AP51" s="24">
        <v>4</v>
      </c>
      <c r="AQ51" s="24">
        <v>4</v>
      </c>
      <c r="AR51" s="24">
        <v>5</v>
      </c>
      <c r="AS51" s="24">
        <v>5</v>
      </c>
      <c r="AT51" s="24">
        <v>5</v>
      </c>
      <c r="AU51" s="24">
        <v>5</v>
      </c>
      <c r="AV51" s="24">
        <v>5</v>
      </c>
      <c r="AW51" s="24">
        <v>5</v>
      </c>
      <c r="AX51" s="24">
        <v>5</v>
      </c>
      <c r="AY51" s="24">
        <v>5</v>
      </c>
      <c r="AZ51" s="24">
        <v>5</v>
      </c>
      <c r="BA51" s="24">
        <v>5</v>
      </c>
      <c r="BB51" s="24">
        <v>5</v>
      </c>
      <c r="BC51" s="24">
        <v>5</v>
      </c>
      <c r="BD51" s="24">
        <v>5</v>
      </c>
      <c r="BE51" s="24">
        <v>5</v>
      </c>
    </row>
    <row r="52" spans="1:1023 1025:2047 2049:3071 3073:4095 4097:5119 5121:6143 6145:7167 7169:8191 8193:9215 9217:10239 10241:11263 11265:12287 12289:13311 13313:14335 14337:15359 15361:16375" ht="21" customHeight="1">
      <c r="A52" s="3">
        <v>2018</v>
      </c>
      <c r="B52" s="3">
        <v>3</v>
      </c>
      <c r="C52" s="17" t="s">
        <v>64</v>
      </c>
      <c r="D52" s="17" t="s">
        <v>71</v>
      </c>
      <c r="E52" s="17" t="s">
        <v>553</v>
      </c>
      <c r="F52" s="17" t="s">
        <v>35</v>
      </c>
      <c r="G52" s="2" t="s">
        <v>461</v>
      </c>
      <c r="H52" s="24" t="s">
        <v>464</v>
      </c>
      <c r="I52" s="24" t="s">
        <v>465</v>
      </c>
      <c r="J52" s="24" t="s">
        <v>464</v>
      </c>
      <c r="K52" s="24" t="s">
        <v>464</v>
      </c>
      <c r="L52" s="24" t="s">
        <v>464</v>
      </c>
      <c r="M52" s="24" t="s">
        <v>464</v>
      </c>
      <c r="N52" s="24" t="s">
        <v>465</v>
      </c>
      <c r="O52" s="24" t="s">
        <v>465</v>
      </c>
      <c r="P52" s="24" t="s">
        <v>464</v>
      </c>
      <c r="Q52" s="24">
        <v>2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8" t="s">
        <v>710</v>
      </c>
      <c r="AI52" s="24">
        <v>5</v>
      </c>
      <c r="AJ52" s="24">
        <v>4.8</v>
      </c>
      <c r="AK52" s="24">
        <v>4.8</v>
      </c>
      <c r="AL52" s="24">
        <v>5</v>
      </c>
      <c r="AM52" s="24">
        <v>4.8</v>
      </c>
      <c r="AN52" s="24">
        <v>5</v>
      </c>
      <c r="AO52" s="24">
        <v>5</v>
      </c>
      <c r="AP52" s="24">
        <v>5</v>
      </c>
      <c r="AQ52" s="24">
        <v>5</v>
      </c>
      <c r="AR52" s="24">
        <v>4.7</v>
      </c>
      <c r="AS52" s="24">
        <v>5</v>
      </c>
      <c r="AT52" s="24">
        <v>5</v>
      </c>
      <c r="AU52" s="24">
        <v>5</v>
      </c>
      <c r="AV52" s="24">
        <v>4.8</v>
      </c>
      <c r="AW52" s="24">
        <v>4.7</v>
      </c>
      <c r="AX52" s="24">
        <v>4.7</v>
      </c>
      <c r="AY52" s="24">
        <v>4.8</v>
      </c>
      <c r="AZ52" s="24">
        <v>5</v>
      </c>
      <c r="BA52" s="24">
        <v>5</v>
      </c>
      <c r="BB52" s="24">
        <v>5</v>
      </c>
      <c r="BC52" s="24">
        <v>5</v>
      </c>
      <c r="BD52" s="24">
        <v>4.9000000000000004</v>
      </c>
      <c r="BE52" s="24">
        <v>5</v>
      </c>
    </row>
    <row r="53" spans="1:1023 1025:2047 2049:3071 3073:4095 4097:5119 5121:6143 6145:7167 7169:8191 8193:9215 9217:10239 10241:11263 11265:12287 12289:13311 13313:14335 14337:15359 15361:16375" ht="21" customHeight="1">
      <c r="A53" s="3">
        <v>2018</v>
      </c>
      <c r="B53" s="3">
        <v>4</v>
      </c>
      <c r="C53" s="4" t="s">
        <v>82</v>
      </c>
      <c r="D53" s="4" t="s">
        <v>88</v>
      </c>
      <c r="E53" s="4" t="s">
        <v>481</v>
      </c>
      <c r="F53" s="3" t="s">
        <v>35</v>
      </c>
      <c r="G53" s="2" t="s">
        <v>461</v>
      </c>
      <c r="H53" s="24" t="s">
        <v>464</v>
      </c>
      <c r="I53" s="24" t="s">
        <v>465</v>
      </c>
      <c r="J53" s="24" t="s">
        <v>464</v>
      </c>
      <c r="K53" s="24" t="s">
        <v>464</v>
      </c>
      <c r="L53" s="24" t="s">
        <v>464</v>
      </c>
      <c r="M53" s="24" t="s">
        <v>464</v>
      </c>
      <c r="N53" s="24" t="s">
        <v>465</v>
      </c>
      <c r="O53" s="24" t="s">
        <v>465</v>
      </c>
      <c r="P53" s="24" t="s">
        <v>464</v>
      </c>
      <c r="Q53" s="24">
        <v>2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8" t="s">
        <v>711</v>
      </c>
      <c r="AI53" s="24">
        <v>5</v>
      </c>
      <c r="AJ53" s="24">
        <v>5</v>
      </c>
      <c r="AK53" s="24">
        <v>5</v>
      </c>
      <c r="AL53" s="24">
        <v>5</v>
      </c>
      <c r="AM53" s="24">
        <v>5</v>
      </c>
      <c r="AN53" s="24">
        <v>5</v>
      </c>
      <c r="AO53" s="24">
        <v>5</v>
      </c>
      <c r="AP53" s="24">
        <v>5</v>
      </c>
      <c r="AQ53" s="24">
        <v>5</v>
      </c>
      <c r="AR53" s="24">
        <v>5</v>
      </c>
      <c r="AS53" s="24">
        <v>5</v>
      </c>
      <c r="AT53" s="24">
        <v>5</v>
      </c>
      <c r="AU53" s="24">
        <v>5</v>
      </c>
      <c r="AV53" s="24">
        <v>5</v>
      </c>
      <c r="AW53" s="24">
        <v>5</v>
      </c>
      <c r="AX53" s="24">
        <v>4</v>
      </c>
      <c r="AY53" s="24">
        <v>5</v>
      </c>
      <c r="AZ53" s="24">
        <v>5</v>
      </c>
      <c r="BA53" s="24">
        <v>5</v>
      </c>
      <c r="BB53" s="24">
        <v>5</v>
      </c>
      <c r="BC53" s="24">
        <v>5</v>
      </c>
      <c r="BD53" s="24">
        <v>5</v>
      </c>
      <c r="BE53" s="24">
        <v>5</v>
      </c>
    </row>
    <row r="54" spans="1:1023 1025:2047 2049:3071 3073:4095 4097:5119 5121:6143 6145:7167 7169:8191 8193:9215 9217:10239 10241:11263 11265:12287 12289:13311 13313:14335 14337:15359 15361:16375" ht="21" customHeight="1">
      <c r="A54" s="3">
        <v>2018</v>
      </c>
      <c r="B54" s="3">
        <v>4</v>
      </c>
      <c r="C54" s="4" t="s">
        <v>77</v>
      </c>
      <c r="D54" s="3" t="s">
        <v>521</v>
      </c>
      <c r="E54" s="3" t="s">
        <v>522</v>
      </c>
      <c r="F54" s="3" t="s">
        <v>17</v>
      </c>
      <c r="G54" s="2" t="s">
        <v>461</v>
      </c>
      <c r="H54" s="24" t="s">
        <v>464</v>
      </c>
      <c r="I54" s="24" t="s">
        <v>465</v>
      </c>
      <c r="J54" s="24" t="s">
        <v>464</v>
      </c>
      <c r="K54" s="24" t="s">
        <v>465</v>
      </c>
      <c r="L54" s="24" t="s">
        <v>464</v>
      </c>
      <c r="M54" s="24" t="s">
        <v>464</v>
      </c>
      <c r="N54" s="24" t="s">
        <v>465</v>
      </c>
      <c r="O54" s="24" t="s">
        <v>465</v>
      </c>
      <c r="P54" s="24" t="s">
        <v>464</v>
      </c>
      <c r="Q54" s="24">
        <v>2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8" t="s">
        <v>712</v>
      </c>
      <c r="AI54" s="24">
        <v>5</v>
      </c>
      <c r="AJ54" s="24">
        <v>4</v>
      </c>
      <c r="AK54" s="24">
        <v>4</v>
      </c>
      <c r="AL54" s="24">
        <v>5</v>
      </c>
      <c r="AM54" s="24">
        <v>3</v>
      </c>
      <c r="AN54" s="24">
        <v>3</v>
      </c>
      <c r="AO54" s="24">
        <v>4</v>
      </c>
      <c r="AP54" s="24">
        <v>5</v>
      </c>
      <c r="AQ54" s="24">
        <v>5</v>
      </c>
      <c r="AR54" s="24">
        <v>4</v>
      </c>
      <c r="AS54" s="24">
        <v>5</v>
      </c>
      <c r="AT54" s="24">
        <v>5</v>
      </c>
      <c r="AU54" s="24">
        <v>5</v>
      </c>
      <c r="AV54" s="24">
        <v>5</v>
      </c>
      <c r="AW54" s="24">
        <v>4</v>
      </c>
      <c r="AX54" s="24">
        <v>3</v>
      </c>
      <c r="AY54" s="24">
        <v>3</v>
      </c>
      <c r="AZ54" s="24">
        <v>5</v>
      </c>
      <c r="BA54" s="24">
        <v>5</v>
      </c>
      <c r="BB54" s="24">
        <v>5</v>
      </c>
      <c r="BC54" s="24">
        <v>5</v>
      </c>
      <c r="BD54" s="24">
        <v>4</v>
      </c>
      <c r="BE54" s="24">
        <v>5</v>
      </c>
    </row>
    <row r="55" spans="1:1023 1025:2047 2049:3071 3073:4095 4097:5119 5121:6143 6145:7167 7169:8191 8193:9215 9217:10239 10241:11263 11265:12287 12289:13311 13313:14335 14337:15359 15361:16375" ht="15">
      <c r="A55" s="3">
        <v>2018</v>
      </c>
      <c r="B55" s="3">
        <v>4</v>
      </c>
      <c r="C55" s="4" t="s">
        <v>81</v>
      </c>
      <c r="D55" s="4" t="s">
        <v>87</v>
      </c>
      <c r="E55" s="4" t="s">
        <v>505</v>
      </c>
      <c r="F55" s="3" t="s">
        <v>35</v>
      </c>
      <c r="G55" s="2" t="s">
        <v>460</v>
      </c>
      <c r="H55" s="24" t="s">
        <v>465</v>
      </c>
      <c r="I55" s="24" t="s">
        <v>465</v>
      </c>
      <c r="J55" s="24" t="s">
        <v>464</v>
      </c>
      <c r="K55" s="24" t="s">
        <v>465</v>
      </c>
      <c r="L55" s="24" t="s">
        <v>464</v>
      </c>
      <c r="M55" s="24" t="s">
        <v>464</v>
      </c>
      <c r="N55" s="24" t="s">
        <v>465</v>
      </c>
      <c r="O55" s="24" t="s">
        <v>464</v>
      </c>
      <c r="P55" s="24" t="s">
        <v>466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8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</row>
    <row r="56" spans="1:1023 1025:2047 2049:3071 3073:4095 4097:5119 5121:6143 6145:7167 7169:8191 8193:9215 9217:10239 10241:11263 11265:12287 12289:13311 13313:14335 14337:15359 15361:16375" ht="21" customHeight="1">
      <c r="A56" s="3">
        <v>2018</v>
      </c>
      <c r="B56" s="3">
        <v>4</v>
      </c>
      <c r="C56" s="4" t="s">
        <v>80</v>
      </c>
      <c r="D56" s="4" t="s">
        <v>86</v>
      </c>
      <c r="E56" s="4" t="s">
        <v>481</v>
      </c>
      <c r="F56" s="3" t="s">
        <v>35</v>
      </c>
      <c r="G56" s="2" t="s">
        <v>461</v>
      </c>
      <c r="H56" s="24" t="s">
        <v>465</v>
      </c>
      <c r="I56" s="24" t="s">
        <v>465</v>
      </c>
      <c r="J56" s="24" t="s">
        <v>464</v>
      </c>
      <c r="K56" s="24" t="s">
        <v>464</v>
      </c>
      <c r="L56" s="24" t="s">
        <v>464</v>
      </c>
      <c r="M56" s="24" t="s">
        <v>465</v>
      </c>
      <c r="N56" s="24" t="s">
        <v>465</v>
      </c>
      <c r="O56" s="24" t="s">
        <v>465</v>
      </c>
      <c r="P56" s="24" t="s">
        <v>464</v>
      </c>
      <c r="Q56" s="24">
        <v>1</v>
      </c>
      <c r="R56" s="24" t="s">
        <v>478</v>
      </c>
      <c r="S56" s="24" t="s">
        <v>478</v>
      </c>
      <c r="T56" s="24" t="s">
        <v>478</v>
      </c>
      <c r="U56" s="24" t="s">
        <v>478</v>
      </c>
      <c r="V56" s="24" t="s">
        <v>478</v>
      </c>
      <c r="W56" s="24" t="s">
        <v>478</v>
      </c>
      <c r="X56" s="24" t="s">
        <v>478</v>
      </c>
      <c r="Y56" s="24" t="s">
        <v>478</v>
      </c>
      <c r="Z56" s="24" t="s">
        <v>478</v>
      </c>
      <c r="AA56" s="24" t="s">
        <v>478</v>
      </c>
      <c r="AB56" s="24" t="s">
        <v>478</v>
      </c>
      <c r="AC56" s="24" t="s">
        <v>478</v>
      </c>
      <c r="AD56" s="24" t="s">
        <v>478</v>
      </c>
      <c r="AE56" s="24" t="s">
        <v>478</v>
      </c>
      <c r="AF56" s="24" t="s">
        <v>478</v>
      </c>
      <c r="AG56" s="24" t="s">
        <v>478</v>
      </c>
      <c r="AH56" s="28" t="s">
        <v>713</v>
      </c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1023 1025:2047 2049:3071 3073:4095 4097:5119 5121:6143 6145:7167 7169:8191 8193:9215 9217:10239 10241:11263 11265:12287 12289:13311 13313:14335 14337:15359 15361:16375" ht="21" customHeight="1">
      <c r="A57" s="3">
        <v>2018</v>
      </c>
      <c r="B57" s="3">
        <v>4</v>
      </c>
      <c r="C57" s="4" t="s">
        <v>83</v>
      </c>
      <c r="D57" s="4" t="s">
        <v>89</v>
      </c>
      <c r="E57" s="4" t="s">
        <v>484</v>
      </c>
      <c r="F57" s="3" t="s">
        <v>35</v>
      </c>
      <c r="G57" s="2" t="s">
        <v>461</v>
      </c>
      <c r="H57" s="24" t="s">
        <v>464</v>
      </c>
      <c r="I57" s="24" t="s">
        <v>465</v>
      </c>
      <c r="J57" s="24" t="s">
        <v>464</v>
      </c>
      <c r="K57" s="24" t="s">
        <v>465</v>
      </c>
      <c r="L57" s="24" t="s">
        <v>464</v>
      </c>
      <c r="M57" s="24" t="s">
        <v>464</v>
      </c>
      <c r="N57" s="24" t="s">
        <v>465</v>
      </c>
      <c r="O57" s="24" t="s">
        <v>465</v>
      </c>
      <c r="P57" s="24" t="s">
        <v>464</v>
      </c>
      <c r="Q57" s="24">
        <v>2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8" t="s">
        <v>714</v>
      </c>
      <c r="AI57" s="24">
        <v>5</v>
      </c>
      <c r="AJ57" s="24">
        <v>5</v>
      </c>
      <c r="AK57" s="24">
        <v>5</v>
      </c>
      <c r="AL57" s="24">
        <v>5</v>
      </c>
      <c r="AM57" s="24">
        <v>5</v>
      </c>
      <c r="AN57" s="24">
        <v>5</v>
      </c>
      <c r="AO57" s="24">
        <v>5</v>
      </c>
      <c r="AP57" s="24">
        <v>5</v>
      </c>
      <c r="AQ57" s="24">
        <v>5</v>
      </c>
      <c r="AR57" s="24">
        <v>5</v>
      </c>
      <c r="AS57" s="24">
        <v>5</v>
      </c>
      <c r="AT57" s="24">
        <v>5</v>
      </c>
      <c r="AU57" s="24">
        <v>5</v>
      </c>
      <c r="AV57" s="24">
        <v>4</v>
      </c>
      <c r="AW57" s="24">
        <v>5</v>
      </c>
      <c r="AX57" s="24">
        <v>5</v>
      </c>
      <c r="AY57" s="24">
        <v>5</v>
      </c>
      <c r="AZ57" s="24">
        <v>4</v>
      </c>
      <c r="BA57" s="24">
        <v>4</v>
      </c>
      <c r="BB57" s="24">
        <v>5</v>
      </c>
      <c r="BC57" s="24">
        <v>5</v>
      </c>
      <c r="BD57" s="24">
        <v>4</v>
      </c>
      <c r="BE57" s="24">
        <v>4</v>
      </c>
    </row>
    <row r="58" spans="1:1023 1025:2047 2049:3071 3073:4095 4097:5119 5121:6143 6145:7167 7169:8191 8193:9215 9217:10239 10241:11263 11265:12287 12289:13311 13313:14335 14337:15359 15361:16375" ht="21" customHeight="1">
      <c r="A58" s="3">
        <v>2018</v>
      </c>
      <c r="B58" s="3">
        <v>4</v>
      </c>
      <c r="C58" s="4" t="s">
        <v>84</v>
      </c>
      <c r="D58" s="4" t="s">
        <v>90</v>
      </c>
      <c r="E58" s="4" t="s">
        <v>484</v>
      </c>
      <c r="F58" s="3" t="s">
        <v>35</v>
      </c>
      <c r="G58" s="2" t="s">
        <v>461</v>
      </c>
      <c r="H58" s="24" t="s">
        <v>464</v>
      </c>
      <c r="I58" s="24" t="s">
        <v>465</v>
      </c>
      <c r="J58" s="24" t="s">
        <v>464</v>
      </c>
      <c r="K58" s="24" t="s">
        <v>465</v>
      </c>
      <c r="L58" s="24" t="s">
        <v>465</v>
      </c>
      <c r="M58" s="24" t="s">
        <v>464</v>
      </c>
      <c r="N58" s="24" t="s">
        <v>465</v>
      </c>
      <c r="O58" s="24" t="s">
        <v>465</v>
      </c>
      <c r="P58" s="24" t="s">
        <v>465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8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</row>
    <row r="59" spans="1:1023 1025:2047 2049:3071 3073:4095 4097:5119 5121:6143 6145:7167 7169:8191 8193:9215 9217:10239 10241:11263 11265:12287 12289:13311 13313:14335 14337:15359 15361:16375" s="16" customFormat="1" ht="21" customHeight="1">
      <c r="A59" s="3">
        <v>2018</v>
      </c>
      <c r="B59" s="3">
        <v>4</v>
      </c>
      <c r="C59" s="4" t="s">
        <v>79</v>
      </c>
      <c r="D59" s="3" t="s">
        <v>523</v>
      </c>
      <c r="E59" s="3" t="s">
        <v>524</v>
      </c>
      <c r="F59" s="3" t="s">
        <v>17</v>
      </c>
      <c r="G59" s="2" t="s">
        <v>461</v>
      </c>
      <c r="H59" s="24" t="s">
        <v>465</v>
      </c>
      <c r="I59" s="24" t="s">
        <v>465</v>
      </c>
      <c r="J59" s="24" t="s">
        <v>465</v>
      </c>
      <c r="K59" s="24" t="s">
        <v>465</v>
      </c>
      <c r="L59" s="24" t="s">
        <v>464</v>
      </c>
      <c r="M59" s="24" t="s">
        <v>464</v>
      </c>
      <c r="N59" s="24" t="s">
        <v>465</v>
      </c>
      <c r="O59" s="24" t="s">
        <v>464</v>
      </c>
      <c r="P59" s="24" t="s">
        <v>464</v>
      </c>
      <c r="Q59" s="24">
        <v>1</v>
      </c>
      <c r="R59" s="24" t="s">
        <v>478</v>
      </c>
      <c r="S59" s="31" t="s">
        <v>478</v>
      </c>
      <c r="T59" s="24" t="s">
        <v>478</v>
      </c>
      <c r="U59" s="31" t="s">
        <v>478</v>
      </c>
      <c r="V59" s="24" t="s">
        <v>478</v>
      </c>
      <c r="W59" s="31" t="s">
        <v>478</v>
      </c>
      <c r="X59" s="24" t="s">
        <v>478</v>
      </c>
      <c r="Y59" s="31" t="s">
        <v>678</v>
      </c>
      <c r="Z59" s="24" t="s">
        <v>478</v>
      </c>
      <c r="AA59" s="31" t="s">
        <v>478</v>
      </c>
      <c r="AB59" s="24" t="s">
        <v>478</v>
      </c>
      <c r="AC59" s="31" t="s">
        <v>478</v>
      </c>
      <c r="AD59" s="24" t="s">
        <v>478</v>
      </c>
      <c r="AE59" s="31" t="s">
        <v>478</v>
      </c>
      <c r="AF59" s="24" t="s">
        <v>478</v>
      </c>
      <c r="AG59" s="31" t="s">
        <v>478</v>
      </c>
      <c r="AH59" s="28" t="s">
        <v>715</v>
      </c>
      <c r="AI59" s="31"/>
      <c r="AJ59" s="24"/>
      <c r="AK59" s="31"/>
      <c r="AL59" s="24"/>
      <c r="AM59" s="31"/>
      <c r="AN59" s="24"/>
      <c r="AO59" s="31"/>
      <c r="AP59" s="24"/>
      <c r="AQ59" s="31"/>
      <c r="AR59" s="24"/>
      <c r="AS59" s="31"/>
      <c r="AT59" s="24"/>
      <c r="AU59" s="31"/>
      <c r="AV59" s="24"/>
      <c r="AW59" s="24"/>
      <c r="AX59" s="31"/>
      <c r="AY59" s="24"/>
      <c r="AZ59" s="31"/>
      <c r="BA59" s="24"/>
      <c r="BB59" s="31"/>
      <c r="BC59" s="24"/>
      <c r="BD59" s="31"/>
      <c r="BE59" s="24"/>
      <c r="BG59"/>
      <c r="BI59"/>
      <c r="BK59"/>
      <c r="BM59"/>
      <c r="BO59"/>
      <c r="BQ59"/>
      <c r="BS59"/>
      <c r="BU59"/>
      <c r="BW59"/>
      <c r="BY59"/>
      <c r="CA59"/>
      <c r="CC59"/>
      <c r="CE59"/>
      <c r="CG59"/>
      <c r="CI59"/>
      <c r="CK59"/>
      <c r="CM59"/>
      <c r="CO59"/>
      <c r="CQ59"/>
      <c r="CS59"/>
      <c r="CU59"/>
      <c r="CW59"/>
      <c r="CY59"/>
      <c r="DA59"/>
      <c r="DC59"/>
      <c r="DE59"/>
      <c r="DG59"/>
      <c r="DI59"/>
      <c r="DK59"/>
      <c r="DM59"/>
      <c r="DO59"/>
      <c r="DQ59"/>
      <c r="DS59"/>
      <c r="DU59"/>
      <c r="DW59"/>
      <c r="DY59"/>
      <c r="EA59"/>
      <c r="EC59"/>
      <c r="EE59"/>
      <c r="EG59"/>
      <c r="EI59"/>
      <c r="EK59"/>
      <c r="EM59"/>
      <c r="EO59"/>
      <c r="EQ59"/>
      <c r="ES59"/>
      <c r="EU59"/>
      <c r="EW59"/>
      <c r="EY59"/>
      <c r="FA59"/>
      <c r="FC59"/>
      <c r="FE59"/>
      <c r="FG59"/>
      <c r="FI59"/>
      <c r="FK59"/>
      <c r="FM59"/>
      <c r="FO59"/>
      <c r="FQ59"/>
      <c r="FS59"/>
      <c r="FU59"/>
      <c r="FW59"/>
      <c r="FY59"/>
      <c r="GA59"/>
      <c r="GC59"/>
      <c r="GE59"/>
      <c r="GG59"/>
      <c r="GI59"/>
      <c r="GK59"/>
      <c r="GM59"/>
      <c r="GO59"/>
      <c r="GQ59"/>
      <c r="GS59"/>
      <c r="GU59"/>
      <c r="GW59"/>
      <c r="GY59"/>
      <c r="HA59"/>
      <c r="HC59"/>
      <c r="HE59"/>
      <c r="HG59"/>
      <c r="HI59"/>
      <c r="HK59"/>
      <c r="HM59"/>
      <c r="HO59"/>
      <c r="HQ59"/>
      <c r="HS59"/>
      <c r="HU59"/>
      <c r="HW59"/>
      <c r="HY59"/>
      <c r="IA59"/>
      <c r="IC59"/>
      <c r="IE59"/>
      <c r="IG59"/>
      <c r="II59"/>
      <c r="IK59"/>
      <c r="IM59"/>
      <c r="IO59"/>
      <c r="IQ59"/>
      <c r="IS59"/>
      <c r="IU59"/>
      <c r="IW59"/>
      <c r="IY59"/>
      <c r="JA59"/>
      <c r="JC59"/>
      <c r="JE59"/>
      <c r="JG59"/>
      <c r="JI59"/>
      <c r="JK59"/>
      <c r="JM59"/>
      <c r="JO59"/>
      <c r="JQ59"/>
      <c r="JS59"/>
      <c r="JU59"/>
      <c r="JW59"/>
      <c r="JY59"/>
      <c r="KA59"/>
      <c r="KC59"/>
      <c r="KE59"/>
      <c r="KG59"/>
      <c r="KI59"/>
      <c r="KK59"/>
      <c r="KM59"/>
      <c r="KO59"/>
      <c r="KQ59"/>
      <c r="KS59"/>
      <c r="KU59"/>
      <c r="KW59"/>
      <c r="KY59"/>
      <c r="LA59"/>
      <c r="LC59"/>
      <c r="LE59"/>
      <c r="LG59"/>
      <c r="LI59"/>
      <c r="LK59"/>
      <c r="LM59"/>
      <c r="LO59"/>
      <c r="LQ59"/>
      <c r="LS59"/>
      <c r="LU59"/>
      <c r="LW59"/>
      <c r="LY59"/>
      <c r="MA59"/>
      <c r="MC59"/>
      <c r="ME59"/>
      <c r="MG59"/>
      <c r="MI59"/>
      <c r="MK59"/>
      <c r="MM59"/>
      <c r="MO59"/>
      <c r="MQ59"/>
      <c r="MS59"/>
      <c r="MU59"/>
      <c r="MW59"/>
      <c r="MY59"/>
      <c r="NA59"/>
      <c r="NC59"/>
      <c r="NE59"/>
      <c r="NG59"/>
      <c r="NI59"/>
      <c r="NK59"/>
      <c r="NM59"/>
      <c r="NO59"/>
      <c r="NQ59"/>
      <c r="NS59"/>
      <c r="NU59"/>
      <c r="NW59"/>
      <c r="NY59"/>
      <c r="OA59"/>
      <c r="OC59"/>
      <c r="OE59"/>
      <c r="OG59"/>
      <c r="OI59"/>
      <c r="OK59"/>
      <c r="OM59"/>
      <c r="OO59"/>
      <c r="OQ59"/>
      <c r="OS59"/>
      <c r="OU59"/>
      <c r="OW59"/>
      <c r="OY59"/>
      <c r="PA59"/>
      <c r="PC59"/>
      <c r="PE59"/>
      <c r="PG59"/>
      <c r="PI59"/>
      <c r="PK59"/>
      <c r="PM59"/>
      <c r="PO59"/>
      <c r="PQ59"/>
      <c r="PS59"/>
      <c r="PU59"/>
      <c r="PW59"/>
      <c r="PY59"/>
      <c r="QA59"/>
      <c r="QC59"/>
      <c r="QE59"/>
      <c r="QG59"/>
      <c r="QI59"/>
      <c r="QK59"/>
      <c r="QM59"/>
      <c r="QO59"/>
      <c r="QQ59"/>
      <c r="QS59"/>
      <c r="QU59"/>
      <c r="QW59"/>
      <c r="QY59"/>
      <c r="RA59"/>
      <c r="RC59"/>
      <c r="RE59"/>
      <c r="RG59"/>
      <c r="RI59"/>
      <c r="RK59"/>
      <c r="RM59"/>
      <c r="RO59"/>
      <c r="RQ59"/>
      <c r="RS59"/>
      <c r="RU59"/>
      <c r="RW59"/>
      <c r="RY59"/>
      <c r="SA59"/>
      <c r="SC59"/>
      <c r="SE59"/>
      <c r="SG59"/>
      <c r="SI59"/>
      <c r="SK59"/>
      <c r="SM59"/>
      <c r="SO59"/>
      <c r="SQ59"/>
      <c r="SS59"/>
      <c r="SU59"/>
      <c r="SW59"/>
      <c r="SY59"/>
      <c r="TA59"/>
      <c r="TC59"/>
      <c r="TE59"/>
      <c r="TG59"/>
      <c r="TI59"/>
      <c r="TK59"/>
      <c r="TM59"/>
      <c r="TO59"/>
      <c r="TQ59"/>
      <c r="TS59"/>
      <c r="TU59"/>
      <c r="TW59"/>
      <c r="TY59"/>
      <c r="UA59"/>
      <c r="UC59"/>
      <c r="UE59"/>
      <c r="UG59"/>
      <c r="UI59"/>
      <c r="UK59"/>
      <c r="UM59"/>
      <c r="UO59"/>
      <c r="UQ59"/>
      <c r="US59"/>
      <c r="UU59"/>
      <c r="UW59"/>
      <c r="UY59"/>
      <c r="VA59"/>
      <c r="VC59"/>
      <c r="VE59"/>
      <c r="VG59"/>
      <c r="VI59"/>
      <c r="VK59"/>
      <c r="VM59"/>
      <c r="VO59"/>
      <c r="VQ59"/>
      <c r="VS59"/>
      <c r="VU59"/>
      <c r="VW59"/>
      <c r="VY59"/>
      <c r="WA59"/>
      <c r="WC59"/>
      <c r="WE59"/>
      <c r="WG59"/>
      <c r="WI59"/>
      <c r="WK59"/>
      <c r="WM59"/>
      <c r="WO59"/>
      <c r="WQ59"/>
      <c r="WS59"/>
      <c r="WU59"/>
      <c r="WW59"/>
      <c r="WY59"/>
      <c r="XA59"/>
      <c r="XC59"/>
      <c r="XE59"/>
      <c r="XG59"/>
      <c r="XI59"/>
      <c r="XK59"/>
      <c r="XM59"/>
      <c r="XO59"/>
      <c r="XQ59"/>
      <c r="XS59"/>
      <c r="XU59"/>
      <c r="XW59"/>
      <c r="XY59"/>
      <c r="YA59"/>
      <c r="YC59"/>
      <c r="YE59"/>
      <c r="YG59"/>
      <c r="YI59"/>
      <c r="YK59"/>
      <c r="YM59"/>
      <c r="YO59"/>
      <c r="YQ59"/>
      <c r="YS59"/>
      <c r="YU59"/>
      <c r="YW59"/>
      <c r="YY59"/>
      <c r="ZA59"/>
      <c r="ZC59"/>
      <c r="ZE59"/>
      <c r="ZG59"/>
      <c r="ZI59"/>
      <c r="ZK59"/>
      <c r="ZM59"/>
      <c r="ZO59"/>
      <c r="ZQ59"/>
      <c r="ZS59"/>
      <c r="ZU59"/>
      <c r="ZW59"/>
      <c r="ZY59"/>
      <c r="AAA59"/>
      <c r="AAC59"/>
      <c r="AAE59"/>
      <c r="AAG59"/>
      <c r="AAI59"/>
      <c r="AAK59"/>
      <c r="AAM59"/>
      <c r="AAO59"/>
      <c r="AAQ59"/>
      <c r="AAS59"/>
      <c r="AAU59"/>
      <c r="AAW59"/>
      <c r="AAY59"/>
      <c r="ABA59"/>
      <c r="ABC59"/>
      <c r="ABE59"/>
      <c r="ABG59"/>
      <c r="ABI59"/>
      <c r="ABK59"/>
      <c r="ABM59"/>
      <c r="ABO59"/>
      <c r="ABQ59"/>
      <c r="ABS59"/>
      <c r="ABU59"/>
      <c r="ABW59"/>
      <c r="ABY59"/>
      <c r="ACA59"/>
      <c r="ACC59"/>
      <c r="ACE59"/>
      <c r="ACG59"/>
      <c r="ACI59"/>
      <c r="ACK59"/>
      <c r="ACM59"/>
      <c r="ACO59"/>
      <c r="ACQ59"/>
      <c r="ACS59"/>
      <c r="ACU59"/>
      <c r="ACW59"/>
      <c r="ACY59"/>
      <c r="ADA59"/>
      <c r="ADC59"/>
      <c r="ADE59"/>
      <c r="ADG59"/>
      <c r="ADI59"/>
      <c r="ADK59"/>
      <c r="ADM59"/>
      <c r="ADO59"/>
      <c r="ADQ59"/>
      <c r="ADS59"/>
      <c r="ADU59"/>
      <c r="ADW59"/>
      <c r="ADY59"/>
      <c r="AEA59"/>
      <c r="AEC59"/>
      <c r="AEE59"/>
      <c r="AEG59"/>
      <c r="AEI59"/>
      <c r="AEK59"/>
      <c r="AEM59"/>
      <c r="AEO59"/>
      <c r="AEQ59"/>
      <c r="AES59"/>
      <c r="AEU59"/>
      <c r="AEW59"/>
      <c r="AEY59"/>
      <c r="AFA59"/>
      <c r="AFC59"/>
      <c r="AFE59"/>
      <c r="AFG59"/>
      <c r="AFI59"/>
      <c r="AFK59"/>
      <c r="AFM59"/>
      <c r="AFO59"/>
      <c r="AFQ59"/>
      <c r="AFS59"/>
      <c r="AFU59"/>
      <c r="AFW59"/>
      <c r="AFY59"/>
      <c r="AGA59"/>
      <c r="AGC59"/>
      <c r="AGE59"/>
      <c r="AGG59"/>
      <c r="AGI59"/>
      <c r="AGK59"/>
      <c r="AGM59"/>
      <c r="AGO59"/>
      <c r="AGQ59"/>
      <c r="AGS59"/>
      <c r="AGU59"/>
      <c r="AGW59"/>
      <c r="AGY59"/>
      <c r="AHA59"/>
      <c r="AHC59"/>
      <c r="AHE59"/>
      <c r="AHG59"/>
      <c r="AHI59"/>
      <c r="AHK59"/>
      <c r="AHM59"/>
      <c r="AHO59"/>
      <c r="AHQ59"/>
      <c r="AHS59"/>
      <c r="AHU59"/>
      <c r="AHW59"/>
      <c r="AHY59"/>
      <c r="AIA59"/>
      <c r="AIC59"/>
      <c r="AIE59"/>
      <c r="AIG59"/>
      <c r="AII59"/>
      <c r="AIK59"/>
      <c r="AIM59"/>
      <c r="AIO59"/>
      <c r="AIQ59"/>
      <c r="AIS59"/>
      <c r="AIU59"/>
      <c r="AIW59"/>
      <c r="AIY59"/>
      <c r="AJA59"/>
      <c r="AJC59"/>
      <c r="AJE59"/>
      <c r="AJG59"/>
      <c r="AJI59"/>
      <c r="AJK59"/>
      <c r="AJM59"/>
      <c r="AJO59"/>
      <c r="AJQ59"/>
      <c r="AJS59"/>
      <c r="AJU59"/>
      <c r="AJW59"/>
      <c r="AJY59"/>
      <c r="AKA59"/>
      <c r="AKC59"/>
      <c r="AKE59"/>
      <c r="AKG59"/>
      <c r="AKI59"/>
      <c r="AKK59"/>
      <c r="AKM59"/>
      <c r="AKO59"/>
      <c r="AKQ59"/>
      <c r="AKS59"/>
      <c r="AKU59"/>
      <c r="AKW59"/>
      <c r="AKY59"/>
      <c r="ALA59"/>
      <c r="ALC59"/>
      <c r="ALE59"/>
      <c r="ALG59"/>
      <c r="ALI59"/>
      <c r="ALK59"/>
      <c r="ALM59"/>
      <c r="ALO59"/>
      <c r="ALQ59"/>
      <c r="ALS59"/>
      <c r="ALU59"/>
      <c r="ALW59"/>
      <c r="ALY59"/>
      <c r="AMA59"/>
      <c r="AMC59"/>
      <c r="AME59"/>
      <c r="AMG59"/>
      <c r="AMI59"/>
      <c r="AMK59"/>
      <c r="AMM59"/>
      <c r="AMO59"/>
      <c r="AMQ59"/>
      <c r="AMS59"/>
      <c r="AMU59"/>
      <c r="AMW59"/>
      <c r="AMY59"/>
      <c r="ANA59"/>
      <c r="ANC59"/>
      <c r="ANE59"/>
      <c r="ANG59"/>
      <c r="ANI59"/>
      <c r="ANK59"/>
      <c r="ANM59"/>
      <c r="ANO59"/>
      <c r="ANQ59"/>
      <c r="ANS59"/>
      <c r="ANU59"/>
      <c r="ANW59"/>
      <c r="ANY59"/>
      <c r="AOA59"/>
      <c r="AOC59"/>
      <c r="AOE59"/>
      <c r="AOG59"/>
      <c r="AOI59"/>
      <c r="AOK59"/>
      <c r="AOM59"/>
      <c r="AOO59"/>
      <c r="AOQ59"/>
      <c r="AOS59"/>
      <c r="AOU59"/>
      <c r="AOW59"/>
      <c r="AOY59"/>
      <c r="APA59"/>
      <c r="APC59"/>
      <c r="APE59"/>
      <c r="APG59"/>
      <c r="API59"/>
      <c r="APK59"/>
      <c r="APM59"/>
      <c r="APO59"/>
      <c r="APQ59"/>
      <c r="APS59"/>
      <c r="APU59"/>
      <c r="APW59"/>
      <c r="APY59"/>
      <c r="AQA59"/>
      <c r="AQC59"/>
      <c r="AQE59"/>
      <c r="AQG59"/>
      <c r="AQI59"/>
      <c r="AQK59"/>
      <c r="AQM59"/>
      <c r="AQO59"/>
      <c r="AQQ59"/>
      <c r="AQS59"/>
      <c r="AQU59"/>
      <c r="AQW59"/>
      <c r="AQY59"/>
      <c r="ARA59"/>
      <c r="ARC59"/>
      <c r="ARE59"/>
      <c r="ARG59"/>
      <c r="ARI59"/>
      <c r="ARK59"/>
      <c r="ARM59"/>
      <c r="ARO59"/>
      <c r="ARQ59"/>
      <c r="ARS59"/>
      <c r="ARU59"/>
      <c r="ARW59"/>
      <c r="ARY59"/>
      <c r="ASA59"/>
      <c r="ASC59"/>
      <c r="ASE59"/>
      <c r="ASG59"/>
      <c r="ASI59"/>
      <c r="ASK59"/>
      <c r="ASM59"/>
      <c r="ASO59"/>
      <c r="ASQ59"/>
      <c r="ASS59"/>
      <c r="ASU59"/>
      <c r="ASW59"/>
      <c r="ASY59"/>
      <c r="ATA59"/>
      <c r="ATC59"/>
      <c r="ATE59"/>
      <c r="ATG59"/>
      <c r="ATI59"/>
      <c r="ATK59"/>
      <c r="ATM59"/>
      <c r="ATO59"/>
      <c r="ATQ59"/>
      <c r="ATS59"/>
      <c r="ATU59"/>
      <c r="ATW59"/>
      <c r="ATY59"/>
      <c r="AUA59"/>
      <c r="AUC59"/>
      <c r="AUE59"/>
      <c r="AUG59"/>
      <c r="AUI59"/>
      <c r="AUK59"/>
      <c r="AUM59"/>
      <c r="AUO59"/>
      <c r="AUQ59"/>
      <c r="AUS59"/>
      <c r="AUU59"/>
      <c r="AUW59"/>
      <c r="AUY59"/>
      <c r="AVA59"/>
      <c r="AVC59"/>
      <c r="AVE59"/>
      <c r="AVG59"/>
      <c r="AVI59"/>
      <c r="AVK59"/>
      <c r="AVM59"/>
      <c r="AVO59"/>
      <c r="AVQ59"/>
      <c r="AVS59"/>
      <c r="AVU59"/>
      <c r="AVW59"/>
      <c r="AVY59"/>
      <c r="AWA59"/>
      <c r="AWC59"/>
      <c r="AWE59"/>
      <c r="AWG59"/>
      <c r="AWI59"/>
      <c r="AWK59"/>
      <c r="AWM59"/>
      <c r="AWO59"/>
      <c r="AWQ59"/>
      <c r="AWS59"/>
      <c r="AWU59"/>
      <c r="AWW59"/>
      <c r="AWY59"/>
      <c r="AXA59"/>
      <c r="AXC59"/>
      <c r="AXE59"/>
      <c r="AXG59"/>
      <c r="AXI59"/>
      <c r="AXK59"/>
      <c r="AXM59"/>
      <c r="AXO59"/>
      <c r="AXQ59"/>
      <c r="AXS59"/>
      <c r="AXU59"/>
      <c r="AXW59"/>
      <c r="AXY59"/>
      <c r="AYA59"/>
      <c r="AYC59"/>
      <c r="AYE59"/>
      <c r="AYG59"/>
      <c r="AYI59"/>
      <c r="AYK59"/>
      <c r="AYM59"/>
      <c r="AYO59"/>
      <c r="AYQ59"/>
      <c r="AYS59"/>
      <c r="AYU59"/>
      <c r="AYW59"/>
      <c r="AYY59"/>
      <c r="AZA59"/>
      <c r="AZC59"/>
      <c r="AZE59"/>
      <c r="AZG59"/>
      <c r="AZI59"/>
      <c r="AZK59"/>
      <c r="AZM59"/>
      <c r="AZO59"/>
      <c r="AZQ59"/>
      <c r="AZS59"/>
      <c r="AZU59"/>
      <c r="AZW59"/>
      <c r="AZY59"/>
      <c r="BAA59"/>
      <c r="BAC59"/>
      <c r="BAE59"/>
      <c r="BAG59"/>
      <c r="BAI59"/>
      <c r="BAK59"/>
      <c r="BAM59"/>
      <c r="BAO59"/>
      <c r="BAQ59"/>
      <c r="BAS59"/>
      <c r="BAU59"/>
      <c r="BAW59"/>
      <c r="BAY59"/>
      <c r="BBA59"/>
      <c r="BBC59"/>
      <c r="BBE59"/>
      <c r="BBG59"/>
      <c r="BBI59"/>
      <c r="BBK59"/>
      <c r="BBM59"/>
      <c r="BBO59"/>
      <c r="BBQ59"/>
      <c r="BBS59"/>
      <c r="BBU59"/>
      <c r="BBW59"/>
      <c r="BBY59"/>
      <c r="BCA59"/>
      <c r="BCC59"/>
      <c r="BCE59"/>
      <c r="BCG59"/>
      <c r="BCI59"/>
      <c r="BCK59"/>
      <c r="BCM59"/>
      <c r="BCO59"/>
      <c r="BCQ59"/>
      <c r="BCS59"/>
      <c r="BCU59"/>
      <c r="BCW59"/>
      <c r="BCY59"/>
      <c r="BDA59"/>
      <c r="BDC59"/>
      <c r="BDE59"/>
      <c r="BDG59"/>
      <c r="BDI59"/>
      <c r="BDK59"/>
      <c r="BDM59"/>
      <c r="BDO59"/>
      <c r="BDQ59"/>
      <c r="BDS59"/>
      <c r="BDU59"/>
      <c r="BDW59"/>
      <c r="BDY59"/>
      <c r="BEA59"/>
      <c r="BEC59"/>
      <c r="BEE59"/>
      <c r="BEG59"/>
      <c r="BEI59"/>
      <c r="BEK59"/>
      <c r="BEM59"/>
      <c r="BEO59"/>
      <c r="BEQ59"/>
      <c r="BES59"/>
      <c r="BEU59"/>
      <c r="BEW59"/>
      <c r="BEY59"/>
      <c r="BFA59"/>
      <c r="BFC59"/>
      <c r="BFE59"/>
      <c r="BFG59"/>
      <c r="BFI59"/>
      <c r="BFK59"/>
      <c r="BFM59"/>
      <c r="BFO59"/>
      <c r="BFQ59"/>
      <c r="BFS59"/>
      <c r="BFU59"/>
      <c r="BFW59"/>
      <c r="BFY59"/>
      <c r="BGA59"/>
      <c r="BGC59"/>
      <c r="BGE59"/>
      <c r="BGG59"/>
      <c r="BGI59"/>
      <c r="BGK59"/>
      <c r="BGM59"/>
      <c r="BGO59"/>
      <c r="BGQ59"/>
      <c r="BGS59"/>
      <c r="BGU59"/>
      <c r="BGW59"/>
      <c r="BGY59"/>
      <c r="BHA59"/>
      <c r="BHC59"/>
      <c r="BHE59"/>
      <c r="BHG59"/>
      <c r="BHI59"/>
      <c r="BHK59"/>
      <c r="BHM59"/>
      <c r="BHO59"/>
      <c r="BHQ59"/>
      <c r="BHS59"/>
      <c r="BHU59"/>
      <c r="BHW59"/>
      <c r="BHY59"/>
      <c r="BIA59"/>
      <c r="BIC59"/>
      <c r="BIE59"/>
      <c r="BIG59"/>
      <c r="BII59"/>
      <c r="BIK59"/>
      <c r="BIM59"/>
      <c r="BIO59"/>
      <c r="BIQ59"/>
      <c r="BIS59"/>
      <c r="BIU59"/>
      <c r="BIW59"/>
      <c r="BIY59"/>
      <c r="BJA59"/>
      <c r="BJC59"/>
      <c r="BJE59"/>
      <c r="BJG59"/>
      <c r="BJI59"/>
      <c r="BJK59"/>
      <c r="BJM59"/>
      <c r="BJO59"/>
      <c r="BJQ59"/>
      <c r="BJS59"/>
      <c r="BJU59"/>
      <c r="BJW59"/>
      <c r="BJY59"/>
      <c r="BKA59"/>
      <c r="BKC59"/>
      <c r="BKE59"/>
      <c r="BKG59"/>
      <c r="BKI59"/>
      <c r="BKK59"/>
      <c r="BKM59"/>
      <c r="BKO59"/>
      <c r="BKQ59"/>
      <c r="BKS59"/>
      <c r="BKU59"/>
      <c r="BKW59"/>
      <c r="BKY59"/>
      <c r="BLA59"/>
      <c r="BLC59"/>
      <c r="BLE59"/>
      <c r="BLG59"/>
      <c r="BLI59"/>
      <c r="BLK59"/>
      <c r="BLM59"/>
      <c r="BLO59"/>
      <c r="BLQ59"/>
      <c r="BLS59"/>
      <c r="BLU59"/>
      <c r="BLW59"/>
      <c r="BLY59"/>
      <c r="BMA59"/>
      <c r="BMC59"/>
      <c r="BME59"/>
      <c r="BMG59"/>
      <c r="BMI59"/>
      <c r="BMK59"/>
      <c r="BMM59"/>
      <c r="BMO59"/>
      <c r="BMQ59"/>
      <c r="BMS59"/>
      <c r="BMU59"/>
      <c r="BMW59"/>
      <c r="BMY59"/>
      <c r="BNA59"/>
      <c r="BNC59"/>
      <c r="BNE59"/>
      <c r="BNG59"/>
      <c r="BNI59"/>
      <c r="BNK59"/>
      <c r="BNM59"/>
      <c r="BNO59"/>
      <c r="BNQ59"/>
      <c r="BNS59"/>
      <c r="BNU59"/>
      <c r="BNW59"/>
      <c r="BNY59"/>
      <c r="BOA59"/>
      <c r="BOC59"/>
      <c r="BOE59"/>
      <c r="BOG59"/>
      <c r="BOI59"/>
      <c r="BOK59"/>
      <c r="BOM59"/>
      <c r="BOO59"/>
      <c r="BOQ59"/>
      <c r="BOS59"/>
      <c r="BOU59"/>
      <c r="BOW59"/>
      <c r="BOY59"/>
      <c r="BPA59"/>
      <c r="BPC59"/>
      <c r="BPE59"/>
      <c r="BPG59"/>
      <c r="BPI59"/>
      <c r="BPK59"/>
      <c r="BPM59"/>
      <c r="BPO59"/>
      <c r="BPQ59"/>
      <c r="BPS59"/>
      <c r="BPU59"/>
      <c r="BPW59"/>
      <c r="BPY59"/>
      <c r="BQA59"/>
      <c r="BQC59"/>
      <c r="BQE59"/>
      <c r="BQG59"/>
      <c r="BQI59"/>
      <c r="BQK59"/>
      <c r="BQM59"/>
      <c r="BQO59"/>
      <c r="BQQ59"/>
      <c r="BQS59"/>
      <c r="BQU59"/>
      <c r="BQW59"/>
      <c r="BQY59"/>
      <c r="BRA59"/>
      <c r="BRC59"/>
      <c r="BRE59"/>
      <c r="BRG59"/>
      <c r="BRI59"/>
      <c r="BRK59"/>
      <c r="BRM59"/>
      <c r="BRO59"/>
      <c r="BRQ59"/>
      <c r="BRS59"/>
      <c r="BRU59"/>
      <c r="BRW59"/>
      <c r="BRY59"/>
      <c r="BSA59"/>
      <c r="BSC59"/>
      <c r="BSE59"/>
      <c r="BSG59"/>
      <c r="BSI59"/>
      <c r="BSK59"/>
      <c r="BSM59"/>
      <c r="BSO59"/>
      <c r="BSQ59"/>
      <c r="BSS59"/>
      <c r="BSU59"/>
      <c r="BSW59"/>
      <c r="BSY59"/>
      <c r="BTA59"/>
      <c r="BTC59"/>
      <c r="BTE59"/>
      <c r="BTG59"/>
      <c r="BTI59"/>
      <c r="BTK59"/>
      <c r="BTM59"/>
      <c r="BTO59"/>
      <c r="BTQ59"/>
      <c r="BTS59"/>
      <c r="BTU59"/>
      <c r="BTW59"/>
      <c r="BTY59"/>
      <c r="BUA59"/>
      <c r="BUC59"/>
      <c r="BUE59"/>
      <c r="BUG59"/>
      <c r="BUI59"/>
      <c r="BUK59"/>
      <c r="BUM59"/>
      <c r="BUO59"/>
      <c r="BUQ59"/>
      <c r="BUS59"/>
      <c r="BUU59"/>
      <c r="BUW59"/>
      <c r="BUY59"/>
      <c r="BVA59"/>
      <c r="BVC59"/>
      <c r="BVE59"/>
      <c r="BVG59"/>
      <c r="BVI59"/>
      <c r="BVK59"/>
      <c r="BVM59"/>
      <c r="BVO59"/>
      <c r="BVQ59"/>
      <c r="BVS59"/>
      <c r="BVU59"/>
      <c r="BVW59"/>
      <c r="BVY59"/>
      <c r="BWA59"/>
      <c r="BWC59"/>
      <c r="BWE59"/>
      <c r="BWG59"/>
      <c r="BWI59"/>
      <c r="BWK59"/>
      <c r="BWM59"/>
      <c r="BWO59"/>
      <c r="BWQ59"/>
      <c r="BWS59"/>
      <c r="BWU59"/>
      <c r="BWW59"/>
      <c r="BWY59"/>
      <c r="BXA59"/>
      <c r="BXC59"/>
      <c r="BXE59"/>
      <c r="BXG59"/>
      <c r="BXI59"/>
      <c r="BXK59"/>
      <c r="BXM59"/>
      <c r="BXO59"/>
      <c r="BXQ59"/>
      <c r="BXS59"/>
      <c r="BXU59"/>
      <c r="BXW59"/>
      <c r="BXY59"/>
      <c r="BYA59"/>
      <c r="BYC59"/>
      <c r="BYE59"/>
      <c r="BYG59"/>
      <c r="BYI59"/>
      <c r="BYK59"/>
      <c r="BYM59"/>
      <c r="BYO59"/>
      <c r="BYQ59"/>
      <c r="BYS59"/>
      <c r="BYU59"/>
      <c r="BYW59"/>
      <c r="BYY59"/>
      <c r="BZA59"/>
      <c r="BZC59"/>
      <c r="BZE59"/>
      <c r="BZG59"/>
      <c r="BZI59"/>
      <c r="BZK59"/>
      <c r="BZM59"/>
      <c r="BZO59"/>
      <c r="BZQ59"/>
      <c r="BZS59"/>
      <c r="BZU59"/>
      <c r="BZW59"/>
      <c r="BZY59"/>
      <c r="CAA59"/>
      <c r="CAC59"/>
      <c r="CAE59"/>
      <c r="CAG59"/>
      <c r="CAI59"/>
      <c r="CAK59"/>
      <c r="CAM59"/>
      <c r="CAO59"/>
      <c r="CAQ59"/>
      <c r="CAS59"/>
      <c r="CAU59"/>
      <c r="CAW59"/>
      <c r="CAY59"/>
      <c r="CBA59"/>
      <c r="CBC59"/>
      <c r="CBE59"/>
      <c r="CBG59"/>
      <c r="CBI59"/>
      <c r="CBK59"/>
      <c r="CBM59"/>
      <c r="CBO59"/>
      <c r="CBQ59"/>
      <c r="CBS59"/>
      <c r="CBU59"/>
      <c r="CBW59"/>
      <c r="CBY59"/>
      <c r="CCA59"/>
      <c r="CCC59"/>
      <c r="CCE59"/>
      <c r="CCG59"/>
      <c r="CCI59"/>
      <c r="CCK59"/>
      <c r="CCM59"/>
      <c r="CCO59"/>
      <c r="CCQ59"/>
      <c r="CCS59"/>
      <c r="CCU59"/>
      <c r="CCW59"/>
      <c r="CCY59"/>
      <c r="CDA59"/>
      <c r="CDC59"/>
      <c r="CDE59"/>
      <c r="CDG59"/>
      <c r="CDI59"/>
      <c r="CDK59"/>
      <c r="CDM59"/>
      <c r="CDO59"/>
      <c r="CDQ59"/>
      <c r="CDS59"/>
      <c r="CDU59"/>
      <c r="CDW59"/>
      <c r="CDY59"/>
      <c r="CEA59"/>
      <c r="CEC59"/>
      <c r="CEE59"/>
      <c r="CEG59"/>
      <c r="CEI59"/>
      <c r="CEK59"/>
      <c r="CEM59"/>
      <c r="CEO59"/>
      <c r="CEQ59"/>
      <c r="CES59"/>
      <c r="CEU59"/>
      <c r="CEW59"/>
      <c r="CEY59"/>
      <c r="CFA59"/>
      <c r="CFC59"/>
      <c r="CFE59"/>
      <c r="CFG59"/>
      <c r="CFI59"/>
      <c r="CFK59"/>
      <c r="CFM59"/>
      <c r="CFO59"/>
      <c r="CFQ59"/>
      <c r="CFS59"/>
      <c r="CFU59"/>
      <c r="CFW59"/>
      <c r="CFY59"/>
      <c r="CGA59"/>
      <c r="CGC59"/>
      <c r="CGE59"/>
      <c r="CGG59"/>
      <c r="CGI59"/>
      <c r="CGK59"/>
      <c r="CGM59"/>
      <c r="CGO59"/>
      <c r="CGQ59"/>
      <c r="CGS59"/>
      <c r="CGU59"/>
      <c r="CGW59"/>
      <c r="CGY59"/>
      <c r="CHA59"/>
      <c r="CHC59"/>
      <c r="CHE59"/>
      <c r="CHG59"/>
      <c r="CHI59"/>
      <c r="CHK59"/>
      <c r="CHM59"/>
      <c r="CHO59"/>
      <c r="CHQ59"/>
      <c r="CHS59"/>
      <c r="CHU59"/>
      <c r="CHW59"/>
      <c r="CHY59"/>
      <c r="CIA59"/>
      <c r="CIC59"/>
      <c r="CIE59"/>
      <c r="CIG59"/>
      <c r="CII59"/>
      <c r="CIK59"/>
      <c r="CIM59"/>
      <c r="CIO59"/>
      <c r="CIQ59"/>
      <c r="CIS59"/>
      <c r="CIU59"/>
      <c r="CIW59"/>
      <c r="CIY59"/>
      <c r="CJA59"/>
      <c r="CJC59"/>
      <c r="CJE59"/>
      <c r="CJG59"/>
      <c r="CJI59"/>
      <c r="CJK59"/>
      <c r="CJM59"/>
      <c r="CJO59"/>
      <c r="CJQ59"/>
      <c r="CJS59"/>
      <c r="CJU59"/>
      <c r="CJW59"/>
      <c r="CJY59"/>
      <c r="CKA59"/>
      <c r="CKC59"/>
      <c r="CKE59"/>
      <c r="CKG59"/>
      <c r="CKI59"/>
      <c r="CKK59"/>
      <c r="CKM59"/>
      <c r="CKO59"/>
      <c r="CKQ59"/>
      <c r="CKS59"/>
      <c r="CKU59"/>
      <c r="CKW59"/>
      <c r="CKY59"/>
      <c r="CLA59"/>
      <c r="CLC59"/>
      <c r="CLE59"/>
      <c r="CLG59"/>
      <c r="CLI59"/>
      <c r="CLK59"/>
      <c r="CLM59"/>
      <c r="CLO59"/>
      <c r="CLQ59"/>
      <c r="CLS59"/>
      <c r="CLU59"/>
      <c r="CLW59"/>
      <c r="CLY59"/>
      <c r="CMA59"/>
      <c r="CMC59"/>
      <c r="CME59"/>
      <c r="CMG59"/>
      <c r="CMI59"/>
      <c r="CMK59"/>
      <c r="CMM59"/>
      <c r="CMO59"/>
      <c r="CMQ59"/>
      <c r="CMS59"/>
      <c r="CMU59"/>
      <c r="CMW59"/>
      <c r="CMY59"/>
      <c r="CNA59"/>
      <c r="CNC59"/>
      <c r="CNE59"/>
      <c r="CNG59"/>
      <c r="CNI59"/>
      <c r="CNK59"/>
      <c r="CNM59"/>
      <c r="CNO59"/>
      <c r="CNQ59"/>
      <c r="CNS59"/>
      <c r="CNU59"/>
      <c r="CNW59"/>
      <c r="CNY59"/>
      <c r="COA59"/>
      <c r="COC59"/>
      <c r="COE59"/>
      <c r="COG59"/>
      <c r="COI59"/>
      <c r="COK59"/>
      <c r="COM59"/>
      <c r="COO59"/>
      <c r="COQ59"/>
      <c r="COS59"/>
      <c r="COU59"/>
      <c r="COW59"/>
      <c r="COY59"/>
      <c r="CPA59"/>
      <c r="CPC59"/>
      <c r="CPE59"/>
      <c r="CPG59"/>
      <c r="CPI59"/>
      <c r="CPK59"/>
      <c r="CPM59"/>
      <c r="CPO59"/>
      <c r="CPQ59"/>
      <c r="CPS59"/>
      <c r="CPU59"/>
      <c r="CPW59"/>
      <c r="CPY59"/>
      <c r="CQA59"/>
      <c r="CQC59"/>
      <c r="CQE59"/>
      <c r="CQG59"/>
      <c r="CQI59"/>
      <c r="CQK59"/>
      <c r="CQM59"/>
      <c r="CQO59"/>
      <c r="CQQ59"/>
      <c r="CQS59"/>
      <c r="CQU59"/>
      <c r="CQW59"/>
      <c r="CQY59"/>
      <c r="CRA59"/>
      <c r="CRC59"/>
      <c r="CRE59"/>
      <c r="CRG59"/>
      <c r="CRI59"/>
      <c r="CRK59"/>
      <c r="CRM59"/>
      <c r="CRO59"/>
      <c r="CRQ59"/>
      <c r="CRS59"/>
      <c r="CRU59"/>
      <c r="CRW59"/>
      <c r="CRY59"/>
      <c r="CSA59"/>
      <c r="CSC59"/>
      <c r="CSE59"/>
      <c r="CSG59"/>
      <c r="CSI59"/>
      <c r="CSK59"/>
      <c r="CSM59"/>
      <c r="CSO59"/>
      <c r="CSQ59"/>
      <c r="CSS59"/>
      <c r="CSU59"/>
      <c r="CSW59"/>
      <c r="CSY59"/>
      <c r="CTA59"/>
      <c r="CTC59"/>
      <c r="CTE59"/>
      <c r="CTG59"/>
      <c r="CTI59"/>
      <c r="CTK59"/>
      <c r="CTM59"/>
      <c r="CTO59"/>
      <c r="CTQ59"/>
      <c r="CTS59"/>
      <c r="CTU59"/>
      <c r="CTW59"/>
      <c r="CTY59"/>
      <c r="CUA59"/>
      <c r="CUC59"/>
      <c r="CUE59"/>
      <c r="CUG59"/>
      <c r="CUI59"/>
      <c r="CUK59"/>
      <c r="CUM59"/>
      <c r="CUO59"/>
      <c r="CUQ59"/>
      <c r="CUS59"/>
      <c r="CUU59"/>
      <c r="CUW59"/>
      <c r="CUY59"/>
      <c r="CVA59"/>
      <c r="CVC59"/>
      <c r="CVE59"/>
      <c r="CVG59"/>
      <c r="CVI59"/>
      <c r="CVK59"/>
      <c r="CVM59"/>
      <c r="CVO59"/>
      <c r="CVQ59"/>
      <c r="CVS59"/>
      <c r="CVU59"/>
      <c r="CVW59"/>
      <c r="CVY59"/>
      <c r="CWA59"/>
      <c r="CWC59"/>
      <c r="CWE59"/>
      <c r="CWG59"/>
      <c r="CWI59"/>
      <c r="CWK59"/>
      <c r="CWM59"/>
      <c r="CWO59"/>
      <c r="CWQ59"/>
      <c r="CWS59"/>
      <c r="CWU59"/>
      <c r="CWW59"/>
      <c r="CWY59"/>
      <c r="CXA59"/>
      <c r="CXC59"/>
      <c r="CXE59"/>
      <c r="CXG59"/>
      <c r="CXI59"/>
      <c r="CXK59"/>
      <c r="CXM59"/>
      <c r="CXO59"/>
      <c r="CXQ59"/>
      <c r="CXS59"/>
      <c r="CXU59"/>
      <c r="CXW59"/>
      <c r="CXY59"/>
      <c r="CYA59"/>
      <c r="CYC59"/>
      <c r="CYE59"/>
      <c r="CYG59"/>
      <c r="CYI59"/>
      <c r="CYK59"/>
      <c r="CYM59"/>
      <c r="CYO59"/>
      <c r="CYQ59"/>
      <c r="CYS59"/>
      <c r="CYU59"/>
      <c r="CYW59"/>
      <c r="CYY59"/>
      <c r="CZA59"/>
      <c r="CZC59"/>
      <c r="CZE59"/>
      <c r="CZG59"/>
      <c r="CZI59"/>
      <c r="CZK59"/>
      <c r="CZM59"/>
      <c r="CZO59"/>
      <c r="CZQ59"/>
      <c r="CZS59"/>
      <c r="CZU59"/>
      <c r="CZW59"/>
      <c r="CZY59"/>
      <c r="DAA59"/>
      <c r="DAC59"/>
      <c r="DAE59"/>
      <c r="DAG59"/>
      <c r="DAI59"/>
      <c r="DAK59"/>
      <c r="DAM59"/>
      <c r="DAO59"/>
      <c r="DAQ59"/>
      <c r="DAS59"/>
      <c r="DAU59"/>
      <c r="DAW59"/>
      <c r="DAY59"/>
      <c r="DBA59"/>
      <c r="DBC59"/>
      <c r="DBE59"/>
      <c r="DBG59"/>
      <c r="DBI59"/>
      <c r="DBK59"/>
      <c r="DBM59"/>
      <c r="DBO59"/>
      <c r="DBQ59"/>
      <c r="DBS59"/>
      <c r="DBU59"/>
      <c r="DBW59"/>
      <c r="DBY59"/>
      <c r="DCA59"/>
      <c r="DCC59"/>
      <c r="DCE59"/>
      <c r="DCG59"/>
      <c r="DCI59"/>
      <c r="DCK59"/>
      <c r="DCM59"/>
      <c r="DCO59"/>
      <c r="DCQ59"/>
      <c r="DCS59"/>
      <c r="DCU59"/>
      <c r="DCW59"/>
      <c r="DCY59"/>
      <c r="DDA59"/>
      <c r="DDC59"/>
      <c r="DDE59"/>
      <c r="DDG59"/>
      <c r="DDI59"/>
      <c r="DDK59"/>
      <c r="DDM59"/>
      <c r="DDO59"/>
      <c r="DDQ59"/>
      <c r="DDS59"/>
      <c r="DDU59"/>
      <c r="DDW59"/>
      <c r="DDY59"/>
      <c r="DEA59"/>
      <c r="DEC59"/>
      <c r="DEE59"/>
      <c r="DEG59"/>
      <c r="DEI59"/>
      <c r="DEK59"/>
      <c r="DEM59"/>
      <c r="DEO59"/>
      <c r="DEQ59"/>
      <c r="DES59"/>
      <c r="DEU59"/>
      <c r="DEW59"/>
      <c r="DEY59"/>
      <c r="DFA59"/>
      <c r="DFC59"/>
      <c r="DFE59"/>
      <c r="DFG59"/>
      <c r="DFI59"/>
      <c r="DFK59"/>
      <c r="DFM59"/>
      <c r="DFO59"/>
      <c r="DFQ59"/>
      <c r="DFS59"/>
      <c r="DFU59"/>
      <c r="DFW59"/>
      <c r="DFY59"/>
      <c r="DGA59"/>
      <c r="DGC59"/>
      <c r="DGE59"/>
      <c r="DGG59"/>
      <c r="DGI59"/>
      <c r="DGK59"/>
      <c r="DGM59"/>
      <c r="DGO59"/>
      <c r="DGQ59"/>
      <c r="DGS59"/>
      <c r="DGU59"/>
      <c r="DGW59"/>
      <c r="DGY59"/>
      <c r="DHA59"/>
      <c r="DHC59"/>
      <c r="DHE59"/>
      <c r="DHG59"/>
      <c r="DHI59"/>
      <c r="DHK59"/>
      <c r="DHM59"/>
      <c r="DHO59"/>
      <c r="DHQ59"/>
      <c r="DHS59"/>
      <c r="DHU59"/>
      <c r="DHW59"/>
      <c r="DHY59"/>
      <c r="DIA59"/>
      <c r="DIC59"/>
      <c r="DIE59"/>
      <c r="DIG59"/>
      <c r="DII59"/>
      <c r="DIK59"/>
      <c r="DIM59"/>
      <c r="DIO59"/>
      <c r="DIQ59"/>
      <c r="DIS59"/>
      <c r="DIU59"/>
      <c r="DIW59"/>
      <c r="DIY59"/>
      <c r="DJA59"/>
      <c r="DJC59"/>
      <c r="DJE59"/>
      <c r="DJG59"/>
      <c r="DJI59"/>
      <c r="DJK59"/>
      <c r="DJM59"/>
      <c r="DJO59"/>
      <c r="DJQ59"/>
      <c r="DJS59"/>
      <c r="DJU59"/>
      <c r="DJW59"/>
      <c r="DJY59"/>
      <c r="DKA59"/>
      <c r="DKC59"/>
      <c r="DKE59"/>
      <c r="DKG59"/>
      <c r="DKI59"/>
      <c r="DKK59"/>
      <c r="DKM59"/>
      <c r="DKO59"/>
      <c r="DKQ59"/>
      <c r="DKS59"/>
      <c r="DKU59"/>
      <c r="DKW59"/>
      <c r="DKY59"/>
      <c r="DLA59"/>
      <c r="DLC59"/>
      <c r="DLE59"/>
      <c r="DLG59"/>
      <c r="DLI59"/>
      <c r="DLK59"/>
      <c r="DLM59"/>
      <c r="DLO59"/>
      <c r="DLQ59"/>
      <c r="DLS59"/>
      <c r="DLU59"/>
      <c r="DLW59"/>
      <c r="DLY59"/>
      <c r="DMA59"/>
      <c r="DMC59"/>
      <c r="DME59"/>
      <c r="DMG59"/>
      <c r="DMI59"/>
      <c r="DMK59"/>
      <c r="DMM59"/>
      <c r="DMO59"/>
      <c r="DMQ59"/>
      <c r="DMS59"/>
      <c r="DMU59"/>
      <c r="DMW59"/>
      <c r="DMY59"/>
      <c r="DNA59"/>
      <c r="DNC59"/>
      <c r="DNE59"/>
      <c r="DNG59"/>
      <c r="DNI59"/>
      <c r="DNK59"/>
      <c r="DNM59"/>
      <c r="DNO59"/>
      <c r="DNQ59"/>
      <c r="DNS59"/>
      <c r="DNU59"/>
      <c r="DNW59"/>
      <c r="DNY59"/>
      <c r="DOA59"/>
      <c r="DOC59"/>
      <c r="DOE59"/>
      <c r="DOG59"/>
      <c r="DOI59"/>
      <c r="DOK59"/>
      <c r="DOM59"/>
      <c r="DOO59"/>
      <c r="DOQ59"/>
      <c r="DOS59"/>
      <c r="DOU59"/>
      <c r="DOW59"/>
      <c r="DOY59"/>
      <c r="DPA59"/>
      <c r="DPC59"/>
      <c r="DPE59"/>
      <c r="DPG59"/>
      <c r="DPI59"/>
      <c r="DPK59"/>
      <c r="DPM59"/>
      <c r="DPO59"/>
      <c r="DPQ59"/>
      <c r="DPS59"/>
      <c r="DPU59"/>
      <c r="DPW59"/>
      <c r="DPY59"/>
      <c r="DQA59"/>
      <c r="DQC59"/>
      <c r="DQE59"/>
      <c r="DQG59"/>
      <c r="DQI59"/>
      <c r="DQK59"/>
      <c r="DQM59"/>
      <c r="DQO59"/>
      <c r="DQQ59"/>
      <c r="DQS59"/>
      <c r="DQU59"/>
      <c r="DQW59"/>
      <c r="DQY59"/>
      <c r="DRA59"/>
      <c r="DRC59"/>
      <c r="DRE59"/>
      <c r="DRG59"/>
      <c r="DRI59"/>
      <c r="DRK59"/>
      <c r="DRM59"/>
      <c r="DRO59"/>
      <c r="DRQ59"/>
      <c r="DRS59"/>
      <c r="DRU59"/>
      <c r="DRW59"/>
      <c r="DRY59"/>
      <c r="DSA59"/>
      <c r="DSC59"/>
      <c r="DSE59"/>
      <c r="DSG59"/>
      <c r="DSI59"/>
      <c r="DSK59"/>
      <c r="DSM59"/>
      <c r="DSO59"/>
      <c r="DSQ59"/>
      <c r="DSS59"/>
      <c r="DSU59"/>
      <c r="DSW59"/>
      <c r="DSY59"/>
      <c r="DTA59"/>
      <c r="DTC59"/>
      <c r="DTE59"/>
      <c r="DTG59"/>
      <c r="DTI59"/>
      <c r="DTK59"/>
      <c r="DTM59"/>
      <c r="DTO59"/>
      <c r="DTQ59"/>
      <c r="DTS59"/>
      <c r="DTU59"/>
      <c r="DTW59"/>
      <c r="DTY59"/>
      <c r="DUA59"/>
      <c r="DUC59"/>
      <c r="DUE59"/>
      <c r="DUG59"/>
      <c r="DUI59"/>
      <c r="DUK59"/>
      <c r="DUM59"/>
      <c r="DUO59"/>
      <c r="DUQ59"/>
      <c r="DUS59"/>
      <c r="DUU59"/>
      <c r="DUW59"/>
      <c r="DUY59"/>
      <c r="DVA59"/>
      <c r="DVC59"/>
      <c r="DVE59"/>
      <c r="DVG59"/>
      <c r="DVI59"/>
      <c r="DVK59"/>
      <c r="DVM59"/>
      <c r="DVO59"/>
      <c r="DVQ59"/>
      <c r="DVS59"/>
      <c r="DVU59"/>
      <c r="DVW59"/>
      <c r="DVY59"/>
      <c r="DWA59"/>
      <c r="DWC59"/>
      <c r="DWE59"/>
      <c r="DWG59"/>
      <c r="DWI59"/>
      <c r="DWK59"/>
      <c r="DWM59"/>
      <c r="DWO59"/>
      <c r="DWQ59"/>
      <c r="DWS59"/>
      <c r="DWU59"/>
      <c r="DWW59"/>
      <c r="DWY59"/>
      <c r="DXA59"/>
      <c r="DXC59"/>
      <c r="DXE59"/>
      <c r="DXG59"/>
      <c r="DXI59"/>
      <c r="DXK59"/>
      <c r="DXM59"/>
      <c r="DXO59"/>
      <c r="DXQ59"/>
      <c r="DXS59"/>
      <c r="DXU59"/>
      <c r="DXW59"/>
      <c r="DXY59"/>
      <c r="DYA59"/>
      <c r="DYC59"/>
      <c r="DYE59"/>
      <c r="DYG59"/>
      <c r="DYI59"/>
      <c r="DYK59"/>
      <c r="DYM59"/>
      <c r="DYO59"/>
      <c r="DYQ59"/>
      <c r="DYS59"/>
      <c r="DYU59"/>
      <c r="DYW59"/>
      <c r="DYY59"/>
      <c r="DZA59"/>
      <c r="DZC59"/>
      <c r="DZE59"/>
      <c r="DZG59"/>
      <c r="DZI59"/>
      <c r="DZK59"/>
      <c r="DZM59"/>
      <c r="DZO59"/>
      <c r="DZQ59"/>
      <c r="DZS59"/>
      <c r="DZU59"/>
      <c r="DZW59"/>
      <c r="DZY59"/>
      <c r="EAA59"/>
      <c r="EAC59"/>
      <c r="EAE59"/>
      <c r="EAG59"/>
      <c r="EAI59"/>
      <c r="EAK59"/>
      <c r="EAM59"/>
      <c r="EAO59"/>
      <c r="EAQ59"/>
      <c r="EAS59"/>
      <c r="EAU59"/>
      <c r="EAW59"/>
      <c r="EAY59"/>
      <c r="EBA59"/>
      <c r="EBC59"/>
      <c r="EBE59"/>
      <c r="EBG59"/>
      <c r="EBI59"/>
      <c r="EBK59"/>
      <c r="EBM59"/>
      <c r="EBO59"/>
      <c r="EBQ59"/>
      <c r="EBS59"/>
      <c r="EBU59"/>
      <c r="EBW59"/>
      <c r="EBY59"/>
      <c r="ECA59"/>
      <c r="ECC59"/>
      <c r="ECE59"/>
      <c r="ECG59"/>
      <c r="ECI59"/>
      <c r="ECK59"/>
      <c r="ECM59"/>
      <c r="ECO59"/>
      <c r="ECQ59"/>
      <c r="ECS59"/>
      <c r="ECU59"/>
      <c r="ECW59"/>
      <c r="ECY59"/>
      <c r="EDA59"/>
      <c r="EDC59"/>
      <c r="EDE59"/>
      <c r="EDG59"/>
      <c r="EDI59"/>
      <c r="EDK59"/>
      <c r="EDM59"/>
      <c r="EDO59"/>
      <c r="EDQ59"/>
      <c r="EDS59"/>
      <c r="EDU59"/>
      <c r="EDW59"/>
      <c r="EDY59"/>
      <c r="EEA59"/>
      <c r="EEC59"/>
      <c r="EEE59"/>
      <c r="EEG59"/>
      <c r="EEI59"/>
      <c r="EEK59"/>
      <c r="EEM59"/>
      <c r="EEO59"/>
      <c r="EEQ59"/>
      <c r="EES59"/>
      <c r="EEU59"/>
      <c r="EEW59"/>
      <c r="EEY59"/>
      <c r="EFA59"/>
      <c r="EFC59"/>
      <c r="EFE59"/>
      <c r="EFG59"/>
      <c r="EFI59"/>
      <c r="EFK59"/>
      <c r="EFM59"/>
      <c r="EFO59"/>
      <c r="EFQ59"/>
      <c r="EFS59"/>
      <c r="EFU59"/>
      <c r="EFW59"/>
      <c r="EFY59"/>
      <c r="EGA59"/>
      <c r="EGC59"/>
      <c r="EGE59"/>
      <c r="EGG59"/>
      <c r="EGI59"/>
      <c r="EGK59"/>
      <c r="EGM59"/>
      <c r="EGO59"/>
      <c r="EGQ59"/>
      <c r="EGS59"/>
      <c r="EGU59"/>
      <c r="EGW59"/>
      <c r="EGY59"/>
      <c r="EHA59"/>
      <c r="EHC59"/>
      <c r="EHE59"/>
      <c r="EHG59"/>
      <c r="EHI59"/>
      <c r="EHK59"/>
      <c r="EHM59"/>
      <c r="EHO59"/>
      <c r="EHQ59"/>
      <c r="EHS59"/>
      <c r="EHU59"/>
      <c r="EHW59"/>
      <c r="EHY59"/>
      <c r="EIA59"/>
      <c r="EIC59"/>
      <c r="EIE59"/>
      <c r="EIG59"/>
      <c r="EII59"/>
      <c r="EIK59"/>
      <c r="EIM59"/>
      <c r="EIO59"/>
      <c r="EIQ59"/>
      <c r="EIS59"/>
      <c r="EIU59"/>
      <c r="EIW59"/>
      <c r="EIY59"/>
      <c r="EJA59"/>
      <c r="EJC59"/>
      <c r="EJE59"/>
      <c r="EJG59"/>
      <c r="EJI59"/>
      <c r="EJK59"/>
      <c r="EJM59"/>
      <c r="EJO59"/>
      <c r="EJQ59"/>
      <c r="EJS59"/>
      <c r="EJU59"/>
      <c r="EJW59"/>
      <c r="EJY59"/>
      <c r="EKA59"/>
      <c r="EKC59"/>
      <c r="EKE59"/>
      <c r="EKG59"/>
      <c r="EKI59"/>
      <c r="EKK59"/>
      <c r="EKM59"/>
      <c r="EKO59"/>
      <c r="EKQ59"/>
      <c r="EKS59"/>
      <c r="EKU59"/>
      <c r="EKW59"/>
      <c r="EKY59"/>
      <c r="ELA59"/>
      <c r="ELC59"/>
      <c r="ELE59"/>
      <c r="ELG59"/>
      <c r="ELI59"/>
      <c r="ELK59"/>
      <c r="ELM59"/>
      <c r="ELO59"/>
      <c r="ELQ59"/>
      <c r="ELS59"/>
      <c r="ELU59"/>
      <c r="ELW59"/>
      <c r="ELY59"/>
      <c r="EMA59"/>
      <c r="EMC59"/>
      <c r="EME59"/>
      <c r="EMG59"/>
      <c r="EMI59"/>
      <c r="EMK59"/>
      <c r="EMM59"/>
      <c r="EMO59"/>
      <c r="EMQ59"/>
      <c r="EMS59"/>
      <c r="EMU59"/>
      <c r="EMW59"/>
      <c r="EMY59"/>
      <c r="ENA59"/>
      <c r="ENC59"/>
      <c r="ENE59"/>
      <c r="ENG59"/>
      <c r="ENI59"/>
      <c r="ENK59"/>
      <c r="ENM59"/>
      <c r="ENO59"/>
      <c r="ENQ59"/>
      <c r="ENS59"/>
      <c r="ENU59"/>
      <c r="ENW59"/>
      <c r="ENY59"/>
      <c r="EOA59"/>
      <c r="EOC59"/>
      <c r="EOE59"/>
      <c r="EOG59"/>
      <c r="EOI59"/>
      <c r="EOK59"/>
      <c r="EOM59"/>
      <c r="EOO59"/>
      <c r="EOQ59"/>
      <c r="EOS59"/>
      <c r="EOU59"/>
      <c r="EOW59"/>
      <c r="EOY59"/>
      <c r="EPA59"/>
      <c r="EPC59"/>
      <c r="EPE59"/>
      <c r="EPG59"/>
      <c r="EPI59"/>
      <c r="EPK59"/>
      <c r="EPM59"/>
      <c r="EPO59"/>
      <c r="EPQ59"/>
      <c r="EPS59"/>
      <c r="EPU59"/>
      <c r="EPW59"/>
      <c r="EPY59"/>
      <c r="EQA59"/>
      <c r="EQC59"/>
      <c r="EQE59"/>
      <c r="EQG59"/>
      <c r="EQI59"/>
      <c r="EQK59"/>
      <c r="EQM59"/>
      <c r="EQO59"/>
      <c r="EQQ59"/>
      <c r="EQS59"/>
      <c r="EQU59"/>
      <c r="EQW59"/>
      <c r="EQY59"/>
      <c r="ERA59"/>
      <c r="ERC59"/>
      <c r="ERE59"/>
      <c r="ERG59"/>
      <c r="ERI59"/>
      <c r="ERK59"/>
      <c r="ERM59"/>
      <c r="ERO59"/>
      <c r="ERQ59"/>
      <c r="ERS59"/>
      <c r="ERU59"/>
      <c r="ERW59"/>
      <c r="ERY59"/>
      <c r="ESA59"/>
      <c r="ESC59"/>
      <c r="ESE59"/>
      <c r="ESG59"/>
      <c r="ESI59"/>
      <c r="ESK59"/>
      <c r="ESM59"/>
      <c r="ESO59"/>
      <c r="ESQ59"/>
      <c r="ESS59"/>
      <c r="ESU59"/>
      <c r="ESW59"/>
      <c r="ESY59"/>
      <c r="ETA59"/>
      <c r="ETC59"/>
      <c r="ETE59"/>
      <c r="ETG59"/>
      <c r="ETI59"/>
      <c r="ETK59"/>
      <c r="ETM59"/>
      <c r="ETO59"/>
      <c r="ETQ59"/>
      <c r="ETS59"/>
      <c r="ETU59"/>
      <c r="ETW59"/>
      <c r="ETY59"/>
      <c r="EUA59"/>
      <c r="EUC59"/>
      <c r="EUE59"/>
      <c r="EUG59"/>
      <c r="EUI59"/>
      <c r="EUK59"/>
      <c r="EUM59"/>
      <c r="EUO59"/>
      <c r="EUQ59"/>
      <c r="EUS59"/>
      <c r="EUU59"/>
      <c r="EUW59"/>
      <c r="EUY59"/>
      <c r="EVA59"/>
      <c r="EVC59"/>
      <c r="EVE59"/>
      <c r="EVG59"/>
      <c r="EVI59"/>
      <c r="EVK59"/>
      <c r="EVM59"/>
      <c r="EVO59"/>
      <c r="EVQ59"/>
      <c r="EVS59"/>
      <c r="EVU59"/>
      <c r="EVW59"/>
      <c r="EVY59"/>
      <c r="EWA59"/>
      <c r="EWC59"/>
      <c r="EWE59"/>
      <c r="EWG59"/>
      <c r="EWI59"/>
      <c r="EWK59"/>
      <c r="EWM59"/>
      <c r="EWO59"/>
      <c r="EWQ59"/>
      <c r="EWS59"/>
      <c r="EWU59"/>
      <c r="EWW59"/>
      <c r="EWY59"/>
      <c r="EXA59"/>
      <c r="EXC59"/>
      <c r="EXE59"/>
      <c r="EXG59"/>
      <c r="EXI59"/>
      <c r="EXK59"/>
      <c r="EXM59"/>
      <c r="EXO59"/>
      <c r="EXQ59"/>
      <c r="EXS59"/>
      <c r="EXU59"/>
      <c r="EXW59"/>
      <c r="EXY59"/>
      <c r="EYA59"/>
      <c r="EYC59"/>
      <c r="EYE59"/>
      <c r="EYG59"/>
      <c r="EYI59"/>
      <c r="EYK59"/>
      <c r="EYM59"/>
      <c r="EYO59"/>
      <c r="EYQ59"/>
      <c r="EYS59"/>
      <c r="EYU59"/>
      <c r="EYW59"/>
      <c r="EYY59"/>
      <c r="EZA59"/>
      <c r="EZC59"/>
      <c r="EZE59"/>
      <c r="EZG59"/>
      <c r="EZI59"/>
      <c r="EZK59"/>
      <c r="EZM59"/>
      <c r="EZO59"/>
      <c r="EZQ59"/>
      <c r="EZS59"/>
      <c r="EZU59"/>
      <c r="EZW59"/>
      <c r="EZY59"/>
      <c r="FAA59"/>
      <c r="FAC59"/>
      <c r="FAE59"/>
      <c r="FAG59"/>
      <c r="FAI59"/>
      <c r="FAK59"/>
      <c r="FAM59"/>
      <c r="FAO59"/>
      <c r="FAQ59"/>
      <c r="FAS59"/>
      <c r="FAU59"/>
      <c r="FAW59"/>
      <c r="FAY59"/>
      <c r="FBA59"/>
      <c r="FBC59"/>
      <c r="FBE59"/>
      <c r="FBG59"/>
      <c r="FBI59"/>
      <c r="FBK59"/>
      <c r="FBM59"/>
      <c r="FBO59"/>
      <c r="FBQ59"/>
      <c r="FBS59"/>
      <c r="FBU59"/>
      <c r="FBW59"/>
      <c r="FBY59"/>
      <c r="FCA59"/>
      <c r="FCC59"/>
      <c r="FCE59"/>
      <c r="FCG59"/>
      <c r="FCI59"/>
      <c r="FCK59"/>
      <c r="FCM59"/>
      <c r="FCO59"/>
      <c r="FCQ59"/>
      <c r="FCS59"/>
      <c r="FCU59"/>
      <c r="FCW59"/>
      <c r="FCY59"/>
      <c r="FDA59"/>
      <c r="FDC59"/>
      <c r="FDE59"/>
      <c r="FDG59"/>
      <c r="FDI59"/>
      <c r="FDK59"/>
      <c r="FDM59"/>
      <c r="FDO59"/>
      <c r="FDQ59"/>
      <c r="FDS59"/>
      <c r="FDU59"/>
      <c r="FDW59"/>
      <c r="FDY59"/>
      <c r="FEA59"/>
      <c r="FEC59"/>
      <c r="FEE59"/>
      <c r="FEG59"/>
      <c r="FEI59"/>
      <c r="FEK59"/>
      <c r="FEM59"/>
      <c r="FEO59"/>
      <c r="FEQ59"/>
      <c r="FES59"/>
      <c r="FEU59"/>
      <c r="FEW59"/>
      <c r="FEY59"/>
      <c r="FFA59"/>
      <c r="FFC59"/>
      <c r="FFE59"/>
      <c r="FFG59"/>
      <c r="FFI59"/>
      <c r="FFK59"/>
      <c r="FFM59"/>
      <c r="FFO59"/>
      <c r="FFQ59"/>
      <c r="FFS59"/>
      <c r="FFU59"/>
      <c r="FFW59"/>
      <c r="FFY59"/>
      <c r="FGA59"/>
      <c r="FGC59"/>
      <c r="FGE59"/>
      <c r="FGG59"/>
      <c r="FGI59"/>
      <c r="FGK59"/>
      <c r="FGM59"/>
      <c r="FGO59"/>
      <c r="FGQ59"/>
      <c r="FGS59"/>
      <c r="FGU59"/>
      <c r="FGW59"/>
      <c r="FGY59"/>
      <c r="FHA59"/>
      <c r="FHC59"/>
      <c r="FHE59"/>
      <c r="FHG59"/>
      <c r="FHI59"/>
      <c r="FHK59"/>
      <c r="FHM59"/>
      <c r="FHO59"/>
      <c r="FHQ59"/>
      <c r="FHS59"/>
      <c r="FHU59"/>
      <c r="FHW59"/>
      <c r="FHY59"/>
      <c r="FIA59"/>
      <c r="FIC59"/>
      <c r="FIE59"/>
      <c r="FIG59"/>
      <c r="FII59"/>
      <c r="FIK59"/>
      <c r="FIM59"/>
      <c r="FIO59"/>
      <c r="FIQ59"/>
      <c r="FIS59"/>
      <c r="FIU59"/>
      <c r="FIW59"/>
      <c r="FIY59"/>
      <c r="FJA59"/>
      <c r="FJC59"/>
      <c r="FJE59"/>
      <c r="FJG59"/>
      <c r="FJI59"/>
      <c r="FJK59"/>
      <c r="FJM59"/>
      <c r="FJO59"/>
      <c r="FJQ59"/>
      <c r="FJS59"/>
      <c r="FJU59"/>
      <c r="FJW59"/>
      <c r="FJY59"/>
      <c r="FKA59"/>
      <c r="FKC59"/>
      <c r="FKE59"/>
      <c r="FKG59"/>
      <c r="FKI59"/>
      <c r="FKK59"/>
      <c r="FKM59"/>
      <c r="FKO59"/>
      <c r="FKQ59"/>
      <c r="FKS59"/>
      <c r="FKU59"/>
      <c r="FKW59"/>
      <c r="FKY59"/>
      <c r="FLA59"/>
      <c r="FLC59"/>
      <c r="FLE59"/>
      <c r="FLG59"/>
      <c r="FLI59"/>
      <c r="FLK59"/>
      <c r="FLM59"/>
      <c r="FLO59"/>
      <c r="FLQ59"/>
      <c r="FLS59"/>
      <c r="FLU59"/>
      <c r="FLW59"/>
      <c r="FLY59"/>
      <c r="FMA59"/>
      <c r="FMC59"/>
      <c r="FME59"/>
      <c r="FMG59"/>
      <c r="FMI59"/>
      <c r="FMK59"/>
      <c r="FMM59"/>
      <c r="FMO59"/>
      <c r="FMQ59"/>
      <c r="FMS59"/>
      <c r="FMU59"/>
      <c r="FMW59"/>
      <c r="FMY59"/>
      <c r="FNA59"/>
      <c r="FNC59"/>
      <c r="FNE59"/>
      <c r="FNG59"/>
      <c r="FNI59"/>
      <c r="FNK59"/>
      <c r="FNM59"/>
      <c r="FNO59"/>
      <c r="FNQ59"/>
      <c r="FNS59"/>
      <c r="FNU59"/>
      <c r="FNW59"/>
      <c r="FNY59"/>
      <c r="FOA59"/>
      <c r="FOC59"/>
      <c r="FOE59"/>
      <c r="FOG59"/>
      <c r="FOI59"/>
      <c r="FOK59"/>
      <c r="FOM59"/>
      <c r="FOO59"/>
      <c r="FOQ59"/>
      <c r="FOS59"/>
      <c r="FOU59"/>
      <c r="FOW59"/>
      <c r="FOY59"/>
      <c r="FPA59"/>
      <c r="FPC59"/>
      <c r="FPE59"/>
      <c r="FPG59"/>
      <c r="FPI59"/>
      <c r="FPK59"/>
      <c r="FPM59"/>
      <c r="FPO59"/>
      <c r="FPQ59"/>
      <c r="FPS59"/>
      <c r="FPU59"/>
      <c r="FPW59"/>
      <c r="FPY59"/>
      <c r="FQA59"/>
      <c r="FQC59"/>
      <c r="FQE59"/>
      <c r="FQG59"/>
      <c r="FQI59"/>
      <c r="FQK59"/>
      <c r="FQM59"/>
      <c r="FQO59"/>
      <c r="FQQ59"/>
      <c r="FQS59"/>
      <c r="FQU59"/>
      <c r="FQW59"/>
      <c r="FQY59"/>
      <c r="FRA59"/>
      <c r="FRC59"/>
      <c r="FRE59"/>
      <c r="FRG59"/>
      <c r="FRI59"/>
      <c r="FRK59"/>
      <c r="FRM59"/>
      <c r="FRO59"/>
      <c r="FRQ59"/>
      <c r="FRS59"/>
      <c r="FRU59"/>
      <c r="FRW59"/>
      <c r="FRY59"/>
      <c r="FSA59"/>
      <c r="FSC59"/>
      <c r="FSE59"/>
      <c r="FSG59"/>
      <c r="FSI59"/>
      <c r="FSK59"/>
      <c r="FSM59"/>
      <c r="FSO59"/>
      <c r="FSQ59"/>
      <c r="FSS59"/>
      <c r="FSU59"/>
      <c r="FSW59"/>
      <c r="FSY59"/>
      <c r="FTA59"/>
      <c r="FTC59"/>
      <c r="FTE59"/>
      <c r="FTG59"/>
      <c r="FTI59"/>
      <c r="FTK59"/>
      <c r="FTM59"/>
      <c r="FTO59"/>
      <c r="FTQ59"/>
      <c r="FTS59"/>
      <c r="FTU59"/>
      <c r="FTW59"/>
      <c r="FTY59"/>
      <c r="FUA59"/>
      <c r="FUC59"/>
      <c r="FUE59"/>
      <c r="FUG59"/>
      <c r="FUI59"/>
      <c r="FUK59"/>
      <c r="FUM59"/>
      <c r="FUO59"/>
      <c r="FUQ59"/>
      <c r="FUS59"/>
      <c r="FUU59"/>
      <c r="FUW59"/>
      <c r="FUY59"/>
      <c r="FVA59"/>
      <c r="FVC59"/>
      <c r="FVE59"/>
      <c r="FVG59"/>
      <c r="FVI59"/>
      <c r="FVK59"/>
      <c r="FVM59"/>
      <c r="FVO59"/>
      <c r="FVQ59"/>
      <c r="FVS59"/>
      <c r="FVU59"/>
      <c r="FVW59"/>
      <c r="FVY59"/>
      <c r="FWA59"/>
      <c r="FWC59"/>
      <c r="FWE59"/>
      <c r="FWG59"/>
      <c r="FWI59"/>
      <c r="FWK59"/>
      <c r="FWM59"/>
      <c r="FWO59"/>
      <c r="FWQ59"/>
      <c r="FWS59"/>
      <c r="FWU59"/>
      <c r="FWW59"/>
      <c r="FWY59"/>
      <c r="FXA59"/>
      <c r="FXC59"/>
      <c r="FXE59"/>
      <c r="FXG59"/>
      <c r="FXI59"/>
      <c r="FXK59"/>
      <c r="FXM59"/>
      <c r="FXO59"/>
      <c r="FXQ59"/>
      <c r="FXS59"/>
      <c r="FXU59"/>
      <c r="FXW59"/>
      <c r="FXY59"/>
      <c r="FYA59"/>
      <c r="FYC59"/>
      <c r="FYE59"/>
      <c r="FYG59"/>
      <c r="FYI59"/>
      <c r="FYK59"/>
      <c r="FYM59"/>
      <c r="FYO59"/>
      <c r="FYQ59"/>
      <c r="FYS59"/>
      <c r="FYU59"/>
      <c r="FYW59"/>
      <c r="FYY59"/>
      <c r="FZA59"/>
      <c r="FZC59"/>
      <c r="FZE59"/>
      <c r="FZG59"/>
      <c r="FZI59"/>
      <c r="FZK59"/>
      <c r="FZM59"/>
      <c r="FZO59"/>
      <c r="FZQ59"/>
      <c r="FZS59"/>
      <c r="FZU59"/>
      <c r="FZW59"/>
      <c r="FZY59"/>
      <c r="GAA59"/>
      <c r="GAC59"/>
      <c r="GAE59"/>
      <c r="GAG59"/>
      <c r="GAI59"/>
      <c r="GAK59"/>
      <c r="GAM59"/>
      <c r="GAO59"/>
      <c r="GAQ59"/>
      <c r="GAS59"/>
      <c r="GAU59"/>
      <c r="GAW59"/>
      <c r="GAY59"/>
      <c r="GBA59"/>
      <c r="GBC59"/>
      <c r="GBE59"/>
      <c r="GBG59"/>
      <c r="GBI59"/>
      <c r="GBK59"/>
      <c r="GBM59"/>
      <c r="GBO59"/>
      <c r="GBQ59"/>
      <c r="GBS59"/>
      <c r="GBU59"/>
      <c r="GBW59"/>
      <c r="GBY59"/>
      <c r="GCA59"/>
      <c r="GCC59"/>
      <c r="GCE59"/>
      <c r="GCG59"/>
      <c r="GCI59"/>
      <c r="GCK59"/>
      <c r="GCM59"/>
      <c r="GCO59"/>
      <c r="GCQ59"/>
      <c r="GCS59"/>
      <c r="GCU59"/>
      <c r="GCW59"/>
      <c r="GCY59"/>
      <c r="GDA59"/>
      <c r="GDC59"/>
      <c r="GDE59"/>
      <c r="GDG59"/>
      <c r="GDI59"/>
      <c r="GDK59"/>
      <c r="GDM59"/>
      <c r="GDO59"/>
      <c r="GDQ59"/>
      <c r="GDS59"/>
      <c r="GDU59"/>
      <c r="GDW59"/>
      <c r="GDY59"/>
      <c r="GEA59"/>
      <c r="GEC59"/>
      <c r="GEE59"/>
      <c r="GEG59"/>
      <c r="GEI59"/>
      <c r="GEK59"/>
      <c r="GEM59"/>
      <c r="GEO59"/>
      <c r="GEQ59"/>
      <c r="GES59"/>
      <c r="GEU59"/>
      <c r="GEW59"/>
      <c r="GEY59"/>
      <c r="GFA59"/>
      <c r="GFC59"/>
      <c r="GFE59"/>
      <c r="GFG59"/>
      <c r="GFI59"/>
      <c r="GFK59"/>
      <c r="GFM59"/>
      <c r="GFO59"/>
      <c r="GFQ59"/>
      <c r="GFS59"/>
      <c r="GFU59"/>
      <c r="GFW59"/>
      <c r="GFY59"/>
      <c r="GGA59"/>
      <c r="GGC59"/>
      <c r="GGE59"/>
      <c r="GGG59"/>
      <c r="GGI59"/>
      <c r="GGK59"/>
      <c r="GGM59"/>
      <c r="GGO59"/>
      <c r="GGQ59"/>
      <c r="GGS59"/>
      <c r="GGU59"/>
      <c r="GGW59"/>
      <c r="GGY59"/>
      <c r="GHA59"/>
      <c r="GHC59"/>
      <c r="GHE59"/>
      <c r="GHG59"/>
      <c r="GHI59"/>
      <c r="GHK59"/>
      <c r="GHM59"/>
      <c r="GHO59"/>
      <c r="GHQ59"/>
      <c r="GHS59"/>
      <c r="GHU59"/>
      <c r="GHW59"/>
      <c r="GHY59"/>
      <c r="GIA59"/>
      <c r="GIC59"/>
      <c r="GIE59"/>
      <c r="GIG59"/>
      <c r="GII59"/>
      <c r="GIK59"/>
      <c r="GIM59"/>
      <c r="GIO59"/>
      <c r="GIQ59"/>
      <c r="GIS59"/>
      <c r="GIU59"/>
      <c r="GIW59"/>
      <c r="GIY59"/>
      <c r="GJA59"/>
      <c r="GJC59"/>
      <c r="GJE59"/>
      <c r="GJG59"/>
      <c r="GJI59"/>
      <c r="GJK59"/>
      <c r="GJM59"/>
      <c r="GJO59"/>
      <c r="GJQ59"/>
      <c r="GJS59"/>
      <c r="GJU59"/>
      <c r="GJW59"/>
      <c r="GJY59"/>
      <c r="GKA59"/>
      <c r="GKC59"/>
      <c r="GKE59"/>
      <c r="GKG59"/>
      <c r="GKI59"/>
      <c r="GKK59"/>
      <c r="GKM59"/>
      <c r="GKO59"/>
      <c r="GKQ59"/>
      <c r="GKS59"/>
      <c r="GKU59"/>
      <c r="GKW59"/>
      <c r="GKY59"/>
      <c r="GLA59"/>
      <c r="GLC59"/>
      <c r="GLE59"/>
      <c r="GLG59"/>
      <c r="GLI59"/>
      <c r="GLK59"/>
      <c r="GLM59"/>
      <c r="GLO59"/>
      <c r="GLQ59"/>
      <c r="GLS59"/>
      <c r="GLU59"/>
      <c r="GLW59"/>
      <c r="GLY59"/>
      <c r="GMA59"/>
      <c r="GMC59"/>
      <c r="GME59"/>
      <c r="GMG59"/>
      <c r="GMI59"/>
      <c r="GMK59"/>
      <c r="GMM59"/>
      <c r="GMO59"/>
      <c r="GMQ59"/>
      <c r="GMS59"/>
      <c r="GMU59"/>
      <c r="GMW59"/>
      <c r="GMY59"/>
      <c r="GNA59"/>
      <c r="GNC59"/>
      <c r="GNE59"/>
      <c r="GNG59"/>
      <c r="GNI59"/>
      <c r="GNK59"/>
      <c r="GNM59"/>
      <c r="GNO59"/>
      <c r="GNQ59"/>
      <c r="GNS59"/>
      <c r="GNU59"/>
      <c r="GNW59"/>
      <c r="GNY59"/>
      <c r="GOA59"/>
      <c r="GOC59"/>
      <c r="GOE59"/>
      <c r="GOG59"/>
      <c r="GOI59"/>
      <c r="GOK59"/>
      <c r="GOM59"/>
      <c r="GOO59"/>
      <c r="GOQ59"/>
      <c r="GOS59"/>
      <c r="GOU59"/>
      <c r="GOW59"/>
      <c r="GOY59"/>
      <c r="GPA59"/>
      <c r="GPC59"/>
      <c r="GPE59"/>
      <c r="GPG59"/>
      <c r="GPI59"/>
      <c r="GPK59"/>
      <c r="GPM59"/>
      <c r="GPO59"/>
      <c r="GPQ59"/>
      <c r="GPS59"/>
      <c r="GPU59"/>
      <c r="GPW59"/>
      <c r="GPY59"/>
      <c r="GQA59"/>
      <c r="GQC59"/>
      <c r="GQE59"/>
      <c r="GQG59"/>
      <c r="GQI59"/>
      <c r="GQK59"/>
      <c r="GQM59"/>
      <c r="GQO59"/>
      <c r="GQQ59"/>
      <c r="GQS59"/>
      <c r="GQU59"/>
      <c r="GQW59"/>
      <c r="GQY59"/>
      <c r="GRA59"/>
      <c r="GRC59"/>
      <c r="GRE59"/>
      <c r="GRG59"/>
      <c r="GRI59"/>
      <c r="GRK59"/>
      <c r="GRM59"/>
      <c r="GRO59"/>
      <c r="GRQ59"/>
      <c r="GRS59"/>
      <c r="GRU59"/>
      <c r="GRW59"/>
      <c r="GRY59"/>
      <c r="GSA59"/>
      <c r="GSC59"/>
      <c r="GSE59"/>
      <c r="GSG59"/>
      <c r="GSI59"/>
      <c r="GSK59"/>
      <c r="GSM59"/>
      <c r="GSO59"/>
      <c r="GSQ59"/>
      <c r="GSS59"/>
      <c r="GSU59"/>
      <c r="GSW59"/>
      <c r="GSY59"/>
      <c r="GTA59"/>
      <c r="GTC59"/>
      <c r="GTE59"/>
      <c r="GTG59"/>
      <c r="GTI59"/>
      <c r="GTK59"/>
      <c r="GTM59"/>
      <c r="GTO59"/>
      <c r="GTQ59"/>
      <c r="GTS59"/>
      <c r="GTU59"/>
      <c r="GTW59"/>
      <c r="GTY59"/>
      <c r="GUA59"/>
      <c r="GUC59"/>
      <c r="GUE59"/>
      <c r="GUG59"/>
      <c r="GUI59"/>
      <c r="GUK59"/>
      <c r="GUM59"/>
      <c r="GUO59"/>
      <c r="GUQ59"/>
      <c r="GUS59"/>
      <c r="GUU59"/>
      <c r="GUW59"/>
      <c r="GUY59"/>
      <c r="GVA59"/>
      <c r="GVC59"/>
      <c r="GVE59"/>
      <c r="GVG59"/>
      <c r="GVI59"/>
      <c r="GVK59"/>
      <c r="GVM59"/>
      <c r="GVO59"/>
      <c r="GVQ59"/>
      <c r="GVS59"/>
      <c r="GVU59"/>
      <c r="GVW59"/>
      <c r="GVY59"/>
      <c r="GWA59"/>
      <c r="GWC59"/>
      <c r="GWE59"/>
      <c r="GWG59"/>
      <c r="GWI59"/>
      <c r="GWK59"/>
      <c r="GWM59"/>
      <c r="GWO59"/>
      <c r="GWQ59"/>
      <c r="GWS59"/>
      <c r="GWU59"/>
      <c r="GWW59"/>
      <c r="GWY59"/>
      <c r="GXA59"/>
      <c r="GXC59"/>
      <c r="GXE59"/>
      <c r="GXG59"/>
      <c r="GXI59"/>
      <c r="GXK59"/>
      <c r="GXM59"/>
      <c r="GXO59"/>
      <c r="GXQ59"/>
      <c r="GXS59"/>
      <c r="GXU59"/>
      <c r="GXW59"/>
      <c r="GXY59"/>
      <c r="GYA59"/>
      <c r="GYC59"/>
      <c r="GYE59"/>
      <c r="GYG59"/>
      <c r="GYI59"/>
      <c r="GYK59"/>
      <c r="GYM59"/>
      <c r="GYO59"/>
      <c r="GYQ59"/>
      <c r="GYS59"/>
      <c r="GYU59"/>
      <c r="GYW59"/>
      <c r="GYY59"/>
      <c r="GZA59"/>
      <c r="GZC59"/>
      <c r="GZE59"/>
      <c r="GZG59"/>
      <c r="GZI59"/>
      <c r="GZK59"/>
      <c r="GZM59"/>
      <c r="GZO59"/>
      <c r="GZQ59"/>
      <c r="GZS59"/>
      <c r="GZU59"/>
      <c r="GZW59"/>
      <c r="GZY59"/>
      <c r="HAA59"/>
      <c r="HAC59"/>
      <c r="HAE59"/>
      <c r="HAG59"/>
      <c r="HAI59"/>
      <c r="HAK59"/>
      <c r="HAM59"/>
      <c r="HAO59"/>
      <c r="HAQ59"/>
      <c r="HAS59"/>
      <c r="HAU59"/>
      <c r="HAW59"/>
      <c r="HAY59"/>
      <c r="HBA59"/>
      <c r="HBC59"/>
      <c r="HBE59"/>
      <c r="HBG59"/>
      <c r="HBI59"/>
      <c r="HBK59"/>
      <c r="HBM59"/>
      <c r="HBO59"/>
      <c r="HBQ59"/>
      <c r="HBS59"/>
      <c r="HBU59"/>
      <c r="HBW59"/>
      <c r="HBY59"/>
      <c r="HCA59"/>
      <c r="HCC59"/>
      <c r="HCE59"/>
      <c r="HCG59"/>
      <c r="HCI59"/>
      <c r="HCK59"/>
      <c r="HCM59"/>
      <c r="HCO59"/>
      <c r="HCQ59"/>
      <c r="HCS59"/>
      <c r="HCU59"/>
      <c r="HCW59"/>
      <c r="HCY59"/>
      <c r="HDA59"/>
      <c r="HDC59"/>
      <c r="HDE59"/>
      <c r="HDG59"/>
      <c r="HDI59"/>
      <c r="HDK59"/>
      <c r="HDM59"/>
      <c r="HDO59"/>
      <c r="HDQ59"/>
      <c r="HDS59"/>
      <c r="HDU59"/>
      <c r="HDW59"/>
      <c r="HDY59"/>
      <c r="HEA59"/>
      <c r="HEC59"/>
      <c r="HEE59"/>
      <c r="HEG59"/>
      <c r="HEI59"/>
      <c r="HEK59"/>
      <c r="HEM59"/>
      <c r="HEO59"/>
      <c r="HEQ59"/>
      <c r="HES59"/>
      <c r="HEU59"/>
      <c r="HEW59"/>
      <c r="HEY59"/>
      <c r="HFA59"/>
      <c r="HFC59"/>
      <c r="HFE59"/>
      <c r="HFG59"/>
      <c r="HFI59"/>
      <c r="HFK59"/>
      <c r="HFM59"/>
      <c r="HFO59"/>
      <c r="HFQ59"/>
      <c r="HFS59"/>
      <c r="HFU59"/>
      <c r="HFW59"/>
      <c r="HFY59"/>
      <c r="HGA59"/>
      <c r="HGC59"/>
      <c r="HGE59"/>
      <c r="HGG59"/>
      <c r="HGI59"/>
      <c r="HGK59"/>
      <c r="HGM59"/>
      <c r="HGO59"/>
      <c r="HGQ59"/>
      <c r="HGS59"/>
      <c r="HGU59"/>
      <c r="HGW59"/>
      <c r="HGY59"/>
      <c r="HHA59"/>
      <c r="HHC59"/>
      <c r="HHE59"/>
      <c r="HHG59"/>
      <c r="HHI59"/>
      <c r="HHK59"/>
      <c r="HHM59"/>
      <c r="HHO59"/>
      <c r="HHQ59"/>
      <c r="HHS59"/>
      <c r="HHU59"/>
      <c r="HHW59"/>
      <c r="HHY59"/>
      <c r="HIA59"/>
      <c r="HIC59"/>
      <c r="HIE59"/>
      <c r="HIG59"/>
      <c r="HII59"/>
      <c r="HIK59"/>
      <c r="HIM59"/>
      <c r="HIO59"/>
      <c r="HIQ59"/>
      <c r="HIS59"/>
      <c r="HIU59"/>
      <c r="HIW59"/>
      <c r="HIY59"/>
      <c r="HJA59"/>
      <c r="HJC59"/>
      <c r="HJE59"/>
      <c r="HJG59"/>
      <c r="HJI59"/>
      <c r="HJK59"/>
      <c r="HJM59"/>
      <c r="HJO59"/>
      <c r="HJQ59"/>
      <c r="HJS59"/>
      <c r="HJU59"/>
      <c r="HJW59"/>
      <c r="HJY59"/>
      <c r="HKA59"/>
      <c r="HKC59"/>
      <c r="HKE59"/>
      <c r="HKG59"/>
      <c r="HKI59"/>
      <c r="HKK59"/>
      <c r="HKM59"/>
      <c r="HKO59"/>
      <c r="HKQ59"/>
      <c r="HKS59"/>
      <c r="HKU59"/>
      <c r="HKW59"/>
      <c r="HKY59"/>
      <c r="HLA59"/>
      <c r="HLC59"/>
      <c r="HLE59"/>
      <c r="HLG59"/>
      <c r="HLI59"/>
      <c r="HLK59"/>
      <c r="HLM59"/>
      <c r="HLO59"/>
      <c r="HLQ59"/>
      <c r="HLS59"/>
      <c r="HLU59"/>
      <c r="HLW59"/>
      <c r="HLY59"/>
      <c r="HMA59"/>
      <c r="HMC59"/>
      <c r="HME59"/>
      <c r="HMG59"/>
      <c r="HMI59"/>
      <c r="HMK59"/>
      <c r="HMM59"/>
      <c r="HMO59"/>
      <c r="HMQ59"/>
      <c r="HMS59"/>
      <c r="HMU59"/>
      <c r="HMW59"/>
      <c r="HMY59"/>
      <c r="HNA59"/>
      <c r="HNC59"/>
      <c r="HNE59"/>
      <c r="HNG59"/>
      <c r="HNI59"/>
      <c r="HNK59"/>
      <c r="HNM59"/>
      <c r="HNO59"/>
      <c r="HNQ59"/>
      <c r="HNS59"/>
      <c r="HNU59"/>
      <c r="HNW59"/>
      <c r="HNY59"/>
      <c r="HOA59"/>
      <c r="HOC59"/>
      <c r="HOE59"/>
      <c r="HOG59"/>
      <c r="HOI59"/>
      <c r="HOK59"/>
      <c r="HOM59"/>
      <c r="HOO59"/>
      <c r="HOQ59"/>
      <c r="HOS59"/>
      <c r="HOU59"/>
      <c r="HOW59"/>
      <c r="HOY59"/>
      <c r="HPA59"/>
      <c r="HPC59"/>
      <c r="HPE59"/>
      <c r="HPG59"/>
      <c r="HPI59"/>
      <c r="HPK59"/>
      <c r="HPM59"/>
      <c r="HPO59"/>
      <c r="HPQ59"/>
      <c r="HPS59"/>
      <c r="HPU59"/>
      <c r="HPW59"/>
      <c r="HPY59"/>
      <c r="HQA59"/>
      <c r="HQC59"/>
      <c r="HQE59"/>
      <c r="HQG59"/>
      <c r="HQI59"/>
      <c r="HQK59"/>
      <c r="HQM59"/>
      <c r="HQO59"/>
      <c r="HQQ59"/>
      <c r="HQS59"/>
      <c r="HQU59"/>
      <c r="HQW59"/>
      <c r="HQY59"/>
      <c r="HRA59"/>
      <c r="HRC59"/>
      <c r="HRE59"/>
      <c r="HRG59"/>
      <c r="HRI59"/>
      <c r="HRK59"/>
      <c r="HRM59"/>
      <c r="HRO59"/>
      <c r="HRQ59"/>
      <c r="HRS59"/>
      <c r="HRU59"/>
      <c r="HRW59"/>
      <c r="HRY59"/>
      <c r="HSA59"/>
      <c r="HSC59"/>
      <c r="HSE59"/>
      <c r="HSG59"/>
      <c r="HSI59"/>
      <c r="HSK59"/>
      <c r="HSM59"/>
      <c r="HSO59"/>
      <c r="HSQ59"/>
      <c r="HSS59"/>
      <c r="HSU59"/>
      <c r="HSW59"/>
      <c r="HSY59"/>
      <c r="HTA59"/>
      <c r="HTC59"/>
      <c r="HTE59"/>
      <c r="HTG59"/>
      <c r="HTI59"/>
      <c r="HTK59"/>
      <c r="HTM59"/>
      <c r="HTO59"/>
      <c r="HTQ59"/>
      <c r="HTS59"/>
      <c r="HTU59"/>
      <c r="HTW59"/>
      <c r="HTY59"/>
      <c r="HUA59"/>
      <c r="HUC59"/>
      <c r="HUE59"/>
      <c r="HUG59"/>
      <c r="HUI59"/>
      <c r="HUK59"/>
      <c r="HUM59"/>
      <c r="HUO59"/>
      <c r="HUQ59"/>
      <c r="HUS59"/>
      <c r="HUU59"/>
      <c r="HUW59"/>
      <c r="HUY59"/>
      <c r="HVA59"/>
      <c r="HVC59"/>
      <c r="HVE59"/>
      <c r="HVG59"/>
      <c r="HVI59"/>
      <c r="HVK59"/>
      <c r="HVM59"/>
      <c r="HVO59"/>
      <c r="HVQ59"/>
      <c r="HVS59"/>
      <c r="HVU59"/>
      <c r="HVW59"/>
      <c r="HVY59"/>
      <c r="HWA59"/>
      <c r="HWC59"/>
      <c r="HWE59"/>
      <c r="HWG59"/>
      <c r="HWI59"/>
      <c r="HWK59"/>
      <c r="HWM59"/>
      <c r="HWO59"/>
      <c r="HWQ59"/>
      <c r="HWS59"/>
      <c r="HWU59"/>
      <c r="HWW59"/>
      <c r="HWY59"/>
      <c r="HXA59"/>
      <c r="HXC59"/>
      <c r="HXE59"/>
      <c r="HXG59"/>
      <c r="HXI59"/>
      <c r="HXK59"/>
      <c r="HXM59"/>
      <c r="HXO59"/>
      <c r="HXQ59"/>
      <c r="HXS59"/>
      <c r="HXU59"/>
      <c r="HXW59"/>
      <c r="HXY59"/>
      <c r="HYA59"/>
      <c r="HYC59"/>
      <c r="HYE59"/>
      <c r="HYG59"/>
      <c r="HYI59"/>
      <c r="HYK59"/>
      <c r="HYM59"/>
      <c r="HYO59"/>
      <c r="HYQ59"/>
      <c r="HYS59"/>
      <c r="HYU59"/>
      <c r="HYW59"/>
      <c r="HYY59"/>
      <c r="HZA59"/>
      <c r="HZC59"/>
      <c r="HZE59"/>
      <c r="HZG59"/>
      <c r="HZI59"/>
      <c r="HZK59"/>
      <c r="HZM59"/>
      <c r="HZO59"/>
      <c r="HZQ59"/>
      <c r="HZS59"/>
      <c r="HZU59"/>
      <c r="HZW59"/>
      <c r="HZY59"/>
      <c r="IAA59"/>
      <c r="IAC59"/>
      <c r="IAE59"/>
      <c r="IAG59"/>
      <c r="IAI59"/>
      <c r="IAK59"/>
      <c r="IAM59"/>
      <c r="IAO59"/>
      <c r="IAQ59"/>
      <c r="IAS59"/>
      <c r="IAU59"/>
      <c r="IAW59"/>
      <c r="IAY59"/>
      <c r="IBA59"/>
      <c r="IBC59"/>
      <c r="IBE59"/>
      <c r="IBG59"/>
      <c r="IBI59"/>
      <c r="IBK59"/>
      <c r="IBM59"/>
      <c r="IBO59"/>
      <c r="IBQ59"/>
      <c r="IBS59"/>
      <c r="IBU59"/>
      <c r="IBW59"/>
      <c r="IBY59"/>
      <c r="ICA59"/>
      <c r="ICC59"/>
      <c r="ICE59"/>
      <c r="ICG59"/>
      <c r="ICI59"/>
      <c r="ICK59"/>
      <c r="ICM59"/>
      <c r="ICO59"/>
      <c r="ICQ59"/>
      <c r="ICS59"/>
      <c r="ICU59"/>
      <c r="ICW59"/>
      <c r="ICY59"/>
      <c r="IDA59"/>
      <c r="IDC59"/>
      <c r="IDE59"/>
      <c r="IDG59"/>
      <c r="IDI59"/>
      <c r="IDK59"/>
      <c r="IDM59"/>
      <c r="IDO59"/>
      <c r="IDQ59"/>
      <c r="IDS59"/>
      <c r="IDU59"/>
      <c r="IDW59"/>
      <c r="IDY59"/>
      <c r="IEA59"/>
      <c r="IEC59"/>
      <c r="IEE59"/>
      <c r="IEG59"/>
      <c r="IEI59"/>
      <c r="IEK59"/>
      <c r="IEM59"/>
      <c r="IEO59"/>
      <c r="IEQ59"/>
      <c r="IES59"/>
      <c r="IEU59"/>
      <c r="IEW59"/>
      <c r="IEY59"/>
      <c r="IFA59"/>
      <c r="IFC59"/>
      <c r="IFE59"/>
      <c r="IFG59"/>
      <c r="IFI59"/>
      <c r="IFK59"/>
      <c r="IFM59"/>
      <c r="IFO59"/>
      <c r="IFQ59"/>
      <c r="IFS59"/>
      <c r="IFU59"/>
      <c r="IFW59"/>
      <c r="IFY59"/>
      <c r="IGA59"/>
      <c r="IGC59"/>
      <c r="IGE59"/>
      <c r="IGG59"/>
      <c r="IGI59"/>
      <c r="IGK59"/>
      <c r="IGM59"/>
      <c r="IGO59"/>
      <c r="IGQ59"/>
      <c r="IGS59"/>
      <c r="IGU59"/>
      <c r="IGW59"/>
      <c r="IGY59"/>
      <c r="IHA59"/>
      <c r="IHC59"/>
      <c r="IHE59"/>
      <c r="IHG59"/>
      <c r="IHI59"/>
      <c r="IHK59"/>
      <c r="IHM59"/>
      <c r="IHO59"/>
      <c r="IHQ59"/>
      <c r="IHS59"/>
      <c r="IHU59"/>
      <c r="IHW59"/>
      <c r="IHY59"/>
      <c r="IIA59"/>
      <c r="IIC59"/>
      <c r="IIE59"/>
      <c r="IIG59"/>
      <c r="III59"/>
      <c r="IIK59"/>
      <c r="IIM59"/>
      <c r="IIO59"/>
      <c r="IIQ59"/>
      <c r="IIS59"/>
      <c r="IIU59"/>
      <c r="IIW59"/>
      <c r="IIY59"/>
      <c r="IJA59"/>
      <c r="IJC59"/>
      <c r="IJE59"/>
      <c r="IJG59"/>
      <c r="IJI59"/>
      <c r="IJK59"/>
      <c r="IJM59"/>
      <c r="IJO59"/>
      <c r="IJQ59"/>
      <c r="IJS59"/>
      <c r="IJU59"/>
      <c r="IJW59"/>
      <c r="IJY59"/>
      <c r="IKA59"/>
      <c r="IKC59"/>
      <c r="IKE59"/>
      <c r="IKG59"/>
      <c r="IKI59"/>
      <c r="IKK59"/>
      <c r="IKM59"/>
      <c r="IKO59"/>
      <c r="IKQ59"/>
      <c r="IKS59"/>
      <c r="IKU59"/>
      <c r="IKW59"/>
      <c r="IKY59"/>
      <c r="ILA59"/>
      <c r="ILC59"/>
      <c r="ILE59"/>
      <c r="ILG59"/>
      <c r="ILI59"/>
      <c r="ILK59"/>
      <c r="ILM59"/>
      <c r="ILO59"/>
      <c r="ILQ59"/>
      <c r="ILS59"/>
      <c r="ILU59"/>
      <c r="ILW59"/>
      <c r="ILY59"/>
      <c r="IMA59"/>
      <c r="IMC59"/>
      <c r="IME59"/>
      <c r="IMG59"/>
      <c r="IMI59"/>
      <c r="IMK59"/>
      <c r="IMM59"/>
      <c r="IMO59"/>
      <c r="IMQ59"/>
      <c r="IMS59"/>
      <c r="IMU59"/>
      <c r="IMW59"/>
      <c r="IMY59"/>
      <c r="INA59"/>
      <c r="INC59"/>
      <c r="INE59"/>
      <c r="ING59"/>
      <c r="INI59"/>
      <c r="INK59"/>
      <c r="INM59"/>
      <c r="INO59"/>
      <c r="INQ59"/>
      <c r="INS59"/>
      <c r="INU59"/>
      <c r="INW59"/>
      <c r="INY59"/>
      <c r="IOA59"/>
      <c r="IOC59"/>
      <c r="IOE59"/>
      <c r="IOG59"/>
      <c r="IOI59"/>
      <c r="IOK59"/>
      <c r="IOM59"/>
      <c r="IOO59"/>
      <c r="IOQ59"/>
      <c r="IOS59"/>
      <c r="IOU59"/>
      <c r="IOW59"/>
      <c r="IOY59"/>
      <c r="IPA59"/>
      <c r="IPC59"/>
      <c r="IPE59"/>
      <c r="IPG59"/>
      <c r="IPI59"/>
      <c r="IPK59"/>
      <c r="IPM59"/>
      <c r="IPO59"/>
      <c r="IPQ59"/>
      <c r="IPS59"/>
      <c r="IPU59"/>
      <c r="IPW59"/>
      <c r="IPY59"/>
      <c r="IQA59"/>
      <c r="IQC59"/>
      <c r="IQE59"/>
      <c r="IQG59"/>
      <c r="IQI59"/>
      <c r="IQK59"/>
      <c r="IQM59"/>
      <c r="IQO59"/>
      <c r="IQQ59"/>
      <c r="IQS59"/>
      <c r="IQU59"/>
      <c r="IQW59"/>
      <c r="IQY59"/>
      <c r="IRA59"/>
      <c r="IRC59"/>
      <c r="IRE59"/>
      <c r="IRG59"/>
      <c r="IRI59"/>
      <c r="IRK59"/>
      <c r="IRM59"/>
      <c r="IRO59"/>
      <c r="IRQ59"/>
      <c r="IRS59"/>
      <c r="IRU59"/>
      <c r="IRW59"/>
      <c r="IRY59"/>
      <c r="ISA59"/>
      <c r="ISC59"/>
      <c r="ISE59"/>
      <c r="ISG59"/>
      <c r="ISI59"/>
      <c r="ISK59"/>
      <c r="ISM59"/>
      <c r="ISO59"/>
      <c r="ISQ59"/>
      <c r="ISS59"/>
      <c r="ISU59"/>
      <c r="ISW59"/>
      <c r="ISY59"/>
      <c r="ITA59"/>
      <c r="ITC59"/>
      <c r="ITE59"/>
      <c r="ITG59"/>
      <c r="ITI59"/>
      <c r="ITK59"/>
      <c r="ITM59"/>
      <c r="ITO59"/>
      <c r="ITQ59"/>
      <c r="ITS59"/>
      <c r="ITU59"/>
      <c r="ITW59"/>
      <c r="ITY59"/>
      <c r="IUA59"/>
      <c r="IUC59"/>
      <c r="IUE59"/>
      <c r="IUG59"/>
      <c r="IUI59"/>
      <c r="IUK59"/>
      <c r="IUM59"/>
      <c r="IUO59"/>
      <c r="IUQ59"/>
      <c r="IUS59"/>
      <c r="IUU59"/>
      <c r="IUW59"/>
      <c r="IUY59"/>
      <c r="IVA59"/>
      <c r="IVC59"/>
      <c r="IVE59"/>
      <c r="IVG59"/>
      <c r="IVI59"/>
      <c r="IVK59"/>
      <c r="IVM59"/>
      <c r="IVO59"/>
      <c r="IVQ59"/>
      <c r="IVS59"/>
      <c r="IVU59"/>
      <c r="IVW59"/>
      <c r="IVY59"/>
      <c r="IWA59"/>
      <c r="IWC59"/>
      <c r="IWE59"/>
      <c r="IWG59"/>
      <c r="IWI59"/>
      <c r="IWK59"/>
      <c r="IWM59"/>
      <c r="IWO59"/>
      <c r="IWQ59"/>
      <c r="IWS59"/>
      <c r="IWU59"/>
      <c r="IWW59"/>
      <c r="IWY59"/>
      <c r="IXA59"/>
      <c r="IXC59"/>
      <c r="IXE59"/>
      <c r="IXG59"/>
      <c r="IXI59"/>
      <c r="IXK59"/>
      <c r="IXM59"/>
      <c r="IXO59"/>
      <c r="IXQ59"/>
      <c r="IXS59"/>
      <c r="IXU59"/>
      <c r="IXW59"/>
      <c r="IXY59"/>
      <c r="IYA59"/>
      <c r="IYC59"/>
      <c r="IYE59"/>
      <c r="IYG59"/>
      <c r="IYI59"/>
      <c r="IYK59"/>
      <c r="IYM59"/>
      <c r="IYO59"/>
      <c r="IYQ59"/>
      <c r="IYS59"/>
      <c r="IYU59"/>
      <c r="IYW59"/>
      <c r="IYY59"/>
      <c r="IZA59"/>
      <c r="IZC59"/>
      <c r="IZE59"/>
      <c r="IZG59"/>
      <c r="IZI59"/>
      <c r="IZK59"/>
      <c r="IZM59"/>
      <c r="IZO59"/>
      <c r="IZQ59"/>
      <c r="IZS59"/>
      <c r="IZU59"/>
      <c r="IZW59"/>
      <c r="IZY59"/>
      <c r="JAA59"/>
      <c r="JAC59"/>
      <c r="JAE59"/>
      <c r="JAG59"/>
      <c r="JAI59"/>
      <c r="JAK59"/>
      <c r="JAM59"/>
      <c r="JAO59"/>
      <c r="JAQ59"/>
      <c r="JAS59"/>
      <c r="JAU59"/>
      <c r="JAW59"/>
      <c r="JAY59"/>
      <c r="JBA59"/>
      <c r="JBC59"/>
      <c r="JBE59"/>
      <c r="JBG59"/>
      <c r="JBI59"/>
      <c r="JBK59"/>
      <c r="JBM59"/>
      <c r="JBO59"/>
      <c r="JBQ59"/>
      <c r="JBS59"/>
      <c r="JBU59"/>
      <c r="JBW59"/>
      <c r="JBY59"/>
      <c r="JCA59"/>
      <c r="JCC59"/>
      <c r="JCE59"/>
      <c r="JCG59"/>
      <c r="JCI59"/>
      <c r="JCK59"/>
      <c r="JCM59"/>
      <c r="JCO59"/>
      <c r="JCQ59"/>
      <c r="JCS59"/>
      <c r="JCU59"/>
      <c r="JCW59"/>
      <c r="JCY59"/>
      <c r="JDA59"/>
      <c r="JDC59"/>
      <c r="JDE59"/>
      <c r="JDG59"/>
      <c r="JDI59"/>
      <c r="JDK59"/>
      <c r="JDM59"/>
      <c r="JDO59"/>
      <c r="JDQ59"/>
      <c r="JDS59"/>
      <c r="JDU59"/>
      <c r="JDW59"/>
      <c r="JDY59"/>
      <c r="JEA59"/>
      <c r="JEC59"/>
      <c r="JEE59"/>
      <c r="JEG59"/>
      <c r="JEI59"/>
      <c r="JEK59"/>
      <c r="JEM59"/>
      <c r="JEO59"/>
      <c r="JEQ59"/>
      <c r="JES59"/>
      <c r="JEU59"/>
      <c r="JEW59"/>
      <c r="JEY59"/>
      <c r="JFA59"/>
      <c r="JFC59"/>
      <c r="JFE59"/>
      <c r="JFG59"/>
      <c r="JFI59"/>
      <c r="JFK59"/>
      <c r="JFM59"/>
      <c r="JFO59"/>
      <c r="JFQ59"/>
      <c r="JFS59"/>
      <c r="JFU59"/>
      <c r="JFW59"/>
      <c r="JFY59"/>
      <c r="JGA59"/>
      <c r="JGC59"/>
      <c r="JGE59"/>
      <c r="JGG59"/>
      <c r="JGI59"/>
      <c r="JGK59"/>
      <c r="JGM59"/>
      <c r="JGO59"/>
      <c r="JGQ59"/>
      <c r="JGS59"/>
      <c r="JGU59"/>
      <c r="JGW59"/>
      <c r="JGY59"/>
      <c r="JHA59"/>
      <c r="JHC59"/>
      <c r="JHE59"/>
      <c r="JHG59"/>
      <c r="JHI59"/>
      <c r="JHK59"/>
      <c r="JHM59"/>
      <c r="JHO59"/>
      <c r="JHQ59"/>
      <c r="JHS59"/>
      <c r="JHU59"/>
      <c r="JHW59"/>
      <c r="JHY59"/>
      <c r="JIA59"/>
      <c r="JIC59"/>
      <c r="JIE59"/>
      <c r="JIG59"/>
      <c r="JII59"/>
      <c r="JIK59"/>
      <c r="JIM59"/>
      <c r="JIO59"/>
      <c r="JIQ59"/>
      <c r="JIS59"/>
      <c r="JIU59"/>
      <c r="JIW59"/>
      <c r="JIY59"/>
      <c r="JJA59"/>
      <c r="JJC59"/>
      <c r="JJE59"/>
      <c r="JJG59"/>
      <c r="JJI59"/>
      <c r="JJK59"/>
      <c r="JJM59"/>
      <c r="JJO59"/>
      <c r="JJQ59"/>
      <c r="JJS59"/>
      <c r="JJU59"/>
      <c r="JJW59"/>
      <c r="JJY59"/>
      <c r="JKA59"/>
      <c r="JKC59"/>
      <c r="JKE59"/>
      <c r="JKG59"/>
      <c r="JKI59"/>
      <c r="JKK59"/>
      <c r="JKM59"/>
      <c r="JKO59"/>
      <c r="JKQ59"/>
      <c r="JKS59"/>
      <c r="JKU59"/>
      <c r="JKW59"/>
      <c r="JKY59"/>
      <c r="JLA59"/>
      <c r="JLC59"/>
      <c r="JLE59"/>
      <c r="JLG59"/>
      <c r="JLI59"/>
      <c r="JLK59"/>
      <c r="JLM59"/>
      <c r="JLO59"/>
      <c r="JLQ59"/>
      <c r="JLS59"/>
      <c r="JLU59"/>
      <c r="JLW59"/>
      <c r="JLY59"/>
      <c r="JMA59"/>
      <c r="JMC59"/>
      <c r="JME59"/>
      <c r="JMG59"/>
      <c r="JMI59"/>
      <c r="JMK59"/>
      <c r="JMM59"/>
      <c r="JMO59"/>
      <c r="JMQ59"/>
      <c r="JMS59"/>
      <c r="JMU59"/>
      <c r="JMW59"/>
      <c r="JMY59"/>
      <c r="JNA59"/>
      <c r="JNC59"/>
      <c r="JNE59"/>
      <c r="JNG59"/>
      <c r="JNI59"/>
      <c r="JNK59"/>
      <c r="JNM59"/>
      <c r="JNO59"/>
      <c r="JNQ59"/>
      <c r="JNS59"/>
      <c r="JNU59"/>
      <c r="JNW59"/>
      <c r="JNY59"/>
      <c r="JOA59"/>
      <c r="JOC59"/>
      <c r="JOE59"/>
      <c r="JOG59"/>
      <c r="JOI59"/>
      <c r="JOK59"/>
      <c r="JOM59"/>
      <c r="JOO59"/>
      <c r="JOQ59"/>
      <c r="JOS59"/>
      <c r="JOU59"/>
      <c r="JOW59"/>
      <c r="JOY59"/>
      <c r="JPA59"/>
      <c r="JPC59"/>
      <c r="JPE59"/>
      <c r="JPG59"/>
      <c r="JPI59"/>
      <c r="JPK59"/>
      <c r="JPM59"/>
      <c r="JPO59"/>
      <c r="JPQ59"/>
      <c r="JPS59"/>
      <c r="JPU59"/>
      <c r="JPW59"/>
      <c r="JPY59"/>
      <c r="JQA59"/>
      <c r="JQC59"/>
      <c r="JQE59"/>
      <c r="JQG59"/>
      <c r="JQI59"/>
      <c r="JQK59"/>
      <c r="JQM59"/>
      <c r="JQO59"/>
      <c r="JQQ59"/>
      <c r="JQS59"/>
      <c r="JQU59"/>
      <c r="JQW59"/>
      <c r="JQY59"/>
      <c r="JRA59"/>
      <c r="JRC59"/>
      <c r="JRE59"/>
      <c r="JRG59"/>
      <c r="JRI59"/>
      <c r="JRK59"/>
      <c r="JRM59"/>
      <c r="JRO59"/>
      <c r="JRQ59"/>
      <c r="JRS59"/>
      <c r="JRU59"/>
      <c r="JRW59"/>
      <c r="JRY59"/>
      <c r="JSA59"/>
      <c r="JSC59"/>
      <c r="JSE59"/>
      <c r="JSG59"/>
      <c r="JSI59"/>
      <c r="JSK59"/>
      <c r="JSM59"/>
      <c r="JSO59"/>
      <c r="JSQ59"/>
      <c r="JSS59"/>
      <c r="JSU59"/>
      <c r="JSW59"/>
      <c r="JSY59"/>
      <c r="JTA59"/>
      <c r="JTC59"/>
      <c r="JTE59"/>
      <c r="JTG59"/>
      <c r="JTI59"/>
      <c r="JTK59"/>
      <c r="JTM59"/>
      <c r="JTO59"/>
      <c r="JTQ59"/>
      <c r="JTS59"/>
      <c r="JTU59"/>
      <c r="JTW59"/>
      <c r="JTY59"/>
      <c r="JUA59"/>
      <c r="JUC59"/>
      <c r="JUE59"/>
      <c r="JUG59"/>
      <c r="JUI59"/>
      <c r="JUK59"/>
      <c r="JUM59"/>
      <c r="JUO59"/>
      <c r="JUQ59"/>
      <c r="JUS59"/>
      <c r="JUU59"/>
      <c r="JUW59"/>
      <c r="JUY59"/>
      <c r="JVA59"/>
      <c r="JVC59"/>
      <c r="JVE59"/>
      <c r="JVG59"/>
      <c r="JVI59"/>
      <c r="JVK59"/>
      <c r="JVM59"/>
      <c r="JVO59"/>
      <c r="JVQ59"/>
      <c r="JVS59"/>
      <c r="JVU59"/>
      <c r="JVW59"/>
      <c r="JVY59"/>
      <c r="JWA59"/>
      <c r="JWC59"/>
      <c r="JWE59"/>
      <c r="JWG59"/>
      <c r="JWI59"/>
      <c r="JWK59"/>
      <c r="JWM59"/>
      <c r="JWO59"/>
      <c r="JWQ59"/>
      <c r="JWS59"/>
      <c r="JWU59"/>
      <c r="JWW59"/>
      <c r="JWY59"/>
      <c r="JXA59"/>
      <c r="JXC59"/>
      <c r="JXE59"/>
      <c r="JXG59"/>
      <c r="JXI59"/>
      <c r="JXK59"/>
      <c r="JXM59"/>
      <c r="JXO59"/>
      <c r="JXQ59"/>
      <c r="JXS59"/>
      <c r="JXU59"/>
      <c r="JXW59"/>
      <c r="JXY59"/>
      <c r="JYA59"/>
      <c r="JYC59"/>
      <c r="JYE59"/>
      <c r="JYG59"/>
      <c r="JYI59"/>
      <c r="JYK59"/>
      <c r="JYM59"/>
      <c r="JYO59"/>
      <c r="JYQ59"/>
      <c r="JYS59"/>
      <c r="JYU59"/>
      <c r="JYW59"/>
      <c r="JYY59"/>
      <c r="JZA59"/>
      <c r="JZC59"/>
      <c r="JZE59"/>
      <c r="JZG59"/>
      <c r="JZI59"/>
      <c r="JZK59"/>
      <c r="JZM59"/>
      <c r="JZO59"/>
      <c r="JZQ59"/>
      <c r="JZS59"/>
      <c r="JZU59"/>
      <c r="JZW59"/>
      <c r="JZY59"/>
      <c r="KAA59"/>
      <c r="KAC59"/>
      <c r="KAE59"/>
      <c r="KAG59"/>
      <c r="KAI59"/>
      <c r="KAK59"/>
      <c r="KAM59"/>
      <c r="KAO59"/>
      <c r="KAQ59"/>
      <c r="KAS59"/>
      <c r="KAU59"/>
      <c r="KAW59"/>
      <c r="KAY59"/>
      <c r="KBA59"/>
      <c r="KBC59"/>
      <c r="KBE59"/>
      <c r="KBG59"/>
      <c r="KBI59"/>
      <c r="KBK59"/>
      <c r="KBM59"/>
      <c r="KBO59"/>
      <c r="KBQ59"/>
      <c r="KBS59"/>
      <c r="KBU59"/>
      <c r="KBW59"/>
      <c r="KBY59"/>
      <c r="KCA59"/>
      <c r="KCC59"/>
      <c r="KCE59"/>
      <c r="KCG59"/>
      <c r="KCI59"/>
      <c r="KCK59"/>
      <c r="KCM59"/>
      <c r="KCO59"/>
      <c r="KCQ59"/>
      <c r="KCS59"/>
      <c r="KCU59"/>
      <c r="KCW59"/>
      <c r="KCY59"/>
      <c r="KDA59"/>
      <c r="KDC59"/>
      <c r="KDE59"/>
      <c r="KDG59"/>
      <c r="KDI59"/>
      <c r="KDK59"/>
      <c r="KDM59"/>
      <c r="KDO59"/>
      <c r="KDQ59"/>
      <c r="KDS59"/>
      <c r="KDU59"/>
      <c r="KDW59"/>
      <c r="KDY59"/>
      <c r="KEA59"/>
      <c r="KEC59"/>
      <c r="KEE59"/>
      <c r="KEG59"/>
      <c r="KEI59"/>
      <c r="KEK59"/>
      <c r="KEM59"/>
      <c r="KEO59"/>
      <c r="KEQ59"/>
      <c r="KES59"/>
      <c r="KEU59"/>
      <c r="KEW59"/>
      <c r="KEY59"/>
      <c r="KFA59"/>
      <c r="KFC59"/>
      <c r="KFE59"/>
      <c r="KFG59"/>
      <c r="KFI59"/>
      <c r="KFK59"/>
      <c r="KFM59"/>
      <c r="KFO59"/>
      <c r="KFQ59"/>
      <c r="KFS59"/>
      <c r="KFU59"/>
      <c r="KFW59"/>
      <c r="KFY59"/>
      <c r="KGA59"/>
      <c r="KGC59"/>
      <c r="KGE59"/>
      <c r="KGG59"/>
      <c r="KGI59"/>
      <c r="KGK59"/>
      <c r="KGM59"/>
      <c r="KGO59"/>
      <c r="KGQ59"/>
      <c r="KGS59"/>
      <c r="KGU59"/>
      <c r="KGW59"/>
      <c r="KGY59"/>
      <c r="KHA59"/>
      <c r="KHC59"/>
      <c r="KHE59"/>
      <c r="KHG59"/>
      <c r="KHI59"/>
      <c r="KHK59"/>
      <c r="KHM59"/>
      <c r="KHO59"/>
      <c r="KHQ59"/>
      <c r="KHS59"/>
      <c r="KHU59"/>
      <c r="KHW59"/>
      <c r="KHY59"/>
      <c r="KIA59"/>
      <c r="KIC59"/>
      <c r="KIE59"/>
      <c r="KIG59"/>
      <c r="KII59"/>
      <c r="KIK59"/>
      <c r="KIM59"/>
      <c r="KIO59"/>
      <c r="KIQ59"/>
      <c r="KIS59"/>
      <c r="KIU59"/>
      <c r="KIW59"/>
      <c r="KIY59"/>
      <c r="KJA59"/>
      <c r="KJC59"/>
      <c r="KJE59"/>
      <c r="KJG59"/>
      <c r="KJI59"/>
      <c r="KJK59"/>
      <c r="KJM59"/>
      <c r="KJO59"/>
      <c r="KJQ59"/>
      <c r="KJS59"/>
      <c r="KJU59"/>
      <c r="KJW59"/>
      <c r="KJY59"/>
      <c r="KKA59"/>
      <c r="KKC59"/>
      <c r="KKE59"/>
      <c r="KKG59"/>
      <c r="KKI59"/>
      <c r="KKK59"/>
      <c r="KKM59"/>
      <c r="KKO59"/>
      <c r="KKQ59"/>
      <c r="KKS59"/>
      <c r="KKU59"/>
      <c r="KKW59"/>
      <c r="KKY59"/>
      <c r="KLA59"/>
      <c r="KLC59"/>
      <c r="KLE59"/>
      <c r="KLG59"/>
      <c r="KLI59"/>
      <c r="KLK59"/>
      <c r="KLM59"/>
      <c r="KLO59"/>
      <c r="KLQ59"/>
      <c r="KLS59"/>
      <c r="KLU59"/>
      <c r="KLW59"/>
      <c r="KLY59"/>
      <c r="KMA59"/>
      <c r="KMC59"/>
      <c r="KME59"/>
      <c r="KMG59"/>
      <c r="KMI59"/>
      <c r="KMK59"/>
      <c r="KMM59"/>
      <c r="KMO59"/>
      <c r="KMQ59"/>
      <c r="KMS59"/>
      <c r="KMU59"/>
      <c r="KMW59"/>
      <c r="KMY59"/>
      <c r="KNA59"/>
      <c r="KNC59"/>
      <c r="KNE59"/>
      <c r="KNG59"/>
      <c r="KNI59"/>
      <c r="KNK59"/>
      <c r="KNM59"/>
      <c r="KNO59"/>
      <c r="KNQ59"/>
      <c r="KNS59"/>
      <c r="KNU59"/>
      <c r="KNW59"/>
      <c r="KNY59"/>
      <c r="KOA59"/>
      <c r="KOC59"/>
      <c r="KOE59"/>
      <c r="KOG59"/>
      <c r="KOI59"/>
      <c r="KOK59"/>
      <c r="KOM59"/>
      <c r="KOO59"/>
      <c r="KOQ59"/>
      <c r="KOS59"/>
      <c r="KOU59"/>
      <c r="KOW59"/>
      <c r="KOY59"/>
      <c r="KPA59"/>
      <c r="KPC59"/>
      <c r="KPE59"/>
      <c r="KPG59"/>
      <c r="KPI59"/>
      <c r="KPK59"/>
      <c r="KPM59"/>
      <c r="KPO59"/>
      <c r="KPQ59"/>
      <c r="KPS59"/>
      <c r="KPU59"/>
      <c r="KPW59"/>
      <c r="KPY59"/>
      <c r="KQA59"/>
      <c r="KQC59"/>
      <c r="KQE59"/>
      <c r="KQG59"/>
      <c r="KQI59"/>
      <c r="KQK59"/>
      <c r="KQM59"/>
      <c r="KQO59"/>
      <c r="KQQ59"/>
      <c r="KQS59"/>
      <c r="KQU59"/>
      <c r="KQW59"/>
      <c r="KQY59"/>
      <c r="KRA59"/>
      <c r="KRC59"/>
      <c r="KRE59"/>
      <c r="KRG59"/>
      <c r="KRI59"/>
      <c r="KRK59"/>
      <c r="KRM59"/>
      <c r="KRO59"/>
      <c r="KRQ59"/>
      <c r="KRS59"/>
      <c r="KRU59"/>
      <c r="KRW59"/>
      <c r="KRY59"/>
      <c r="KSA59"/>
      <c r="KSC59"/>
      <c r="KSE59"/>
      <c r="KSG59"/>
      <c r="KSI59"/>
      <c r="KSK59"/>
      <c r="KSM59"/>
      <c r="KSO59"/>
      <c r="KSQ59"/>
      <c r="KSS59"/>
      <c r="KSU59"/>
      <c r="KSW59"/>
      <c r="KSY59"/>
      <c r="KTA59"/>
      <c r="KTC59"/>
      <c r="KTE59"/>
      <c r="KTG59"/>
      <c r="KTI59"/>
      <c r="KTK59"/>
      <c r="KTM59"/>
      <c r="KTO59"/>
      <c r="KTQ59"/>
      <c r="KTS59"/>
      <c r="KTU59"/>
      <c r="KTW59"/>
      <c r="KTY59"/>
      <c r="KUA59"/>
      <c r="KUC59"/>
      <c r="KUE59"/>
      <c r="KUG59"/>
      <c r="KUI59"/>
      <c r="KUK59"/>
      <c r="KUM59"/>
      <c r="KUO59"/>
      <c r="KUQ59"/>
      <c r="KUS59"/>
      <c r="KUU59"/>
      <c r="KUW59"/>
      <c r="KUY59"/>
      <c r="KVA59"/>
      <c r="KVC59"/>
      <c r="KVE59"/>
      <c r="KVG59"/>
      <c r="KVI59"/>
      <c r="KVK59"/>
      <c r="KVM59"/>
      <c r="KVO59"/>
      <c r="KVQ59"/>
      <c r="KVS59"/>
      <c r="KVU59"/>
      <c r="KVW59"/>
      <c r="KVY59"/>
      <c r="KWA59"/>
      <c r="KWC59"/>
      <c r="KWE59"/>
      <c r="KWG59"/>
      <c r="KWI59"/>
      <c r="KWK59"/>
      <c r="KWM59"/>
      <c r="KWO59"/>
      <c r="KWQ59"/>
      <c r="KWS59"/>
      <c r="KWU59"/>
      <c r="KWW59"/>
      <c r="KWY59"/>
      <c r="KXA59"/>
      <c r="KXC59"/>
      <c r="KXE59"/>
      <c r="KXG59"/>
      <c r="KXI59"/>
      <c r="KXK59"/>
      <c r="KXM59"/>
      <c r="KXO59"/>
      <c r="KXQ59"/>
      <c r="KXS59"/>
      <c r="KXU59"/>
      <c r="KXW59"/>
      <c r="KXY59"/>
      <c r="KYA59"/>
      <c r="KYC59"/>
      <c r="KYE59"/>
      <c r="KYG59"/>
      <c r="KYI59"/>
      <c r="KYK59"/>
      <c r="KYM59"/>
      <c r="KYO59"/>
      <c r="KYQ59"/>
      <c r="KYS59"/>
      <c r="KYU59"/>
      <c r="KYW59"/>
      <c r="KYY59"/>
      <c r="KZA59"/>
      <c r="KZC59"/>
      <c r="KZE59"/>
      <c r="KZG59"/>
      <c r="KZI59"/>
      <c r="KZK59"/>
      <c r="KZM59"/>
      <c r="KZO59"/>
      <c r="KZQ59"/>
      <c r="KZS59"/>
      <c r="KZU59"/>
      <c r="KZW59"/>
      <c r="KZY59"/>
      <c r="LAA59"/>
      <c r="LAC59"/>
      <c r="LAE59"/>
      <c r="LAG59"/>
      <c r="LAI59"/>
      <c r="LAK59"/>
      <c r="LAM59"/>
      <c r="LAO59"/>
      <c r="LAQ59"/>
      <c r="LAS59"/>
      <c r="LAU59"/>
      <c r="LAW59"/>
      <c r="LAY59"/>
      <c r="LBA59"/>
      <c r="LBC59"/>
      <c r="LBE59"/>
      <c r="LBG59"/>
      <c r="LBI59"/>
      <c r="LBK59"/>
      <c r="LBM59"/>
      <c r="LBO59"/>
      <c r="LBQ59"/>
      <c r="LBS59"/>
      <c r="LBU59"/>
      <c r="LBW59"/>
      <c r="LBY59"/>
      <c r="LCA59"/>
      <c r="LCC59"/>
      <c r="LCE59"/>
      <c r="LCG59"/>
      <c r="LCI59"/>
      <c r="LCK59"/>
      <c r="LCM59"/>
      <c r="LCO59"/>
      <c r="LCQ59"/>
      <c r="LCS59"/>
      <c r="LCU59"/>
      <c r="LCW59"/>
      <c r="LCY59"/>
      <c r="LDA59"/>
      <c r="LDC59"/>
      <c r="LDE59"/>
      <c r="LDG59"/>
      <c r="LDI59"/>
      <c r="LDK59"/>
      <c r="LDM59"/>
      <c r="LDO59"/>
      <c r="LDQ59"/>
      <c r="LDS59"/>
      <c r="LDU59"/>
      <c r="LDW59"/>
      <c r="LDY59"/>
      <c r="LEA59"/>
      <c r="LEC59"/>
      <c r="LEE59"/>
      <c r="LEG59"/>
      <c r="LEI59"/>
      <c r="LEK59"/>
      <c r="LEM59"/>
      <c r="LEO59"/>
      <c r="LEQ59"/>
      <c r="LES59"/>
      <c r="LEU59"/>
      <c r="LEW59"/>
      <c r="LEY59"/>
      <c r="LFA59"/>
      <c r="LFC59"/>
      <c r="LFE59"/>
      <c r="LFG59"/>
      <c r="LFI59"/>
      <c r="LFK59"/>
      <c r="LFM59"/>
      <c r="LFO59"/>
      <c r="LFQ59"/>
      <c r="LFS59"/>
      <c r="LFU59"/>
      <c r="LFW59"/>
      <c r="LFY59"/>
      <c r="LGA59"/>
      <c r="LGC59"/>
      <c r="LGE59"/>
      <c r="LGG59"/>
      <c r="LGI59"/>
      <c r="LGK59"/>
      <c r="LGM59"/>
      <c r="LGO59"/>
      <c r="LGQ59"/>
      <c r="LGS59"/>
      <c r="LGU59"/>
      <c r="LGW59"/>
      <c r="LGY59"/>
      <c r="LHA59"/>
      <c r="LHC59"/>
      <c r="LHE59"/>
      <c r="LHG59"/>
      <c r="LHI59"/>
      <c r="LHK59"/>
      <c r="LHM59"/>
      <c r="LHO59"/>
      <c r="LHQ59"/>
      <c r="LHS59"/>
      <c r="LHU59"/>
      <c r="LHW59"/>
      <c r="LHY59"/>
      <c r="LIA59"/>
      <c r="LIC59"/>
      <c r="LIE59"/>
      <c r="LIG59"/>
      <c r="LII59"/>
      <c r="LIK59"/>
      <c r="LIM59"/>
      <c r="LIO59"/>
      <c r="LIQ59"/>
      <c r="LIS59"/>
      <c r="LIU59"/>
      <c r="LIW59"/>
      <c r="LIY59"/>
      <c r="LJA59"/>
      <c r="LJC59"/>
      <c r="LJE59"/>
      <c r="LJG59"/>
      <c r="LJI59"/>
      <c r="LJK59"/>
      <c r="LJM59"/>
      <c r="LJO59"/>
      <c r="LJQ59"/>
      <c r="LJS59"/>
      <c r="LJU59"/>
      <c r="LJW59"/>
      <c r="LJY59"/>
      <c r="LKA59"/>
      <c r="LKC59"/>
      <c r="LKE59"/>
      <c r="LKG59"/>
      <c r="LKI59"/>
      <c r="LKK59"/>
      <c r="LKM59"/>
      <c r="LKO59"/>
      <c r="LKQ59"/>
      <c r="LKS59"/>
      <c r="LKU59"/>
      <c r="LKW59"/>
      <c r="LKY59"/>
      <c r="LLA59"/>
      <c r="LLC59"/>
      <c r="LLE59"/>
      <c r="LLG59"/>
      <c r="LLI59"/>
      <c r="LLK59"/>
      <c r="LLM59"/>
      <c r="LLO59"/>
      <c r="LLQ59"/>
      <c r="LLS59"/>
      <c r="LLU59"/>
      <c r="LLW59"/>
      <c r="LLY59"/>
      <c r="LMA59"/>
      <c r="LMC59"/>
      <c r="LME59"/>
      <c r="LMG59"/>
      <c r="LMI59"/>
      <c r="LMK59"/>
      <c r="LMM59"/>
      <c r="LMO59"/>
      <c r="LMQ59"/>
      <c r="LMS59"/>
      <c r="LMU59"/>
      <c r="LMW59"/>
      <c r="LMY59"/>
      <c r="LNA59"/>
      <c r="LNC59"/>
      <c r="LNE59"/>
      <c r="LNG59"/>
      <c r="LNI59"/>
      <c r="LNK59"/>
      <c r="LNM59"/>
      <c r="LNO59"/>
      <c r="LNQ59"/>
      <c r="LNS59"/>
      <c r="LNU59"/>
      <c r="LNW59"/>
      <c r="LNY59"/>
      <c r="LOA59"/>
      <c r="LOC59"/>
      <c r="LOE59"/>
      <c r="LOG59"/>
      <c r="LOI59"/>
      <c r="LOK59"/>
      <c r="LOM59"/>
      <c r="LOO59"/>
      <c r="LOQ59"/>
      <c r="LOS59"/>
      <c r="LOU59"/>
      <c r="LOW59"/>
      <c r="LOY59"/>
      <c r="LPA59"/>
      <c r="LPC59"/>
      <c r="LPE59"/>
      <c r="LPG59"/>
      <c r="LPI59"/>
      <c r="LPK59"/>
      <c r="LPM59"/>
      <c r="LPO59"/>
      <c r="LPQ59"/>
      <c r="LPS59"/>
      <c r="LPU59"/>
      <c r="LPW59"/>
      <c r="LPY59"/>
      <c r="LQA59"/>
      <c r="LQC59"/>
      <c r="LQE59"/>
      <c r="LQG59"/>
      <c r="LQI59"/>
      <c r="LQK59"/>
      <c r="LQM59"/>
      <c r="LQO59"/>
      <c r="LQQ59"/>
      <c r="LQS59"/>
      <c r="LQU59"/>
      <c r="LQW59"/>
      <c r="LQY59"/>
      <c r="LRA59"/>
      <c r="LRC59"/>
      <c r="LRE59"/>
      <c r="LRG59"/>
      <c r="LRI59"/>
      <c r="LRK59"/>
      <c r="LRM59"/>
      <c r="LRO59"/>
      <c r="LRQ59"/>
      <c r="LRS59"/>
      <c r="LRU59"/>
      <c r="LRW59"/>
      <c r="LRY59"/>
      <c r="LSA59"/>
      <c r="LSC59"/>
      <c r="LSE59"/>
      <c r="LSG59"/>
      <c r="LSI59"/>
      <c r="LSK59"/>
      <c r="LSM59"/>
      <c r="LSO59"/>
      <c r="LSQ59"/>
      <c r="LSS59"/>
      <c r="LSU59"/>
      <c r="LSW59"/>
      <c r="LSY59"/>
      <c r="LTA59"/>
      <c r="LTC59"/>
      <c r="LTE59"/>
      <c r="LTG59"/>
      <c r="LTI59"/>
      <c r="LTK59"/>
      <c r="LTM59"/>
      <c r="LTO59"/>
      <c r="LTQ59"/>
      <c r="LTS59"/>
      <c r="LTU59"/>
      <c r="LTW59"/>
      <c r="LTY59"/>
      <c r="LUA59"/>
      <c r="LUC59"/>
      <c r="LUE59"/>
      <c r="LUG59"/>
      <c r="LUI59"/>
      <c r="LUK59"/>
      <c r="LUM59"/>
      <c r="LUO59"/>
      <c r="LUQ59"/>
      <c r="LUS59"/>
      <c r="LUU59"/>
      <c r="LUW59"/>
      <c r="LUY59"/>
      <c r="LVA59"/>
      <c r="LVC59"/>
      <c r="LVE59"/>
      <c r="LVG59"/>
      <c r="LVI59"/>
      <c r="LVK59"/>
      <c r="LVM59"/>
      <c r="LVO59"/>
      <c r="LVQ59"/>
      <c r="LVS59"/>
      <c r="LVU59"/>
      <c r="LVW59"/>
      <c r="LVY59"/>
      <c r="LWA59"/>
      <c r="LWC59"/>
      <c r="LWE59"/>
      <c r="LWG59"/>
      <c r="LWI59"/>
      <c r="LWK59"/>
      <c r="LWM59"/>
      <c r="LWO59"/>
      <c r="LWQ59"/>
      <c r="LWS59"/>
      <c r="LWU59"/>
      <c r="LWW59"/>
      <c r="LWY59"/>
      <c r="LXA59"/>
      <c r="LXC59"/>
      <c r="LXE59"/>
      <c r="LXG59"/>
      <c r="LXI59"/>
      <c r="LXK59"/>
      <c r="LXM59"/>
      <c r="LXO59"/>
      <c r="LXQ59"/>
      <c r="LXS59"/>
      <c r="LXU59"/>
      <c r="LXW59"/>
      <c r="LXY59"/>
      <c r="LYA59"/>
      <c r="LYC59"/>
      <c r="LYE59"/>
      <c r="LYG59"/>
      <c r="LYI59"/>
      <c r="LYK59"/>
      <c r="LYM59"/>
      <c r="LYO59"/>
      <c r="LYQ59"/>
      <c r="LYS59"/>
      <c r="LYU59"/>
      <c r="LYW59"/>
      <c r="LYY59"/>
      <c r="LZA59"/>
      <c r="LZC59"/>
      <c r="LZE59"/>
      <c r="LZG59"/>
      <c r="LZI59"/>
      <c r="LZK59"/>
      <c r="LZM59"/>
      <c r="LZO59"/>
      <c r="LZQ59"/>
      <c r="LZS59"/>
      <c r="LZU59"/>
      <c r="LZW59"/>
      <c r="LZY59"/>
      <c r="MAA59"/>
      <c r="MAC59"/>
      <c r="MAE59"/>
      <c r="MAG59"/>
      <c r="MAI59"/>
      <c r="MAK59"/>
      <c r="MAM59"/>
      <c r="MAO59"/>
      <c r="MAQ59"/>
      <c r="MAS59"/>
      <c r="MAU59"/>
      <c r="MAW59"/>
      <c r="MAY59"/>
      <c r="MBA59"/>
      <c r="MBC59"/>
      <c r="MBE59"/>
      <c r="MBG59"/>
      <c r="MBI59"/>
      <c r="MBK59"/>
      <c r="MBM59"/>
      <c r="MBO59"/>
      <c r="MBQ59"/>
      <c r="MBS59"/>
      <c r="MBU59"/>
      <c r="MBW59"/>
      <c r="MBY59"/>
      <c r="MCA59"/>
      <c r="MCC59"/>
      <c r="MCE59"/>
      <c r="MCG59"/>
      <c r="MCI59"/>
      <c r="MCK59"/>
      <c r="MCM59"/>
      <c r="MCO59"/>
      <c r="MCQ59"/>
      <c r="MCS59"/>
      <c r="MCU59"/>
      <c r="MCW59"/>
      <c r="MCY59"/>
      <c r="MDA59"/>
      <c r="MDC59"/>
      <c r="MDE59"/>
      <c r="MDG59"/>
      <c r="MDI59"/>
      <c r="MDK59"/>
      <c r="MDM59"/>
      <c r="MDO59"/>
      <c r="MDQ59"/>
      <c r="MDS59"/>
      <c r="MDU59"/>
      <c r="MDW59"/>
      <c r="MDY59"/>
      <c r="MEA59"/>
      <c r="MEC59"/>
      <c r="MEE59"/>
      <c r="MEG59"/>
      <c r="MEI59"/>
      <c r="MEK59"/>
      <c r="MEM59"/>
      <c r="MEO59"/>
      <c r="MEQ59"/>
      <c r="MES59"/>
      <c r="MEU59"/>
      <c r="MEW59"/>
      <c r="MEY59"/>
      <c r="MFA59"/>
      <c r="MFC59"/>
      <c r="MFE59"/>
      <c r="MFG59"/>
      <c r="MFI59"/>
      <c r="MFK59"/>
      <c r="MFM59"/>
      <c r="MFO59"/>
      <c r="MFQ59"/>
      <c r="MFS59"/>
      <c r="MFU59"/>
      <c r="MFW59"/>
      <c r="MFY59"/>
      <c r="MGA59"/>
      <c r="MGC59"/>
      <c r="MGE59"/>
      <c r="MGG59"/>
      <c r="MGI59"/>
      <c r="MGK59"/>
      <c r="MGM59"/>
      <c r="MGO59"/>
      <c r="MGQ59"/>
      <c r="MGS59"/>
      <c r="MGU59"/>
      <c r="MGW59"/>
      <c r="MGY59"/>
      <c r="MHA59"/>
      <c r="MHC59"/>
      <c r="MHE59"/>
      <c r="MHG59"/>
      <c r="MHI59"/>
      <c r="MHK59"/>
      <c r="MHM59"/>
      <c r="MHO59"/>
      <c r="MHQ59"/>
      <c r="MHS59"/>
      <c r="MHU59"/>
      <c r="MHW59"/>
      <c r="MHY59"/>
      <c r="MIA59"/>
      <c r="MIC59"/>
      <c r="MIE59"/>
      <c r="MIG59"/>
      <c r="MII59"/>
      <c r="MIK59"/>
      <c r="MIM59"/>
      <c r="MIO59"/>
      <c r="MIQ59"/>
      <c r="MIS59"/>
      <c r="MIU59"/>
      <c r="MIW59"/>
      <c r="MIY59"/>
      <c r="MJA59"/>
      <c r="MJC59"/>
      <c r="MJE59"/>
      <c r="MJG59"/>
      <c r="MJI59"/>
      <c r="MJK59"/>
      <c r="MJM59"/>
      <c r="MJO59"/>
      <c r="MJQ59"/>
      <c r="MJS59"/>
      <c r="MJU59"/>
      <c r="MJW59"/>
      <c r="MJY59"/>
      <c r="MKA59"/>
      <c r="MKC59"/>
      <c r="MKE59"/>
      <c r="MKG59"/>
      <c r="MKI59"/>
      <c r="MKK59"/>
      <c r="MKM59"/>
      <c r="MKO59"/>
      <c r="MKQ59"/>
      <c r="MKS59"/>
      <c r="MKU59"/>
      <c r="MKW59"/>
      <c r="MKY59"/>
      <c r="MLA59"/>
      <c r="MLC59"/>
      <c r="MLE59"/>
      <c r="MLG59"/>
      <c r="MLI59"/>
      <c r="MLK59"/>
      <c r="MLM59"/>
      <c r="MLO59"/>
      <c r="MLQ59"/>
      <c r="MLS59"/>
      <c r="MLU59"/>
      <c r="MLW59"/>
      <c r="MLY59"/>
      <c r="MMA59"/>
      <c r="MMC59"/>
      <c r="MME59"/>
      <c r="MMG59"/>
      <c r="MMI59"/>
      <c r="MMK59"/>
      <c r="MMM59"/>
      <c r="MMO59"/>
      <c r="MMQ59"/>
      <c r="MMS59"/>
      <c r="MMU59"/>
      <c r="MMW59"/>
      <c r="MMY59"/>
      <c r="MNA59"/>
      <c r="MNC59"/>
      <c r="MNE59"/>
      <c r="MNG59"/>
      <c r="MNI59"/>
      <c r="MNK59"/>
      <c r="MNM59"/>
      <c r="MNO59"/>
      <c r="MNQ59"/>
      <c r="MNS59"/>
      <c r="MNU59"/>
      <c r="MNW59"/>
      <c r="MNY59"/>
      <c r="MOA59"/>
      <c r="MOC59"/>
      <c r="MOE59"/>
      <c r="MOG59"/>
      <c r="MOI59"/>
      <c r="MOK59"/>
      <c r="MOM59"/>
      <c r="MOO59"/>
      <c r="MOQ59"/>
      <c r="MOS59"/>
      <c r="MOU59"/>
      <c r="MOW59"/>
      <c r="MOY59"/>
      <c r="MPA59"/>
      <c r="MPC59"/>
      <c r="MPE59"/>
      <c r="MPG59"/>
      <c r="MPI59"/>
      <c r="MPK59"/>
      <c r="MPM59"/>
      <c r="MPO59"/>
      <c r="MPQ59"/>
      <c r="MPS59"/>
      <c r="MPU59"/>
      <c r="MPW59"/>
      <c r="MPY59"/>
      <c r="MQA59"/>
      <c r="MQC59"/>
      <c r="MQE59"/>
      <c r="MQG59"/>
      <c r="MQI59"/>
      <c r="MQK59"/>
      <c r="MQM59"/>
      <c r="MQO59"/>
      <c r="MQQ59"/>
      <c r="MQS59"/>
      <c r="MQU59"/>
      <c r="MQW59"/>
      <c r="MQY59"/>
      <c r="MRA59"/>
      <c r="MRC59"/>
      <c r="MRE59"/>
      <c r="MRG59"/>
      <c r="MRI59"/>
      <c r="MRK59"/>
      <c r="MRM59"/>
      <c r="MRO59"/>
      <c r="MRQ59"/>
      <c r="MRS59"/>
      <c r="MRU59"/>
      <c r="MRW59"/>
      <c r="MRY59"/>
      <c r="MSA59"/>
      <c r="MSC59"/>
      <c r="MSE59"/>
      <c r="MSG59"/>
      <c r="MSI59"/>
      <c r="MSK59"/>
      <c r="MSM59"/>
      <c r="MSO59"/>
      <c r="MSQ59"/>
      <c r="MSS59"/>
      <c r="MSU59"/>
      <c r="MSW59"/>
      <c r="MSY59"/>
      <c r="MTA59"/>
      <c r="MTC59"/>
      <c r="MTE59"/>
      <c r="MTG59"/>
      <c r="MTI59"/>
      <c r="MTK59"/>
      <c r="MTM59"/>
      <c r="MTO59"/>
      <c r="MTQ59"/>
      <c r="MTS59"/>
      <c r="MTU59"/>
      <c r="MTW59"/>
      <c r="MTY59"/>
      <c r="MUA59"/>
      <c r="MUC59"/>
      <c r="MUE59"/>
      <c r="MUG59"/>
      <c r="MUI59"/>
      <c r="MUK59"/>
      <c r="MUM59"/>
      <c r="MUO59"/>
      <c r="MUQ59"/>
      <c r="MUS59"/>
      <c r="MUU59"/>
      <c r="MUW59"/>
      <c r="MUY59"/>
      <c r="MVA59"/>
      <c r="MVC59"/>
      <c r="MVE59"/>
      <c r="MVG59"/>
      <c r="MVI59"/>
      <c r="MVK59"/>
      <c r="MVM59"/>
      <c r="MVO59"/>
      <c r="MVQ59"/>
      <c r="MVS59"/>
      <c r="MVU59"/>
      <c r="MVW59"/>
      <c r="MVY59"/>
      <c r="MWA59"/>
      <c r="MWC59"/>
      <c r="MWE59"/>
      <c r="MWG59"/>
      <c r="MWI59"/>
      <c r="MWK59"/>
      <c r="MWM59"/>
      <c r="MWO59"/>
      <c r="MWQ59"/>
      <c r="MWS59"/>
      <c r="MWU59"/>
      <c r="MWW59"/>
      <c r="MWY59"/>
      <c r="MXA59"/>
      <c r="MXC59"/>
      <c r="MXE59"/>
      <c r="MXG59"/>
      <c r="MXI59"/>
      <c r="MXK59"/>
      <c r="MXM59"/>
      <c r="MXO59"/>
      <c r="MXQ59"/>
      <c r="MXS59"/>
      <c r="MXU59"/>
      <c r="MXW59"/>
      <c r="MXY59"/>
      <c r="MYA59"/>
      <c r="MYC59"/>
      <c r="MYE59"/>
      <c r="MYG59"/>
      <c r="MYI59"/>
      <c r="MYK59"/>
      <c r="MYM59"/>
      <c r="MYO59"/>
      <c r="MYQ59"/>
      <c r="MYS59"/>
      <c r="MYU59"/>
      <c r="MYW59"/>
      <c r="MYY59"/>
      <c r="MZA59"/>
      <c r="MZC59"/>
      <c r="MZE59"/>
      <c r="MZG59"/>
      <c r="MZI59"/>
      <c r="MZK59"/>
      <c r="MZM59"/>
      <c r="MZO59"/>
      <c r="MZQ59"/>
      <c r="MZS59"/>
      <c r="MZU59"/>
      <c r="MZW59"/>
      <c r="MZY59"/>
      <c r="NAA59"/>
      <c r="NAC59"/>
      <c r="NAE59"/>
      <c r="NAG59"/>
      <c r="NAI59"/>
      <c r="NAK59"/>
      <c r="NAM59"/>
      <c r="NAO59"/>
      <c r="NAQ59"/>
      <c r="NAS59"/>
      <c r="NAU59"/>
      <c r="NAW59"/>
      <c r="NAY59"/>
      <c r="NBA59"/>
      <c r="NBC59"/>
      <c r="NBE59"/>
      <c r="NBG59"/>
      <c r="NBI59"/>
      <c r="NBK59"/>
      <c r="NBM59"/>
      <c r="NBO59"/>
      <c r="NBQ59"/>
      <c r="NBS59"/>
      <c r="NBU59"/>
      <c r="NBW59"/>
      <c r="NBY59"/>
      <c r="NCA59"/>
      <c r="NCC59"/>
      <c r="NCE59"/>
      <c r="NCG59"/>
      <c r="NCI59"/>
      <c r="NCK59"/>
      <c r="NCM59"/>
      <c r="NCO59"/>
      <c r="NCQ59"/>
      <c r="NCS59"/>
      <c r="NCU59"/>
      <c r="NCW59"/>
      <c r="NCY59"/>
      <c r="NDA59"/>
      <c r="NDC59"/>
      <c r="NDE59"/>
      <c r="NDG59"/>
      <c r="NDI59"/>
      <c r="NDK59"/>
      <c r="NDM59"/>
      <c r="NDO59"/>
      <c r="NDQ59"/>
      <c r="NDS59"/>
      <c r="NDU59"/>
      <c r="NDW59"/>
      <c r="NDY59"/>
      <c r="NEA59"/>
      <c r="NEC59"/>
      <c r="NEE59"/>
      <c r="NEG59"/>
      <c r="NEI59"/>
      <c r="NEK59"/>
      <c r="NEM59"/>
      <c r="NEO59"/>
      <c r="NEQ59"/>
      <c r="NES59"/>
      <c r="NEU59"/>
      <c r="NEW59"/>
      <c r="NEY59"/>
      <c r="NFA59"/>
      <c r="NFC59"/>
      <c r="NFE59"/>
      <c r="NFG59"/>
      <c r="NFI59"/>
      <c r="NFK59"/>
      <c r="NFM59"/>
      <c r="NFO59"/>
      <c r="NFQ59"/>
      <c r="NFS59"/>
      <c r="NFU59"/>
      <c r="NFW59"/>
      <c r="NFY59"/>
      <c r="NGA59"/>
      <c r="NGC59"/>
      <c r="NGE59"/>
      <c r="NGG59"/>
      <c r="NGI59"/>
      <c r="NGK59"/>
      <c r="NGM59"/>
      <c r="NGO59"/>
      <c r="NGQ59"/>
      <c r="NGS59"/>
      <c r="NGU59"/>
      <c r="NGW59"/>
      <c r="NGY59"/>
      <c r="NHA59"/>
      <c r="NHC59"/>
      <c r="NHE59"/>
      <c r="NHG59"/>
      <c r="NHI59"/>
      <c r="NHK59"/>
      <c r="NHM59"/>
      <c r="NHO59"/>
      <c r="NHQ59"/>
      <c r="NHS59"/>
      <c r="NHU59"/>
      <c r="NHW59"/>
      <c r="NHY59"/>
      <c r="NIA59"/>
      <c r="NIC59"/>
      <c r="NIE59"/>
      <c r="NIG59"/>
      <c r="NII59"/>
      <c r="NIK59"/>
      <c r="NIM59"/>
      <c r="NIO59"/>
      <c r="NIQ59"/>
      <c r="NIS59"/>
      <c r="NIU59"/>
      <c r="NIW59"/>
      <c r="NIY59"/>
      <c r="NJA59"/>
      <c r="NJC59"/>
      <c r="NJE59"/>
      <c r="NJG59"/>
      <c r="NJI59"/>
      <c r="NJK59"/>
      <c r="NJM59"/>
      <c r="NJO59"/>
      <c r="NJQ59"/>
      <c r="NJS59"/>
      <c r="NJU59"/>
      <c r="NJW59"/>
      <c r="NJY59"/>
      <c r="NKA59"/>
      <c r="NKC59"/>
      <c r="NKE59"/>
      <c r="NKG59"/>
      <c r="NKI59"/>
      <c r="NKK59"/>
      <c r="NKM59"/>
      <c r="NKO59"/>
      <c r="NKQ59"/>
      <c r="NKS59"/>
      <c r="NKU59"/>
      <c r="NKW59"/>
      <c r="NKY59"/>
      <c r="NLA59"/>
      <c r="NLC59"/>
      <c r="NLE59"/>
      <c r="NLG59"/>
      <c r="NLI59"/>
      <c r="NLK59"/>
      <c r="NLM59"/>
      <c r="NLO59"/>
      <c r="NLQ59"/>
      <c r="NLS59"/>
      <c r="NLU59"/>
      <c r="NLW59"/>
      <c r="NLY59"/>
      <c r="NMA59"/>
      <c r="NMC59"/>
      <c r="NME59"/>
      <c r="NMG59"/>
      <c r="NMI59"/>
      <c r="NMK59"/>
      <c r="NMM59"/>
      <c r="NMO59"/>
      <c r="NMQ59"/>
      <c r="NMS59"/>
      <c r="NMU59"/>
      <c r="NMW59"/>
      <c r="NMY59"/>
      <c r="NNA59"/>
      <c r="NNC59"/>
      <c r="NNE59"/>
      <c r="NNG59"/>
      <c r="NNI59"/>
      <c r="NNK59"/>
      <c r="NNM59"/>
      <c r="NNO59"/>
      <c r="NNQ59"/>
      <c r="NNS59"/>
      <c r="NNU59"/>
      <c r="NNW59"/>
      <c r="NNY59"/>
      <c r="NOA59"/>
      <c r="NOC59"/>
      <c r="NOE59"/>
      <c r="NOG59"/>
      <c r="NOI59"/>
      <c r="NOK59"/>
      <c r="NOM59"/>
      <c r="NOO59"/>
      <c r="NOQ59"/>
      <c r="NOS59"/>
      <c r="NOU59"/>
      <c r="NOW59"/>
      <c r="NOY59"/>
      <c r="NPA59"/>
      <c r="NPC59"/>
      <c r="NPE59"/>
      <c r="NPG59"/>
      <c r="NPI59"/>
      <c r="NPK59"/>
      <c r="NPM59"/>
      <c r="NPO59"/>
      <c r="NPQ59"/>
      <c r="NPS59"/>
      <c r="NPU59"/>
      <c r="NPW59"/>
      <c r="NPY59"/>
      <c r="NQA59"/>
      <c r="NQC59"/>
      <c r="NQE59"/>
      <c r="NQG59"/>
      <c r="NQI59"/>
      <c r="NQK59"/>
      <c r="NQM59"/>
      <c r="NQO59"/>
      <c r="NQQ59"/>
      <c r="NQS59"/>
      <c r="NQU59"/>
      <c r="NQW59"/>
      <c r="NQY59"/>
      <c r="NRA59"/>
      <c r="NRC59"/>
      <c r="NRE59"/>
      <c r="NRG59"/>
      <c r="NRI59"/>
      <c r="NRK59"/>
      <c r="NRM59"/>
      <c r="NRO59"/>
      <c r="NRQ59"/>
      <c r="NRS59"/>
      <c r="NRU59"/>
      <c r="NRW59"/>
      <c r="NRY59"/>
      <c r="NSA59"/>
      <c r="NSC59"/>
      <c r="NSE59"/>
      <c r="NSG59"/>
      <c r="NSI59"/>
      <c r="NSK59"/>
      <c r="NSM59"/>
      <c r="NSO59"/>
      <c r="NSQ59"/>
      <c r="NSS59"/>
      <c r="NSU59"/>
      <c r="NSW59"/>
      <c r="NSY59"/>
      <c r="NTA59"/>
      <c r="NTC59"/>
      <c r="NTE59"/>
      <c r="NTG59"/>
      <c r="NTI59"/>
      <c r="NTK59"/>
      <c r="NTM59"/>
      <c r="NTO59"/>
      <c r="NTQ59"/>
      <c r="NTS59"/>
      <c r="NTU59"/>
      <c r="NTW59"/>
      <c r="NTY59"/>
      <c r="NUA59"/>
      <c r="NUC59"/>
      <c r="NUE59"/>
      <c r="NUG59"/>
      <c r="NUI59"/>
      <c r="NUK59"/>
      <c r="NUM59"/>
      <c r="NUO59"/>
      <c r="NUQ59"/>
      <c r="NUS59"/>
      <c r="NUU59"/>
      <c r="NUW59"/>
      <c r="NUY59"/>
      <c r="NVA59"/>
      <c r="NVC59"/>
      <c r="NVE59"/>
      <c r="NVG59"/>
      <c r="NVI59"/>
      <c r="NVK59"/>
      <c r="NVM59"/>
      <c r="NVO59"/>
      <c r="NVQ59"/>
      <c r="NVS59"/>
      <c r="NVU59"/>
      <c r="NVW59"/>
      <c r="NVY59"/>
      <c r="NWA59"/>
      <c r="NWC59"/>
      <c r="NWE59"/>
      <c r="NWG59"/>
      <c r="NWI59"/>
      <c r="NWK59"/>
      <c r="NWM59"/>
      <c r="NWO59"/>
      <c r="NWQ59"/>
      <c r="NWS59"/>
      <c r="NWU59"/>
      <c r="NWW59"/>
      <c r="NWY59"/>
      <c r="NXA59"/>
      <c r="NXC59"/>
      <c r="NXE59"/>
      <c r="NXG59"/>
      <c r="NXI59"/>
      <c r="NXK59"/>
      <c r="NXM59"/>
      <c r="NXO59"/>
      <c r="NXQ59"/>
      <c r="NXS59"/>
      <c r="NXU59"/>
      <c r="NXW59"/>
      <c r="NXY59"/>
      <c r="NYA59"/>
      <c r="NYC59"/>
      <c r="NYE59"/>
      <c r="NYG59"/>
      <c r="NYI59"/>
      <c r="NYK59"/>
      <c r="NYM59"/>
      <c r="NYO59"/>
      <c r="NYQ59"/>
      <c r="NYS59"/>
      <c r="NYU59"/>
      <c r="NYW59"/>
      <c r="NYY59"/>
      <c r="NZA59"/>
      <c r="NZC59"/>
      <c r="NZE59"/>
      <c r="NZG59"/>
      <c r="NZI59"/>
      <c r="NZK59"/>
      <c r="NZM59"/>
      <c r="NZO59"/>
      <c r="NZQ59"/>
      <c r="NZS59"/>
      <c r="NZU59"/>
      <c r="NZW59"/>
      <c r="NZY59"/>
      <c r="OAA59"/>
      <c r="OAC59"/>
      <c r="OAE59"/>
      <c r="OAG59"/>
      <c r="OAI59"/>
      <c r="OAK59"/>
      <c r="OAM59"/>
      <c r="OAO59"/>
      <c r="OAQ59"/>
      <c r="OAS59"/>
      <c r="OAU59"/>
      <c r="OAW59"/>
      <c r="OAY59"/>
      <c r="OBA59"/>
      <c r="OBC59"/>
      <c r="OBE59"/>
      <c r="OBG59"/>
      <c r="OBI59"/>
      <c r="OBK59"/>
      <c r="OBM59"/>
      <c r="OBO59"/>
      <c r="OBQ59"/>
      <c r="OBS59"/>
      <c r="OBU59"/>
      <c r="OBW59"/>
      <c r="OBY59"/>
      <c r="OCA59"/>
      <c r="OCC59"/>
      <c r="OCE59"/>
      <c r="OCG59"/>
      <c r="OCI59"/>
      <c r="OCK59"/>
      <c r="OCM59"/>
      <c r="OCO59"/>
      <c r="OCQ59"/>
      <c r="OCS59"/>
      <c r="OCU59"/>
      <c r="OCW59"/>
      <c r="OCY59"/>
      <c r="ODA59"/>
      <c r="ODC59"/>
      <c r="ODE59"/>
      <c r="ODG59"/>
      <c r="ODI59"/>
      <c r="ODK59"/>
      <c r="ODM59"/>
      <c r="ODO59"/>
      <c r="ODQ59"/>
      <c r="ODS59"/>
      <c r="ODU59"/>
      <c r="ODW59"/>
      <c r="ODY59"/>
      <c r="OEA59"/>
      <c r="OEC59"/>
      <c r="OEE59"/>
      <c r="OEG59"/>
      <c r="OEI59"/>
      <c r="OEK59"/>
      <c r="OEM59"/>
      <c r="OEO59"/>
      <c r="OEQ59"/>
      <c r="OES59"/>
      <c r="OEU59"/>
      <c r="OEW59"/>
      <c r="OEY59"/>
      <c r="OFA59"/>
      <c r="OFC59"/>
      <c r="OFE59"/>
      <c r="OFG59"/>
      <c r="OFI59"/>
      <c r="OFK59"/>
      <c r="OFM59"/>
      <c r="OFO59"/>
      <c r="OFQ59"/>
      <c r="OFS59"/>
      <c r="OFU59"/>
      <c r="OFW59"/>
      <c r="OFY59"/>
      <c r="OGA59"/>
      <c r="OGC59"/>
      <c r="OGE59"/>
      <c r="OGG59"/>
      <c r="OGI59"/>
      <c r="OGK59"/>
      <c r="OGM59"/>
      <c r="OGO59"/>
      <c r="OGQ59"/>
      <c r="OGS59"/>
      <c r="OGU59"/>
      <c r="OGW59"/>
      <c r="OGY59"/>
      <c r="OHA59"/>
      <c r="OHC59"/>
      <c r="OHE59"/>
      <c r="OHG59"/>
      <c r="OHI59"/>
      <c r="OHK59"/>
      <c r="OHM59"/>
      <c r="OHO59"/>
      <c r="OHQ59"/>
      <c r="OHS59"/>
      <c r="OHU59"/>
      <c r="OHW59"/>
      <c r="OHY59"/>
      <c r="OIA59"/>
      <c r="OIC59"/>
      <c r="OIE59"/>
      <c r="OIG59"/>
      <c r="OII59"/>
      <c r="OIK59"/>
      <c r="OIM59"/>
      <c r="OIO59"/>
      <c r="OIQ59"/>
      <c r="OIS59"/>
      <c r="OIU59"/>
      <c r="OIW59"/>
      <c r="OIY59"/>
      <c r="OJA59"/>
      <c r="OJC59"/>
      <c r="OJE59"/>
      <c r="OJG59"/>
      <c r="OJI59"/>
      <c r="OJK59"/>
      <c r="OJM59"/>
      <c r="OJO59"/>
      <c r="OJQ59"/>
      <c r="OJS59"/>
      <c r="OJU59"/>
      <c r="OJW59"/>
      <c r="OJY59"/>
      <c r="OKA59"/>
      <c r="OKC59"/>
      <c r="OKE59"/>
      <c r="OKG59"/>
      <c r="OKI59"/>
      <c r="OKK59"/>
      <c r="OKM59"/>
      <c r="OKO59"/>
      <c r="OKQ59"/>
      <c r="OKS59"/>
      <c r="OKU59"/>
      <c r="OKW59"/>
      <c r="OKY59"/>
      <c r="OLA59"/>
      <c r="OLC59"/>
      <c r="OLE59"/>
      <c r="OLG59"/>
      <c r="OLI59"/>
      <c r="OLK59"/>
      <c r="OLM59"/>
      <c r="OLO59"/>
      <c r="OLQ59"/>
      <c r="OLS59"/>
      <c r="OLU59"/>
      <c r="OLW59"/>
      <c r="OLY59"/>
      <c r="OMA59"/>
      <c r="OMC59"/>
      <c r="OME59"/>
      <c r="OMG59"/>
      <c r="OMI59"/>
      <c r="OMK59"/>
      <c r="OMM59"/>
      <c r="OMO59"/>
      <c r="OMQ59"/>
      <c r="OMS59"/>
      <c r="OMU59"/>
      <c r="OMW59"/>
      <c r="OMY59"/>
      <c r="ONA59"/>
      <c r="ONC59"/>
      <c r="ONE59"/>
      <c r="ONG59"/>
      <c r="ONI59"/>
      <c r="ONK59"/>
      <c r="ONM59"/>
      <c r="ONO59"/>
      <c r="ONQ59"/>
      <c r="ONS59"/>
      <c r="ONU59"/>
      <c r="ONW59"/>
      <c r="ONY59"/>
      <c r="OOA59"/>
      <c r="OOC59"/>
      <c r="OOE59"/>
      <c r="OOG59"/>
      <c r="OOI59"/>
      <c r="OOK59"/>
      <c r="OOM59"/>
      <c r="OOO59"/>
      <c r="OOQ59"/>
      <c r="OOS59"/>
      <c r="OOU59"/>
      <c r="OOW59"/>
      <c r="OOY59"/>
      <c r="OPA59"/>
      <c r="OPC59"/>
      <c r="OPE59"/>
      <c r="OPG59"/>
      <c r="OPI59"/>
      <c r="OPK59"/>
      <c r="OPM59"/>
      <c r="OPO59"/>
      <c r="OPQ59"/>
      <c r="OPS59"/>
      <c r="OPU59"/>
      <c r="OPW59"/>
      <c r="OPY59"/>
      <c r="OQA59"/>
      <c r="OQC59"/>
      <c r="OQE59"/>
      <c r="OQG59"/>
      <c r="OQI59"/>
      <c r="OQK59"/>
      <c r="OQM59"/>
      <c r="OQO59"/>
      <c r="OQQ59"/>
      <c r="OQS59"/>
      <c r="OQU59"/>
      <c r="OQW59"/>
      <c r="OQY59"/>
      <c r="ORA59"/>
      <c r="ORC59"/>
      <c r="ORE59"/>
      <c r="ORG59"/>
      <c r="ORI59"/>
      <c r="ORK59"/>
      <c r="ORM59"/>
      <c r="ORO59"/>
      <c r="ORQ59"/>
      <c r="ORS59"/>
      <c r="ORU59"/>
      <c r="ORW59"/>
      <c r="ORY59"/>
      <c r="OSA59"/>
      <c r="OSC59"/>
      <c r="OSE59"/>
      <c r="OSG59"/>
      <c r="OSI59"/>
      <c r="OSK59"/>
      <c r="OSM59"/>
      <c r="OSO59"/>
      <c r="OSQ59"/>
      <c r="OSS59"/>
      <c r="OSU59"/>
      <c r="OSW59"/>
      <c r="OSY59"/>
      <c r="OTA59"/>
      <c r="OTC59"/>
      <c r="OTE59"/>
      <c r="OTG59"/>
      <c r="OTI59"/>
      <c r="OTK59"/>
      <c r="OTM59"/>
      <c r="OTO59"/>
      <c r="OTQ59"/>
      <c r="OTS59"/>
      <c r="OTU59"/>
      <c r="OTW59"/>
      <c r="OTY59"/>
      <c r="OUA59"/>
      <c r="OUC59"/>
      <c r="OUE59"/>
      <c r="OUG59"/>
      <c r="OUI59"/>
      <c r="OUK59"/>
      <c r="OUM59"/>
      <c r="OUO59"/>
      <c r="OUQ59"/>
      <c r="OUS59"/>
      <c r="OUU59"/>
      <c r="OUW59"/>
      <c r="OUY59"/>
      <c r="OVA59"/>
      <c r="OVC59"/>
      <c r="OVE59"/>
      <c r="OVG59"/>
      <c r="OVI59"/>
      <c r="OVK59"/>
      <c r="OVM59"/>
      <c r="OVO59"/>
      <c r="OVQ59"/>
      <c r="OVS59"/>
      <c r="OVU59"/>
      <c r="OVW59"/>
      <c r="OVY59"/>
      <c r="OWA59"/>
      <c r="OWC59"/>
      <c r="OWE59"/>
      <c r="OWG59"/>
      <c r="OWI59"/>
      <c r="OWK59"/>
      <c r="OWM59"/>
      <c r="OWO59"/>
      <c r="OWQ59"/>
      <c r="OWS59"/>
      <c r="OWU59"/>
      <c r="OWW59"/>
      <c r="OWY59"/>
      <c r="OXA59"/>
      <c r="OXC59"/>
      <c r="OXE59"/>
      <c r="OXG59"/>
      <c r="OXI59"/>
      <c r="OXK59"/>
      <c r="OXM59"/>
      <c r="OXO59"/>
      <c r="OXQ59"/>
      <c r="OXS59"/>
      <c r="OXU59"/>
      <c r="OXW59"/>
      <c r="OXY59"/>
      <c r="OYA59"/>
      <c r="OYC59"/>
      <c r="OYE59"/>
      <c r="OYG59"/>
      <c r="OYI59"/>
      <c r="OYK59"/>
      <c r="OYM59"/>
      <c r="OYO59"/>
      <c r="OYQ59"/>
      <c r="OYS59"/>
      <c r="OYU59"/>
      <c r="OYW59"/>
      <c r="OYY59"/>
      <c r="OZA59"/>
      <c r="OZC59"/>
      <c r="OZE59"/>
      <c r="OZG59"/>
      <c r="OZI59"/>
      <c r="OZK59"/>
      <c r="OZM59"/>
      <c r="OZO59"/>
      <c r="OZQ59"/>
      <c r="OZS59"/>
      <c r="OZU59"/>
      <c r="OZW59"/>
      <c r="OZY59"/>
      <c r="PAA59"/>
      <c r="PAC59"/>
      <c r="PAE59"/>
      <c r="PAG59"/>
      <c r="PAI59"/>
      <c r="PAK59"/>
      <c r="PAM59"/>
      <c r="PAO59"/>
      <c r="PAQ59"/>
      <c r="PAS59"/>
      <c r="PAU59"/>
      <c r="PAW59"/>
      <c r="PAY59"/>
      <c r="PBA59"/>
      <c r="PBC59"/>
      <c r="PBE59"/>
      <c r="PBG59"/>
      <c r="PBI59"/>
      <c r="PBK59"/>
      <c r="PBM59"/>
      <c r="PBO59"/>
      <c r="PBQ59"/>
      <c r="PBS59"/>
      <c r="PBU59"/>
      <c r="PBW59"/>
      <c r="PBY59"/>
      <c r="PCA59"/>
      <c r="PCC59"/>
      <c r="PCE59"/>
      <c r="PCG59"/>
      <c r="PCI59"/>
      <c r="PCK59"/>
      <c r="PCM59"/>
      <c r="PCO59"/>
      <c r="PCQ59"/>
      <c r="PCS59"/>
      <c r="PCU59"/>
      <c r="PCW59"/>
      <c r="PCY59"/>
      <c r="PDA59"/>
      <c r="PDC59"/>
      <c r="PDE59"/>
      <c r="PDG59"/>
      <c r="PDI59"/>
      <c r="PDK59"/>
      <c r="PDM59"/>
      <c r="PDO59"/>
      <c r="PDQ59"/>
      <c r="PDS59"/>
      <c r="PDU59"/>
      <c r="PDW59"/>
      <c r="PDY59"/>
      <c r="PEA59"/>
      <c r="PEC59"/>
      <c r="PEE59"/>
      <c r="PEG59"/>
      <c r="PEI59"/>
      <c r="PEK59"/>
      <c r="PEM59"/>
      <c r="PEO59"/>
      <c r="PEQ59"/>
      <c r="PES59"/>
      <c r="PEU59"/>
      <c r="PEW59"/>
      <c r="PEY59"/>
      <c r="PFA59"/>
      <c r="PFC59"/>
      <c r="PFE59"/>
      <c r="PFG59"/>
      <c r="PFI59"/>
      <c r="PFK59"/>
      <c r="PFM59"/>
      <c r="PFO59"/>
      <c r="PFQ59"/>
      <c r="PFS59"/>
      <c r="PFU59"/>
      <c r="PFW59"/>
      <c r="PFY59"/>
      <c r="PGA59"/>
      <c r="PGC59"/>
      <c r="PGE59"/>
      <c r="PGG59"/>
      <c r="PGI59"/>
      <c r="PGK59"/>
      <c r="PGM59"/>
      <c r="PGO59"/>
      <c r="PGQ59"/>
      <c r="PGS59"/>
      <c r="PGU59"/>
      <c r="PGW59"/>
      <c r="PGY59"/>
      <c r="PHA59"/>
      <c r="PHC59"/>
      <c r="PHE59"/>
      <c r="PHG59"/>
      <c r="PHI59"/>
      <c r="PHK59"/>
      <c r="PHM59"/>
      <c r="PHO59"/>
      <c r="PHQ59"/>
      <c r="PHS59"/>
      <c r="PHU59"/>
      <c r="PHW59"/>
      <c r="PHY59"/>
      <c r="PIA59"/>
      <c r="PIC59"/>
      <c r="PIE59"/>
      <c r="PIG59"/>
      <c r="PII59"/>
      <c r="PIK59"/>
      <c r="PIM59"/>
      <c r="PIO59"/>
      <c r="PIQ59"/>
      <c r="PIS59"/>
      <c r="PIU59"/>
      <c r="PIW59"/>
      <c r="PIY59"/>
      <c r="PJA59"/>
      <c r="PJC59"/>
      <c r="PJE59"/>
      <c r="PJG59"/>
      <c r="PJI59"/>
      <c r="PJK59"/>
      <c r="PJM59"/>
      <c r="PJO59"/>
      <c r="PJQ59"/>
      <c r="PJS59"/>
      <c r="PJU59"/>
      <c r="PJW59"/>
      <c r="PJY59"/>
      <c r="PKA59"/>
      <c r="PKC59"/>
      <c r="PKE59"/>
      <c r="PKG59"/>
      <c r="PKI59"/>
      <c r="PKK59"/>
      <c r="PKM59"/>
      <c r="PKO59"/>
      <c r="PKQ59"/>
      <c r="PKS59"/>
      <c r="PKU59"/>
      <c r="PKW59"/>
      <c r="PKY59"/>
      <c r="PLA59"/>
      <c r="PLC59"/>
      <c r="PLE59"/>
      <c r="PLG59"/>
      <c r="PLI59"/>
      <c r="PLK59"/>
      <c r="PLM59"/>
      <c r="PLO59"/>
      <c r="PLQ59"/>
      <c r="PLS59"/>
      <c r="PLU59"/>
      <c r="PLW59"/>
      <c r="PLY59"/>
      <c r="PMA59"/>
      <c r="PMC59"/>
      <c r="PME59"/>
      <c r="PMG59"/>
      <c r="PMI59"/>
      <c r="PMK59"/>
      <c r="PMM59"/>
      <c r="PMO59"/>
      <c r="PMQ59"/>
      <c r="PMS59"/>
      <c r="PMU59"/>
      <c r="PMW59"/>
      <c r="PMY59"/>
      <c r="PNA59"/>
      <c r="PNC59"/>
      <c r="PNE59"/>
      <c r="PNG59"/>
      <c r="PNI59"/>
      <c r="PNK59"/>
      <c r="PNM59"/>
      <c r="PNO59"/>
      <c r="PNQ59"/>
      <c r="PNS59"/>
      <c r="PNU59"/>
      <c r="PNW59"/>
      <c r="PNY59"/>
      <c r="POA59"/>
      <c r="POC59"/>
      <c r="POE59"/>
      <c r="POG59"/>
      <c r="POI59"/>
      <c r="POK59"/>
      <c r="POM59"/>
      <c r="POO59"/>
      <c r="POQ59"/>
      <c r="POS59"/>
      <c r="POU59"/>
      <c r="POW59"/>
      <c r="POY59"/>
      <c r="PPA59"/>
      <c r="PPC59"/>
      <c r="PPE59"/>
      <c r="PPG59"/>
      <c r="PPI59"/>
      <c r="PPK59"/>
      <c r="PPM59"/>
      <c r="PPO59"/>
      <c r="PPQ59"/>
      <c r="PPS59"/>
      <c r="PPU59"/>
      <c r="PPW59"/>
      <c r="PPY59"/>
      <c r="PQA59"/>
      <c r="PQC59"/>
      <c r="PQE59"/>
      <c r="PQG59"/>
      <c r="PQI59"/>
      <c r="PQK59"/>
      <c r="PQM59"/>
      <c r="PQO59"/>
      <c r="PQQ59"/>
      <c r="PQS59"/>
      <c r="PQU59"/>
      <c r="PQW59"/>
      <c r="PQY59"/>
      <c r="PRA59"/>
      <c r="PRC59"/>
      <c r="PRE59"/>
      <c r="PRG59"/>
      <c r="PRI59"/>
      <c r="PRK59"/>
      <c r="PRM59"/>
      <c r="PRO59"/>
      <c r="PRQ59"/>
      <c r="PRS59"/>
      <c r="PRU59"/>
      <c r="PRW59"/>
      <c r="PRY59"/>
      <c r="PSA59"/>
      <c r="PSC59"/>
      <c r="PSE59"/>
      <c r="PSG59"/>
      <c r="PSI59"/>
      <c r="PSK59"/>
      <c r="PSM59"/>
      <c r="PSO59"/>
      <c r="PSQ59"/>
      <c r="PSS59"/>
      <c r="PSU59"/>
      <c r="PSW59"/>
      <c r="PSY59"/>
      <c r="PTA59"/>
      <c r="PTC59"/>
      <c r="PTE59"/>
      <c r="PTG59"/>
      <c r="PTI59"/>
      <c r="PTK59"/>
      <c r="PTM59"/>
      <c r="PTO59"/>
      <c r="PTQ59"/>
      <c r="PTS59"/>
      <c r="PTU59"/>
      <c r="PTW59"/>
      <c r="PTY59"/>
      <c r="PUA59"/>
      <c r="PUC59"/>
      <c r="PUE59"/>
      <c r="PUG59"/>
      <c r="PUI59"/>
      <c r="PUK59"/>
      <c r="PUM59"/>
      <c r="PUO59"/>
      <c r="PUQ59"/>
      <c r="PUS59"/>
      <c r="PUU59"/>
      <c r="PUW59"/>
      <c r="PUY59"/>
      <c r="PVA59"/>
      <c r="PVC59"/>
      <c r="PVE59"/>
      <c r="PVG59"/>
      <c r="PVI59"/>
      <c r="PVK59"/>
      <c r="PVM59"/>
      <c r="PVO59"/>
      <c r="PVQ59"/>
      <c r="PVS59"/>
      <c r="PVU59"/>
      <c r="PVW59"/>
      <c r="PVY59"/>
      <c r="PWA59"/>
      <c r="PWC59"/>
      <c r="PWE59"/>
      <c r="PWG59"/>
      <c r="PWI59"/>
      <c r="PWK59"/>
      <c r="PWM59"/>
      <c r="PWO59"/>
      <c r="PWQ59"/>
      <c r="PWS59"/>
      <c r="PWU59"/>
      <c r="PWW59"/>
      <c r="PWY59"/>
      <c r="PXA59"/>
      <c r="PXC59"/>
      <c r="PXE59"/>
      <c r="PXG59"/>
      <c r="PXI59"/>
      <c r="PXK59"/>
      <c r="PXM59"/>
      <c r="PXO59"/>
      <c r="PXQ59"/>
      <c r="PXS59"/>
      <c r="PXU59"/>
      <c r="PXW59"/>
      <c r="PXY59"/>
      <c r="PYA59"/>
      <c r="PYC59"/>
      <c r="PYE59"/>
      <c r="PYG59"/>
      <c r="PYI59"/>
      <c r="PYK59"/>
      <c r="PYM59"/>
      <c r="PYO59"/>
      <c r="PYQ59"/>
      <c r="PYS59"/>
      <c r="PYU59"/>
      <c r="PYW59"/>
      <c r="PYY59"/>
      <c r="PZA59"/>
      <c r="PZC59"/>
      <c r="PZE59"/>
      <c r="PZG59"/>
      <c r="PZI59"/>
      <c r="PZK59"/>
      <c r="PZM59"/>
      <c r="PZO59"/>
      <c r="PZQ59"/>
      <c r="PZS59"/>
      <c r="PZU59"/>
      <c r="PZW59"/>
      <c r="PZY59"/>
      <c r="QAA59"/>
      <c r="QAC59"/>
      <c r="QAE59"/>
      <c r="QAG59"/>
      <c r="QAI59"/>
      <c r="QAK59"/>
      <c r="QAM59"/>
      <c r="QAO59"/>
      <c r="QAQ59"/>
      <c r="QAS59"/>
      <c r="QAU59"/>
      <c r="QAW59"/>
      <c r="QAY59"/>
      <c r="QBA59"/>
      <c r="QBC59"/>
      <c r="QBE59"/>
      <c r="QBG59"/>
      <c r="QBI59"/>
      <c r="QBK59"/>
      <c r="QBM59"/>
      <c r="QBO59"/>
      <c r="QBQ59"/>
      <c r="QBS59"/>
      <c r="QBU59"/>
      <c r="QBW59"/>
      <c r="QBY59"/>
      <c r="QCA59"/>
      <c r="QCC59"/>
      <c r="QCE59"/>
      <c r="QCG59"/>
      <c r="QCI59"/>
      <c r="QCK59"/>
      <c r="QCM59"/>
      <c r="QCO59"/>
      <c r="QCQ59"/>
      <c r="QCS59"/>
      <c r="QCU59"/>
      <c r="QCW59"/>
      <c r="QCY59"/>
      <c r="QDA59"/>
      <c r="QDC59"/>
      <c r="QDE59"/>
      <c r="QDG59"/>
      <c r="QDI59"/>
      <c r="QDK59"/>
      <c r="QDM59"/>
      <c r="QDO59"/>
      <c r="QDQ59"/>
      <c r="QDS59"/>
      <c r="QDU59"/>
      <c r="QDW59"/>
      <c r="QDY59"/>
      <c r="QEA59"/>
      <c r="QEC59"/>
      <c r="QEE59"/>
      <c r="QEG59"/>
      <c r="QEI59"/>
      <c r="QEK59"/>
      <c r="QEM59"/>
      <c r="QEO59"/>
      <c r="QEQ59"/>
      <c r="QES59"/>
      <c r="QEU59"/>
      <c r="QEW59"/>
      <c r="QEY59"/>
      <c r="QFA59"/>
      <c r="QFC59"/>
      <c r="QFE59"/>
      <c r="QFG59"/>
      <c r="QFI59"/>
      <c r="QFK59"/>
      <c r="QFM59"/>
      <c r="QFO59"/>
      <c r="QFQ59"/>
      <c r="QFS59"/>
      <c r="QFU59"/>
      <c r="QFW59"/>
      <c r="QFY59"/>
      <c r="QGA59"/>
      <c r="QGC59"/>
      <c r="QGE59"/>
      <c r="QGG59"/>
      <c r="QGI59"/>
      <c r="QGK59"/>
      <c r="QGM59"/>
      <c r="QGO59"/>
      <c r="QGQ59"/>
      <c r="QGS59"/>
      <c r="QGU59"/>
      <c r="QGW59"/>
      <c r="QGY59"/>
      <c r="QHA59"/>
      <c r="QHC59"/>
      <c r="QHE59"/>
      <c r="QHG59"/>
      <c r="QHI59"/>
      <c r="QHK59"/>
      <c r="QHM59"/>
      <c r="QHO59"/>
      <c r="QHQ59"/>
      <c r="QHS59"/>
      <c r="QHU59"/>
      <c r="QHW59"/>
      <c r="QHY59"/>
      <c r="QIA59"/>
      <c r="QIC59"/>
      <c r="QIE59"/>
      <c r="QIG59"/>
      <c r="QII59"/>
      <c r="QIK59"/>
      <c r="QIM59"/>
      <c r="QIO59"/>
      <c r="QIQ59"/>
      <c r="QIS59"/>
      <c r="QIU59"/>
      <c r="QIW59"/>
      <c r="QIY59"/>
      <c r="QJA59"/>
      <c r="QJC59"/>
      <c r="QJE59"/>
      <c r="QJG59"/>
      <c r="QJI59"/>
      <c r="QJK59"/>
      <c r="QJM59"/>
      <c r="QJO59"/>
      <c r="QJQ59"/>
      <c r="QJS59"/>
      <c r="QJU59"/>
      <c r="QJW59"/>
      <c r="QJY59"/>
      <c r="QKA59"/>
      <c r="QKC59"/>
      <c r="QKE59"/>
      <c r="QKG59"/>
      <c r="QKI59"/>
      <c r="QKK59"/>
      <c r="QKM59"/>
      <c r="QKO59"/>
      <c r="QKQ59"/>
      <c r="QKS59"/>
      <c r="QKU59"/>
      <c r="QKW59"/>
      <c r="QKY59"/>
      <c r="QLA59"/>
      <c r="QLC59"/>
      <c r="QLE59"/>
      <c r="QLG59"/>
      <c r="QLI59"/>
      <c r="QLK59"/>
      <c r="QLM59"/>
      <c r="QLO59"/>
      <c r="QLQ59"/>
      <c r="QLS59"/>
      <c r="QLU59"/>
      <c r="QLW59"/>
      <c r="QLY59"/>
      <c r="QMA59"/>
      <c r="QMC59"/>
      <c r="QME59"/>
      <c r="QMG59"/>
      <c r="QMI59"/>
      <c r="QMK59"/>
      <c r="QMM59"/>
      <c r="QMO59"/>
      <c r="QMQ59"/>
      <c r="QMS59"/>
      <c r="QMU59"/>
      <c r="QMW59"/>
      <c r="QMY59"/>
      <c r="QNA59"/>
      <c r="QNC59"/>
      <c r="QNE59"/>
      <c r="QNG59"/>
      <c r="QNI59"/>
      <c r="QNK59"/>
      <c r="QNM59"/>
      <c r="QNO59"/>
      <c r="QNQ59"/>
      <c r="QNS59"/>
      <c r="QNU59"/>
      <c r="QNW59"/>
      <c r="QNY59"/>
      <c r="QOA59"/>
      <c r="QOC59"/>
      <c r="QOE59"/>
      <c r="QOG59"/>
      <c r="QOI59"/>
      <c r="QOK59"/>
      <c r="QOM59"/>
      <c r="QOO59"/>
      <c r="QOQ59"/>
      <c r="QOS59"/>
      <c r="QOU59"/>
      <c r="QOW59"/>
      <c r="QOY59"/>
      <c r="QPA59"/>
      <c r="QPC59"/>
      <c r="QPE59"/>
      <c r="QPG59"/>
      <c r="QPI59"/>
      <c r="QPK59"/>
      <c r="QPM59"/>
      <c r="QPO59"/>
      <c r="QPQ59"/>
      <c r="QPS59"/>
      <c r="QPU59"/>
      <c r="QPW59"/>
      <c r="QPY59"/>
      <c r="QQA59"/>
      <c r="QQC59"/>
      <c r="QQE59"/>
      <c r="QQG59"/>
      <c r="QQI59"/>
      <c r="QQK59"/>
      <c r="QQM59"/>
      <c r="QQO59"/>
      <c r="QQQ59"/>
      <c r="QQS59"/>
      <c r="QQU59"/>
      <c r="QQW59"/>
      <c r="QQY59"/>
      <c r="QRA59"/>
      <c r="QRC59"/>
      <c r="QRE59"/>
      <c r="QRG59"/>
      <c r="QRI59"/>
      <c r="QRK59"/>
      <c r="QRM59"/>
      <c r="QRO59"/>
      <c r="QRQ59"/>
      <c r="QRS59"/>
      <c r="QRU59"/>
      <c r="QRW59"/>
      <c r="QRY59"/>
      <c r="QSA59"/>
      <c r="QSC59"/>
      <c r="QSE59"/>
      <c r="QSG59"/>
      <c r="QSI59"/>
      <c r="QSK59"/>
      <c r="QSM59"/>
      <c r="QSO59"/>
      <c r="QSQ59"/>
      <c r="QSS59"/>
      <c r="QSU59"/>
      <c r="QSW59"/>
      <c r="QSY59"/>
      <c r="QTA59"/>
      <c r="QTC59"/>
      <c r="QTE59"/>
      <c r="QTG59"/>
      <c r="QTI59"/>
      <c r="QTK59"/>
      <c r="QTM59"/>
      <c r="QTO59"/>
      <c r="QTQ59"/>
      <c r="QTS59"/>
      <c r="QTU59"/>
      <c r="QTW59"/>
      <c r="QTY59"/>
      <c r="QUA59"/>
      <c r="QUC59"/>
      <c r="QUE59"/>
      <c r="QUG59"/>
      <c r="QUI59"/>
      <c r="QUK59"/>
      <c r="QUM59"/>
      <c r="QUO59"/>
      <c r="QUQ59"/>
      <c r="QUS59"/>
      <c r="QUU59"/>
      <c r="QUW59"/>
      <c r="QUY59"/>
      <c r="QVA59"/>
      <c r="QVC59"/>
      <c r="QVE59"/>
      <c r="QVG59"/>
      <c r="QVI59"/>
      <c r="QVK59"/>
      <c r="QVM59"/>
      <c r="QVO59"/>
      <c r="QVQ59"/>
      <c r="QVS59"/>
      <c r="QVU59"/>
      <c r="QVW59"/>
      <c r="QVY59"/>
      <c r="QWA59"/>
      <c r="QWC59"/>
      <c r="QWE59"/>
      <c r="QWG59"/>
      <c r="QWI59"/>
      <c r="QWK59"/>
      <c r="QWM59"/>
      <c r="QWO59"/>
      <c r="QWQ59"/>
      <c r="QWS59"/>
      <c r="QWU59"/>
      <c r="QWW59"/>
      <c r="QWY59"/>
      <c r="QXA59"/>
      <c r="QXC59"/>
      <c r="QXE59"/>
      <c r="QXG59"/>
      <c r="QXI59"/>
      <c r="QXK59"/>
      <c r="QXM59"/>
      <c r="QXO59"/>
      <c r="QXQ59"/>
      <c r="QXS59"/>
      <c r="QXU59"/>
      <c r="QXW59"/>
      <c r="QXY59"/>
      <c r="QYA59"/>
      <c r="QYC59"/>
      <c r="QYE59"/>
      <c r="QYG59"/>
      <c r="QYI59"/>
      <c r="QYK59"/>
      <c r="QYM59"/>
      <c r="QYO59"/>
      <c r="QYQ59"/>
      <c r="QYS59"/>
      <c r="QYU59"/>
      <c r="QYW59"/>
      <c r="QYY59"/>
      <c r="QZA59"/>
      <c r="QZC59"/>
      <c r="QZE59"/>
      <c r="QZG59"/>
      <c r="QZI59"/>
      <c r="QZK59"/>
      <c r="QZM59"/>
      <c r="QZO59"/>
      <c r="QZQ59"/>
      <c r="QZS59"/>
      <c r="QZU59"/>
      <c r="QZW59"/>
      <c r="QZY59"/>
      <c r="RAA59"/>
      <c r="RAC59"/>
      <c r="RAE59"/>
      <c r="RAG59"/>
      <c r="RAI59"/>
      <c r="RAK59"/>
      <c r="RAM59"/>
      <c r="RAO59"/>
      <c r="RAQ59"/>
      <c r="RAS59"/>
      <c r="RAU59"/>
      <c r="RAW59"/>
      <c r="RAY59"/>
      <c r="RBA59"/>
      <c r="RBC59"/>
      <c r="RBE59"/>
      <c r="RBG59"/>
      <c r="RBI59"/>
      <c r="RBK59"/>
      <c r="RBM59"/>
      <c r="RBO59"/>
      <c r="RBQ59"/>
      <c r="RBS59"/>
      <c r="RBU59"/>
      <c r="RBW59"/>
      <c r="RBY59"/>
      <c r="RCA59"/>
      <c r="RCC59"/>
      <c r="RCE59"/>
      <c r="RCG59"/>
      <c r="RCI59"/>
      <c r="RCK59"/>
      <c r="RCM59"/>
      <c r="RCO59"/>
      <c r="RCQ59"/>
      <c r="RCS59"/>
      <c r="RCU59"/>
      <c r="RCW59"/>
      <c r="RCY59"/>
      <c r="RDA59"/>
      <c r="RDC59"/>
      <c r="RDE59"/>
      <c r="RDG59"/>
      <c r="RDI59"/>
      <c r="RDK59"/>
      <c r="RDM59"/>
      <c r="RDO59"/>
      <c r="RDQ59"/>
      <c r="RDS59"/>
      <c r="RDU59"/>
      <c r="RDW59"/>
      <c r="RDY59"/>
      <c r="REA59"/>
      <c r="REC59"/>
      <c r="REE59"/>
      <c r="REG59"/>
      <c r="REI59"/>
      <c r="REK59"/>
      <c r="REM59"/>
      <c r="REO59"/>
      <c r="REQ59"/>
      <c r="RES59"/>
      <c r="REU59"/>
      <c r="REW59"/>
      <c r="REY59"/>
      <c r="RFA59"/>
      <c r="RFC59"/>
      <c r="RFE59"/>
      <c r="RFG59"/>
      <c r="RFI59"/>
      <c r="RFK59"/>
      <c r="RFM59"/>
      <c r="RFO59"/>
      <c r="RFQ59"/>
      <c r="RFS59"/>
      <c r="RFU59"/>
      <c r="RFW59"/>
      <c r="RFY59"/>
      <c r="RGA59"/>
      <c r="RGC59"/>
      <c r="RGE59"/>
      <c r="RGG59"/>
      <c r="RGI59"/>
      <c r="RGK59"/>
      <c r="RGM59"/>
      <c r="RGO59"/>
      <c r="RGQ59"/>
      <c r="RGS59"/>
      <c r="RGU59"/>
      <c r="RGW59"/>
      <c r="RGY59"/>
      <c r="RHA59"/>
      <c r="RHC59"/>
      <c r="RHE59"/>
      <c r="RHG59"/>
      <c r="RHI59"/>
      <c r="RHK59"/>
      <c r="RHM59"/>
      <c r="RHO59"/>
      <c r="RHQ59"/>
      <c r="RHS59"/>
      <c r="RHU59"/>
      <c r="RHW59"/>
      <c r="RHY59"/>
      <c r="RIA59"/>
      <c r="RIC59"/>
      <c r="RIE59"/>
      <c r="RIG59"/>
      <c r="RII59"/>
      <c r="RIK59"/>
      <c r="RIM59"/>
      <c r="RIO59"/>
      <c r="RIQ59"/>
      <c r="RIS59"/>
      <c r="RIU59"/>
      <c r="RIW59"/>
      <c r="RIY59"/>
      <c r="RJA59"/>
      <c r="RJC59"/>
      <c r="RJE59"/>
      <c r="RJG59"/>
      <c r="RJI59"/>
      <c r="RJK59"/>
      <c r="RJM59"/>
      <c r="RJO59"/>
      <c r="RJQ59"/>
      <c r="RJS59"/>
      <c r="RJU59"/>
      <c r="RJW59"/>
      <c r="RJY59"/>
      <c r="RKA59"/>
      <c r="RKC59"/>
      <c r="RKE59"/>
      <c r="RKG59"/>
      <c r="RKI59"/>
      <c r="RKK59"/>
      <c r="RKM59"/>
      <c r="RKO59"/>
      <c r="RKQ59"/>
      <c r="RKS59"/>
      <c r="RKU59"/>
      <c r="RKW59"/>
      <c r="RKY59"/>
      <c r="RLA59"/>
      <c r="RLC59"/>
      <c r="RLE59"/>
      <c r="RLG59"/>
      <c r="RLI59"/>
      <c r="RLK59"/>
      <c r="RLM59"/>
      <c r="RLO59"/>
      <c r="RLQ59"/>
      <c r="RLS59"/>
      <c r="RLU59"/>
      <c r="RLW59"/>
      <c r="RLY59"/>
      <c r="RMA59"/>
      <c r="RMC59"/>
      <c r="RME59"/>
      <c r="RMG59"/>
      <c r="RMI59"/>
      <c r="RMK59"/>
      <c r="RMM59"/>
      <c r="RMO59"/>
      <c r="RMQ59"/>
      <c r="RMS59"/>
      <c r="RMU59"/>
      <c r="RMW59"/>
      <c r="RMY59"/>
      <c r="RNA59"/>
      <c r="RNC59"/>
      <c r="RNE59"/>
      <c r="RNG59"/>
      <c r="RNI59"/>
      <c r="RNK59"/>
      <c r="RNM59"/>
      <c r="RNO59"/>
      <c r="RNQ59"/>
      <c r="RNS59"/>
      <c r="RNU59"/>
      <c r="RNW59"/>
      <c r="RNY59"/>
      <c r="ROA59"/>
      <c r="ROC59"/>
      <c r="ROE59"/>
      <c r="ROG59"/>
      <c r="ROI59"/>
      <c r="ROK59"/>
      <c r="ROM59"/>
      <c r="ROO59"/>
      <c r="ROQ59"/>
      <c r="ROS59"/>
      <c r="ROU59"/>
      <c r="ROW59"/>
      <c r="ROY59"/>
      <c r="RPA59"/>
      <c r="RPC59"/>
      <c r="RPE59"/>
      <c r="RPG59"/>
      <c r="RPI59"/>
      <c r="RPK59"/>
      <c r="RPM59"/>
      <c r="RPO59"/>
      <c r="RPQ59"/>
      <c r="RPS59"/>
      <c r="RPU59"/>
      <c r="RPW59"/>
      <c r="RPY59"/>
      <c r="RQA59"/>
      <c r="RQC59"/>
      <c r="RQE59"/>
      <c r="RQG59"/>
      <c r="RQI59"/>
      <c r="RQK59"/>
      <c r="RQM59"/>
      <c r="RQO59"/>
      <c r="RQQ59"/>
      <c r="RQS59"/>
      <c r="RQU59"/>
      <c r="RQW59"/>
      <c r="RQY59"/>
      <c r="RRA59"/>
      <c r="RRC59"/>
      <c r="RRE59"/>
      <c r="RRG59"/>
      <c r="RRI59"/>
      <c r="RRK59"/>
      <c r="RRM59"/>
      <c r="RRO59"/>
      <c r="RRQ59"/>
      <c r="RRS59"/>
      <c r="RRU59"/>
      <c r="RRW59"/>
      <c r="RRY59"/>
      <c r="RSA59"/>
      <c r="RSC59"/>
      <c r="RSE59"/>
      <c r="RSG59"/>
      <c r="RSI59"/>
      <c r="RSK59"/>
      <c r="RSM59"/>
      <c r="RSO59"/>
      <c r="RSQ59"/>
      <c r="RSS59"/>
      <c r="RSU59"/>
      <c r="RSW59"/>
      <c r="RSY59"/>
      <c r="RTA59"/>
      <c r="RTC59"/>
      <c r="RTE59"/>
      <c r="RTG59"/>
      <c r="RTI59"/>
      <c r="RTK59"/>
      <c r="RTM59"/>
      <c r="RTO59"/>
      <c r="RTQ59"/>
      <c r="RTS59"/>
      <c r="RTU59"/>
      <c r="RTW59"/>
      <c r="RTY59"/>
      <c r="RUA59"/>
      <c r="RUC59"/>
      <c r="RUE59"/>
      <c r="RUG59"/>
      <c r="RUI59"/>
      <c r="RUK59"/>
      <c r="RUM59"/>
      <c r="RUO59"/>
      <c r="RUQ59"/>
      <c r="RUS59"/>
      <c r="RUU59"/>
      <c r="RUW59"/>
      <c r="RUY59"/>
      <c r="RVA59"/>
      <c r="RVC59"/>
      <c r="RVE59"/>
      <c r="RVG59"/>
      <c r="RVI59"/>
      <c r="RVK59"/>
      <c r="RVM59"/>
      <c r="RVO59"/>
      <c r="RVQ59"/>
      <c r="RVS59"/>
      <c r="RVU59"/>
      <c r="RVW59"/>
      <c r="RVY59"/>
      <c r="RWA59"/>
      <c r="RWC59"/>
      <c r="RWE59"/>
      <c r="RWG59"/>
      <c r="RWI59"/>
      <c r="RWK59"/>
      <c r="RWM59"/>
      <c r="RWO59"/>
      <c r="RWQ59"/>
      <c r="RWS59"/>
      <c r="RWU59"/>
      <c r="RWW59"/>
      <c r="RWY59"/>
      <c r="RXA59"/>
      <c r="RXC59"/>
      <c r="RXE59"/>
      <c r="RXG59"/>
      <c r="RXI59"/>
      <c r="RXK59"/>
      <c r="RXM59"/>
      <c r="RXO59"/>
      <c r="RXQ59"/>
      <c r="RXS59"/>
      <c r="RXU59"/>
      <c r="RXW59"/>
      <c r="RXY59"/>
      <c r="RYA59"/>
      <c r="RYC59"/>
      <c r="RYE59"/>
      <c r="RYG59"/>
      <c r="RYI59"/>
      <c r="RYK59"/>
      <c r="RYM59"/>
      <c r="RYO59"/>
      <c r="RYQ59"/>
      <c r="RYS59"/>
      <c r="RYU59"/>
      <c r="RYW59"/>
      <c r="RYY59"/>
      <c r="RZA59"/>
      <c r="RZC59"/>
      <c r="RZE59"/>
      <c r="RZG59"/>
      <c r="RZI59"/>
      <c r="RZK59"/>
      <c r="RZM59"/>
      <c r="RZO59"/>
      <c r="RZQ59"/>
      <c r="RZS59"/>
      <c r="RZU59"/>
      <c r="RZW59"/>
      <c r="RZY59"/>
      <c r="SAA59"/>
      <c r="SAC59"/>
      <c r="SAE59"/>
      <c r="SAG59"/>
      <c r="SAI59"/>
      <c r="SAK59"/>
      <c r="SAM59"/>
      <c r="SAO59"/>
      <c r="SAQ59"/>
      <c r="SAS59"/>
      <c r="SAU59"/>
      <c r="SAW59"/>
      <c r="SAY59"/>
      <c r="SBA59"/>
      <c r="SBC59"/>
      <c r="SBE59"/>
      <c r="SBG59"/>
      <c r="SBI59"/>
      <c r="SBK59"/>
      <c r="SBM59"/>
      <c r="SBO59"/>
      <c r="SBQ59"/>
      <c r="SBS59"/>
      <c r="SBU59"/>
      <c r="SBW59"/>
      <c r="SBY59"/>
      <c r="SCA59"/>
      <c r="SCC59"/>
      <c r="SCE59"/>
      <c r="SCG59"/>
      <c r="SCI59"/>
      <c r="SCK59"/>
      <c r="SCM59"/>
      <c r="SCO59"/>
      <c r="SCQ59"/>
      <c r="SCS59"/>
      <c r="SCU59"/>
      <c r="SCW59"/>
      <c r="SCY59"/>
      <c r="SDA59"/>
      <c r="SDC59"/>
      <c r="SDE59"/>
      <c r="SDG59"/>
      <c r="SDI59"/>
      <c r="SDK59"/>
      <c r="SDM59"/>
      <c r="SDO59"/>
      <c r="SDQ59"/>
      <c r="SDS59"/>
      <c r="SDU59"/>
      <c r="SDW59"/>
      <c r="SDY59"/>
      <c r="SEA59"/>
      <c r="SEC59"/>
      <c r="SEE59"/>
      <c r="SEG59"/>
      <c r="SEI59"/>
      <c r="SEK59"/>
      <c r="SEM59"/>
      <c r="SEO59"/>
      <c r="SEQ59"/>
      <c r="SES59"/>
      <c r="SEU59"/>
      <c r="SEW59"/>
      <c r="SEY59"/>
      <c r="SFA59"/>
      <c r="SFC59"/>
      <c r="SFE59"/>
      <c r="SFG59"/>
      <c r="SFI59"/>
      <c r="SFK59"/>
      <c r="SFM59"/>
      <c r="SFO59"/>
      <c r="SFQ59"/>
      <c r="SFS59"/>
      <c r="SFU59"/>
      <c r="SFW59"/>
      <c r="SFY59"/>
      <c r="SGA59"/>
      <c r="SGC59"/>
      <c r="SGE59"/>
      <c r="SGG59"/>
      <c r="SGI59"/>
      <c r="SGK59"/>
      <c r="SGM59"/>
      <c r="SGO59"/>
      <c r="SGQ59"/>
      <c r="SGS59"/>
      <c r="SGU59"/>
      <c r="SGW59"/>
      <c r="SGY59"/>
      <c r="SHA59"/>
      <c r="SHC59"/>
      <c r="SHE59"/>
      <c r="SHG59"/>
      <c r="SHI59"/>
      <c r="SHK59"/>
      <c r="SHM59"/>
      <c r="SHO59"/>
      <c r="SHQ59"/>
      <c r="SHS59"/>
      <c r="SHU59"/>
      <c r="SHW59"/>
      <c r="SHY59"/>
      <c r="SIA59"/>
      <c r="SIC59"/>
      <c r="SIE59"/>
      <c r="SIG59"/>
      <c r="SII59"/>
      <c r="SIK59"/>
      <c r="SIM59"/>
      <c r="SIO59"/>
      <c r="SIQ59"/>
      <c r="SIS59"/>
      <c r="SIU59"/>
      <c r="SIW59"/>
      <c r="SIY59"/>
      <c r="SJA59"/>
      <c r="SJC59"/>
      <c r="SJE59"/>
      <c r="SJG59"/>
      <c r="SJI59"/>
      <c r="SJK59"/>
      <c r="SJM59"/>
      <c r="SJO59"/>
      <c r="SJQ59"/>
      <c r="SJS59"/>
      <c r="SJU59"/>
      <c r="SJW59"/>
      <c r="SJY59"/>
      <c r="SKA59"/>
      <c r="SKC59"/>
      <c r="SKE59"/>
      <c r="SKG59"/>
      <c r="SKI59"/>
      <c r="SKK59"/>
      <c r="SKM59"/>
      <c r="SKO59"/>
      <c r="SKQ59"/>
      <c r="SKS59"/>
      <c r="SKU59"/>
      <c r="SKW59"/>
      <c r="SKY59"/>
      <c r="SLA59"/>
      <c r="SLC59"/>
      <c r="SLE59"/>
      <c r="SLG59"/>
      <c r="SLI59"/>
      <c r="SLK59"/>
      <c r="SLM59"/>
      <c r="SLO59"/>
      <c r="SLQ59"/>
      <c r="SLS59"/>
      <c r="SLU59"/>
      <c r="SLW59"/>
      <c r="SLY59"/>
      <c r="SMA59"/>
      <c r="SMC59"/>
      <c r="SME59"/>
      <c r="SMG59"/>
      <c r="SMI59"/>
      <c r="SMK59"/>
      <c r="SMM59"/>
      <c r="SMO59"/>
      <c r="SMQ59"/>
      <c r="SMS59"/>
      <c r="SMU59"/>
      <c r="SMW59"/>
      <c r="SMY59"/>
      <c r="SNA59"/>
      <c r="SNC59"/>
      <c r="SNE59"/>
      <c r="SNG59"/>
      <c r="SNI59"/>
      <c r="SNK59"/>
      <c r="SNM59"/>
      <c r="SNO59"/>
      <c r="SNQ59"/>
      <c r="SNS59"/>
      <c r="SNU59"/>
      <c r="SNW59"/>
      <c r="SNY59"/>
      <c r="SOA59"/>
      <c r="SOC59"/>
      <c r="SOE59"/>
      <c r="SOG59"/>
      <c r="SOI59"/>
      <c r="SOK59"/>
      <c r="SOM59"/>
      <c r="SOO59"/>
      <c r="SOQ59"/>
      <c r="SOS59"/>
      <c r="SOU59"/>
      <c r="SOW59"/>
      <c r="SOY59"/>
      <c r="SPA59"/>
      <c r="SPC59"/>
      <c r="SPE59"/>
      <c r="SPG59"/>
      <c r="SPI59"/>
      <c r="SPK59"/>
      <c r="SPM59"/>
      <c r="SPO59"/>
      <c r="SPQ59"/>
      <c r="SPS59"/>
      <c r="SPU59"/>
      <c r="SPW59"/>
      <c r="SPY59"/>
      <c r="SQA59"/>
      <c r="SQC59"/>
      <c r="SQE59"/>
      <c r="SQG59"/>
      <c r="SQI59"/>
      <c r="SQK59"/>
      <c r="SQM59"/>
      <c r="SQO59"/>
      <c r="SQQ59"/>
      <c r="SQS59"/>
      <c r="SQU59"/>
      <c r="SQW59"/>
      <c r="SQY59"/>
      <c r="SRA59"/>
      <c r="SRC59"/>
      <c r="SRE59"/>
      <c r="SRG59"/>
      <c r="SRI59"/>
      <c r="SRK59"/>
      <c r="SRM59"/>
      <c r="SRO59"/>
      <c r="SRQ59"/>
      <c r="SRS59"/>
      <c r="SRU59"/>
      <c r="SRW59"/>
      <c r="SRY59"/>
      <c r="SSA59"/>
      <c r="SSC59"/>
      <c r="SSE59"/>
      <c r="SSG59"/>
      <c r="SSI59"/>
      <c r="SSK59"/>
      <c r="SSM59"/>
      <c r="SSO59"/>
      <c r="SSQ59"/>
      <c r="SSS59"/>
      <c r="SSU59"/>
      <c r="SSW59"/>
      <c r="SSY59"/>
      <c r="STA59"/>
      <c r="STC59"/>
      <c r="STE59"/>
      <c r="STG59"/>
      <c r="STI59"/>
      <c r="STK59"/>
      <c r="STM59"/>
      <c r="STO59"/>
      <c r="STQ59"/>
      <c r="STS59"/>
      <c r="STU59"/>
      <c r="STW59"/>
      <c r="STY59"/>
      <c r="SUA59"/>
      <c r="SUC59"/>
      <c r="SUE59"/>
      <c r="SUG59"/>
      <c r="SUI59"/>
      <c r="SUK59"/>
      <c r="SUM59"/>
      <c r="SUO59"/>
      <c r="SUQ59"/>
      <c r="SUS59"/>
      <c r="SUU59"/>
      <c r="SUW59"/>
      <c r="SUY59"/>
      <c r="SVA59"/>
      <c r="SVC59"/>
      <c r="SVE59"/>
      <c r="SVG59"/>
      <c r="SVI59"/>
      <c r="SVK59"/>
      <c r="SVM59"/>
      <c r="SVO59"/>
      <c r="SVQ59"/>
      <c r="SVS59"/>
      <c r="SVU59"/>
      <c r="SVW59"/>
      <c r="SVY59"/>
      <c r="SWA59"/>
      <c r="SWC59"/>
      <c r="SWE59"/>
      <c r="SWG59"/>
      <c r="SWI59"/>
      <c r="SWK59"/>
      <c r="SWM59"/>
      <c r="SWO59"/>
      <c r="SWQ59"/>
      <c r="SWS59"/>
      <c r="SWU59"/>
      <c r="SWW59"/>
      <c r="SWY59"/>
      <c r="SXA59"/>
      <c r="SXC59"/>
      <c r="SXE59"/>
      <c r="SXG59"/>
      <c r="SXI59"/>
      <c r="SXK59"/>
      <c r="SXM59"/>
      <c r="SXO59"/>
      <c r="SXQ59"/>
      <c r="SXS59"/>
      <c r="SXU59"/>
      <c r="SXW59"/>
      <c r="SXY59"/>
      <c r="SYA59"/>
      <c r="SYC59"/>
      <c r="SYE59"/>
      <c r="SYG59"/>
      <c r="SYI59"/>
      <c r="SYK59"/>
      <c r="SYM59"/>
      <c r="SYO59"/>
      <c r="SYQ59"/>
      <c r="SYS59"/>
      <c r="SYU59"/>
      <c r="SYW59"/>
      <c r="SYY59"/>
      <c r="SZA59"/>
      <c r="SZC59"/>
      <c r="SZE59"/>
      <c r="SZG59"/>
      <c r="SZI59"/>
      <c r="SZK59"/>
      <c r="SZM59"/>
      <c r="SZO59"/>
      <c r="SZQ59"/>
      <c r="SZS59"/>
      <c r="SZU59"/>
      <c r="SZW59"/>
      <c r="SZY59"/>
      <c r="TAA59"/>
      <c r="TAC59"/>
      <c r="TAE59"/>
      <c r="TAG59"/>
      <c r="TAI59"/>
      <c r="TAK59"/>
      <c r="TAM59"/>
      <c r="TAO59"/>
      <c r="TAQ59"/>
      <c r="TAS59"/>
      <c r="TAU59"/>
      <c r="TAW59"/>
      <c r="TAY59"/>
      <c r="TBA59"/>
      <c r="TBC59"/>
      <c r="TBE59"/>
      <c r="TBG59"/>
      <c r="TBI59"/>
      <c r="TBK59"/>
      <c r="TBM59"/>
      <c r="TBO59"/>
      <c r="TBQ59"/>
      <c r="TBS59"/>
      <c r="TBU59"/>
      <c r="TBW59"/>
      <c r="TBY59"/>
      <c r="TCA59"/>
      <c r="TCC59"/>
      <c r="TCE59"/>
      <c r="TCG59"/>
      <c r="TCI59"/>
      <c r="TCK59"/>
      <c r="TCM59"/>
      <c r="TCO59"/>
      <c r="TCQ59"/>
      <c r="TCS59"/>
      <c r="TCU59"/>
      <c r="TCW59"/>
      <c r="TCY59"/>
      <c r="TDA59"/>
      <c r="TDC59"/>
      <c r="TDE59"/>
      <c r="TDG59"/>
      <c r="TDI59"/>
      <c r="TDK59"/>
      <c r="TDM59"/>
      <c r="TDO59"/>
      <c r="TDQ59"/>
      <c r="TDS59"/>
      <c r="TDU59"/>
      <c r="TDW59"/>
      <c r="TDY59"/>
      <c r="TEA59"/>
      <c r="TEC59"/>
      <c r="TEE59"/>
      <c r="TEG59"/>
      <c r="TEI59"/>
      <c r="TEK59"/>
      <c r="TEM59"/>
      <c r="TEO59"/>
      <c r="TEQ59"/>
      <c r="TES59"/>
      <c r="TEU59"/>
      <c r="TEW59"/>
      <c r="TEY59"/>
      <c r="TFA59"/>
      <c r="TFC59"/>
      <c r="TFE59"/>
      <c r="TFG59"/>
      <c r="TFI59"/>
      <c r="TFK59"/>
      <c r="TFM59"/>
      <c r="TFO59"/>
      <c r="TFQ59"/>
      <c r="TFS59"/>
      <c r="TFU59"/>
      <c r="TFW59"/>
      <c r="TFY59"/>
      <c r="TGA59"/>
      <c r="TGC59"/>
      <c r="TGE59"/>
      <c r="TGG59"/>
      <c r="TGI59"/>
      <c r="TGK59"/>
      <c r="TGM59"/>
      <c r="TGO59"/>
      <c r="TGQ59"/>
      <c r="TGS59"/>
      <c r="TGU59"/>
      <c r="TGW59"/>
      <c r="TGY59"/>
      <c r="THA59"/>
      <c r="THC59"/>
      <c r="THE59"/>
      <c r="THG59"/>
      <c r="THI59"/>
      <c r="THK59"/>
      <c r="THM59"/>
      <c r="THO59"/>
      <c r="THQ59"/>
      <c r="THS59"/>
      <c r="THU59"/>
      <c r="THW59"/>
      <c r="THY59"/>
      <c r="TIA59"/>
      <c r="TIC59"/>
      <c r="TIE59"/>
      <c r="TIG59"/>
      <c r="TII59"/>
      <c r="TIK59"/>
      <c r="TIM59"/>
      <c r="TIO59"/>
      <c r="TIQ59"/>
      <c r="TIS59"/>
      <c r="TIU59"/>
      <c r="TIW59"/>
      <c r="TIY59"/>
      <c r="TJA59"/>
      <c r="TJC59"/>
      <c r="TJE59"/>
      <c r="TJG59"/>
      <c r="TJI59"/>
      <c r="TJK59"/>
      <c r="TJM59"/>
      <c r="TJO59"/>
      <c r="TJQ59"/>
      <c r="TJS59"/>
      <c r="TJU59"/>
      <c r="TJW59"/>
      <c r="TJY59"/>
      <c r="TKA59"/>
      <c r="TKC59"/>
      <c r="TKE59"/>
      <c r="TKG59"/>
      <c r="TKI59"/>
      <c r="TKK59"/>
      <c r="TKM59"/>
      <c r="TKO59"/>
      <c r="TKQ59"/>
      <c r="TKS59"/>
      <c r="TKU59"/>
      <c r="TKW59"/>
      <c r="TKY59"/>
      <c r="TLA59"/>
      <c r="TLC59"/>
      <c r="TLE59"/>
      <c r="TLG59"/>
      <c r="TLI59"/>
      <c r="TLK59"/>
      <c r="TLM59"/>
      <c r="TLO59"/>
      <c r="TLQ59"/>
      <c r="TLS59"/>
      <c r="TLU59"/>
      <c r="TLW59"/>
      <c r="TLY59"/>
      <c r="TMA59"/>
      <c r="TMC59"/>
      <c r="TME59"/>
      <c r="TMG59"/>
      <c r="TMI59"/>
      <c r="TMK59"/>
      <c r="TMM59"/>
      <c r="TMO59"/>
      <c r="TMQ59"/>
      <c r="TMS59"/>
      <c r="TMU59"/>
      <c r="TMW59"/>
      <c r="TMY59"/>
      <c r="TNA59"/>
      <c r="TNC59"/>
      <c r="TNE59"/>
      <c r="TNG59"/>
      <c r="TNI59"/>
      <c r="TNK59"/>
      <c r="TNM59"/>
      <c r="TNO59"/>
      <c r="TNQ59"/>
      <c r="TNS59"/>
      <c r="TNU59"/>
      <c r="TNW59"/>
      <c r="TNY59"/>
      <c r="TOA59"/>
      <c r="TOC59"/>
      <c r="TOE59"/>
      <c r="TOG59"/>
      <c r="TOI59"/>
      <c r="TOK59"/>
      <c r="TOM59"/>
      <c r="TOO59"/>
      <c r="TOQ59"/>
      <c r="TOS59"/>
      <c r="TOU59"/>
      <c r="TOW59"/>
      <c r="TOY59"/>
      <c r="TPA59"/>
      <c r="TPC59"/>
      <c r="TPE59"/>
      <c r="TPG59"/>
      <c r="TPI59"/>
      <c r="TPK59"/>
      <c r="TPM59"/>
      <c r="TPO59"/>
      <c r="TPQ59"/>
      <c r="TPS59"/>
      <c r="TPU59"/>
      <c r="TPW59"/>
      <c r="TPY59"/>
      <c r="TQA59"/>
      <c r="TQC59"/>
      <c r="TQE59"/>
      <c r="TQG59"/>
      <c r="TQI59"/>
      <c r="TQK59"/>
      <c r="TQM59"/>
      <c r="TQO59"/>
      <c r="TQQ59"/>
      <c r="TQS59"/>
      <c r="TQU59"/>
      <c r="TQW59"/>
      <c r="TQY59"/>
      <c r="TRA59"/>
      <c r="TRC59"/>
      <c r="TRE59"/>
      <c r="TRG59"/>
      <c r="TRI59"/>
      <c r="TRK59"/>
      <c r="TRM59"/>
      <c r="TRO59"/>
      <c r="TRQ59"/>
      <c r="TRS59"/>
      <c r="TRU59"/>
      <c r="TRW59"/>
      <c r="TRY59"/>
      <c r="TSA59"/>
      <c r="TSC59"/>
      <c r="TSE59"/>
      <c r="TSG59"/>
      <c r="TSI59"/>
      <c r="TSK59"/>
      <c r="TSM59"/>
      <c r="TSO59"/>
      <c r="TSQ59"/>
      <c r="TSS59"/>
      <c r="TSU59"/>
      <c r="TSW59"/>
      <c r="TSY59"/>
      <c r="TTA59"/>
      <c r="TTC59"/>
      <c r="TTE59"/>
      <c r="TTG59"/>
      <c r="TTI59"/>
      <c r="TTK59"/>
      <c r="TTM59"/>
      <c r="TTO59"/>
      <c r="TTQ59"/>
      <c r="TTS59"/>
      <c r="TTU59"/>
      <c r="TTW59"/>
      <c r="TTY59"/>
      <c r="TUA59"/>
      <c r="TUC59"/>
      <c r="TUE59"/>
      <c r="TUG59"/>
      <c r="TUI59"/>
      <c r="TUK59"/>
      <c r="TUM59"/>
      <c r="TUO59"/>
      <c r="TUQ59"/>
      <c r="TUS59"/>
      <c r="TUU59"/>
      <c r="TUW59"/>
      <c r="TUY59"/>
      <c r="TVA59"/>
      <c r="TVC59"/>
      <c r="TVE59"/>
      <c r="TVG59"/>
      <c r="TVI59"/>
      <c r="TVK59"/>
      <c r="TVM59"/>
      <c r="TVO59"/>
      <c r="TVQ59"/>
      <c r="TVS59"/>
      <c r="TVU59"/>
      <c r="TVW59"/>
      <c r="TVY59"/>
      <c r="TWA59"/>
      <c r="TWC59"/>
      <c r="TWE59"/>
      <c r="TWG59"/>
      <c r="TWI59"/>
      <c r="TWK59"/>
      <c r="TWM59"/>
      <c r="TWO59"/>
      <c r="TWQ59"/>
      <c r="TWS59"/>
      <c r="TWU59"/>
      <c r="TWW59"/>
      <c r="TWY59"/>
      <c r="TXA59"/>
      <c r="TXC59"/>
      <c r="TXE59"/>
      <c r="TXG59"/>
      <c r="TXI59"/>
      <c r="TXK59"/>
      <c r="TXM59"/>
      <c r="TXO59"/>
      <c r="TXQ59"/>
      <c r="TXS59"/>
      <c r="TXU59"/>
      <c r="TXW59"/>
      <c r="TXY59"/>
      <c r="TYA59"/>
      <c r="TYC59"/>
      <c r="TYE59"/>
      <c r="TYG59"/>
      <c r="TYI59"/>
      <c r="TYK59"/>
      <c r="TYM59"/>
      <c r="TYO59"/>
      <c r="TYQ59"/>
      <c r="TYS59"/>
      <c r="TYU59"/>
      <c r="TYW59"/>
      <c r="TYY59"/>
      <c r="TZA59"/>
      <c r="TZC59"/>
      <c r="TZE59"/>
      <c r="TZG59"/>
      <c r="TZI59"/>
      <c r="TZK59"/>
      <c r="TZM59"/>
      <c r="TZO59"/>
      <c r="TZQ59"/>
      <c r="TZS59"/>
      <c r="TZU59"/>
      <c r="TZW59"/>
      <c r="TZY59"/>
      <c r="UAA59"/>
      <c r="UAC59"/>
      <c r="UAE59"/>
      <c r="UAG59"/>
      <c r="UAI59"/>
      <c r="UAK59"/>
      <c r="UAM59"/>
      <c r="UAO59"/>
      <c r="UAQ59"/>
      <c r="UAS59"/>
      <c r="UAU59"/>
      <c r="UAW59"/>
      <c r="UAY59"/>
      <c r="UBA59"/>
      <c r="UBC59"/>
      <c r="UBE59"/>
      <c r="UBG59"/>
      <c r="UBI59"/>
      <c r="UBK59"/>
      <c r="UBM59"/>
      <c r="UBO59"/>
      <c r="UBQ59"/>
      <c r="UBS59"/>
      <c r="UBU59"/>
      <c r="UBW59"/>
      <c r="UBY59"/>
      <c r="UCA59"/>
      <c r="UCC59"/>
      <c r="UCE59"/>
      <c r="UCG59"/>
      <c r="UCI59"/>
      <c r="UCK59"/>
      <c r="UCM59"/>
      <c r="UCO59"/>
      <c r="UCQ59"/>
      <c r="UCS59"/>
      <c r="UCU59"/>
      <c r="UCW59"/>
      <c r="UCY59"/>
      <c r="UDA59"/>
      <c r="UDC59"/>
      <c r="UDE59"/>
      <c r="UDG59"/>
      <c r="UDI59"/>
      <c r="UDK59"/>
      <c r="UDM59"/>
      <c r="UDO59"/>
      <c r="UDQ59"/>
      <c r="UDS59"/>
      <c r="UDU59"/>
      <c r="UDW59"/>
      <c r="UDY59"/>
      <c r="UEA59"/>
      <c r="UEC59"/>
      <c r="UEE59"/>
      <c r="UEG59"/>
      <c r="UEI59"/>
      <c r="UEK59"/>
      <c r="UEM59"/>
      <c r="UEO59"/>
      <c r="UEQ59"/>
      <c r="UES59"/>
      <c r="UEU59"/>
      <c r="UEW59"/>
      <c r="UEY59"/>
      <c r="UFA59"/>
      <c r="UFC59"/>
      <c r="UFE59"/>
      <c r="UFG59"/>
      <c r="UFI59"/>
      <c r="UFK59"/>
      <c r="UFM59"/>
      <c r="UFO59"/>
      <c r="UFQ59"/>
      <c r="UFS59"/>
      <c r="UFU59"/>
      <c r="UFW59"/>
      <c r="UFY59"/>
      <c r="UGA59"/>
      <c r="UGC59"/>
      <c r="UGE59"/>
      <c r="UGG59"/>
      <c r="UGI59"/>
      <c r="UGK59"/>
      <c r="UGM59"/>
      <c r="UGO59"/>
      <c r="UGQ59"/>
      <c r="UGS59"/>
      <c r="UGU59"/>
      <c r="UGW59"/>
      <c r="UGY59"/>
      <c r="UHA59"/>
      <c r="UHC59"/>
      <c r="UHE59"/>
      <c r="UHG59"/>
      <c r="UHI59"/>
      <c r="UHK59"/>
      <c r="UHM59"/>
      <c r="UHO59"/>
      <c r="UHQ59"/>
      <c r="UHS59"/>
      <c r="UHU59"/>
      <c r="UHW59"/>
      <c r="UHY59"/>
      <c r="UIA59"/>
      <c r="UIC59"/>
      <c r="UIE59"/>
      <c r="UIG59"/>
      <c r="UII59"/>
      <c r="UIK59"/>
      <c r="UIM59"/>
      <c r="UIO59"/>
      <c r="UIQ59"/>
      <c r="UIS59"/>
      <c r="UIU59"/>
      <c r="UIW59"/>
      <c r="UIY59"/>
      <c r="UJA59"/>
      <c r="UJC59"/>
      <c r="UJE59"/>
      <c r="UJG59"/>
      <c r="UJI59"/>
      <c r="UJK59"/>
      <c r="UJM59"/>
      <c r="UJO59"/>
      <c r="UJQ59"/>
      <c r="UJS59"/>
      <c r="UJU59"/>
      <c r="UJW59"/>
      <c r="UJY59"/>
      <c r="UKA59"/>
      <c r="UKC59"/>
      <c r="UKE59"/>
      <c r="UKG59"/>
      <c r="UKI59"/>
      <c r="UKK59"/>
      <c r="UKM59"/>
      <c r="UKO59"/>
      <c r="UKQ59"/>
      <c r="UKS59"/>
      <c r="UKU59"/>
      <c r="UKW59"/>
      <c r="UKY59"/>
      <c r="ULA59"/>
      <c r="ULC59"/>
      <c r="ULE59"/>
      <c r="ULG59"/>
      <c r="ULI59"/>
      <c r="ULK59"/>
      <c r="ULM59"/>
      <c r="ULO59"/>
      <c r="ULQ59"/>
      <c r="ULS59"/>
      <c r="ULU59"/>
      <c r="ULW59"/>
      <c r="ULY59"/>
      <c r="UMA59"/>
      <c r="UMC59"/>
      <c r="UME59"/>
      <c r="UMG59"/>
      <c r="UMI59"/>
      <c r="UMK59"/>
      <c r="UMM59"/>
      <c r="UMO59"/>
      <c r="UMQ59"/>
      <c r="UMS59"/>
      <c r="UMU59"/>
      <c r="UMW59"/>
      <c r="UMY59"/>
      <c r="UNA59"/>
      <c r="UNC59"/>
      <c r="UNE59"/>
      <c r="UNG59"/>
      <c r="UNI59"/>
      <c r="UNK59"/>
      <c r="UNM59"/>
      <c r="UNO59"/>
      <c r="UNQ59"/>
      <c r="UNS59"/>
      <c r="UNU59"/>
      <c r="UNW59"/>
      <c r="UNY59"/>
      <c r="UOA59"/>
      <c r="UOC59"/>
      <c r="UOE59"/>
      <c r="UOG59"/>
      <c r="UOI59"/>
      <c r="UOK59"/>
      <c r="UOM59"/>
      <c r="UOO59"/>
      <c r="UOQ59"/>
      <c r="UOS59"/>
      <c r="UOU59"/>
      <c r="UOW59"/>
      <c r="UOY59"/>
      <c r="UPA59"/>
      <c r="UPC59"/>
      <c r="UPE59"/>
      <c r="UPG59"/>
      <c r="UPI59"/>
      <c r="UPK59"/>
      <c r="UPM59"/>
      <c r="UPO59"/>
      <c r="UPQ59"/>
      <c r="UPS59"/>
      <c r="UPU59"/>
      <c r="UPW59"/>
      <c r="UPY59"/>
      <c r="UQA59"/>
      <c r="UQC59"/>
      <c r="UQE59"/>
      <c r="UQG59"/>
      <c r="UQI59"/>
      <c r="UQK59"/>
      <c r="UQM59"/>
      <c r="UQO59"/>
      <c r="UQQ59"/>
      <c r="UQS59"/>
      <c r="UQU59"/>
      <c r="UQW59"/>
      <c r="UQY59"/>
      <c r="URA59"/>
      <c r="URC59"/>
      <c r="URE59"/>
      <c r="URG59"/>
      <c r="URI59"/>
      <c r="URK59"/>
      <c r="URM59"/>
      <c r="URO59"/>
      <c r="URQ59"/>
      <c r="URS59"/>
      <c r="URU59"/>
      <c r="URW59"/>
      <c r="URY59"/>
      <c r="USA59"/>
      <c r="USC59"/>
      <c r="USE59"/>
      <c r="USG59"/>
      <c r="USI59"/>
      <c r="USK59"/>
      <c r="USM59"/>
      <c r="USO59"/>
      <c r="USQ59"/>
      <c r="USS59"/>
      <c r="USU59"/>
      <c r="USW59"/>
      <c r="USY59"/>
      <c r="UTA59"/>
      <c r="UTC59"/>
      <c r="UTE59"/>
      <c r="UTG59"/>
      <c r="UTI59"/>
      <c r="UTK59"/>
      <c r="UTM59"/>
      <c r="UTO59"/>
      <c r="UTQ59"/>
      <c r="UTS59"/>
      <c r="UTU59"/>
      <c r="UTW59"/>
      <c r="UTY59"/>
      <c r="UUA59"/>
      <c r="UUC59"/>
      <c r="UUE59"/>
      <c r="UUG59"/>
      <c r="UUI59"/>
      <c r="UUK59"/>
      <c r="UUM59"/>
      <c r="UUO59"/>
      <c r="UUQ59"/>
      <c r="UUS59"/>
      <c r="UUU59"/>
      <c r="UUW59"/>
      <c r="UUY59"/>
      <c r="UVA59"/>
      <c r="UVC59"/>
      <c r="UVE59"/>
      <c r="UVG59"/>
      <c r="UVI59"/>
      <c r="UVK59"/>
      <c r="UVM59"/>
      <c r="UVO59"/>
      <c r="UVQ59"/>
      <c r="UVS59"/>
      <c r="UVU59"/>
      <c r="UVW59"/>
      <c r="UVY59"/>
      <c r="UWA59"/>
      <c r="UWC59"/>
      <c r="UWE59"/>
      <c r="UWG59"/>
      <c r="UWI59"/>
      <c r="UWK59"/>
      <c r="UWM59"/>
      <c r="UWO59"/>
      <c r="UWQ59"/>
      <c r="UWS59"/>
      <c r="UWU59"/>
      <c r="UWW59"/>
      <c r="UWY59"/>
      <c r="UXA59"/>
      <c r="UXC59"/>
      <c r="UXE59"/>
      <c r="UXG59"/>
      <c r="UXI59"/>
      <c r="UXK59"/>
      <c r="UXM59"/>
      <c r="UXO59"/>
      <c r="UXQ59"/>
      <c r="UXS59"/>
      <c r="UXU59"/>
      <c r="UXW59"/>
      <c r="UXY59"/>
      <c r="UYA59"/>
      <c r="UYC59"/>
      <c r="UYE59"/>
      <c r="UYG59"/>
      <c r="UYI59"/>
      <c r="UYK59"/>
      <c r="UYM59"/>
      <c r="UYO59"/>
      <c r="UYQ59"/>
      <c r="UYS59"/>
      <c r="UYU59"/>
      <c r="UYW59"/>
      <c r="UYY59"/>
      <c r="UZA59"/>
      <c r="UZC59"/>
      <c r="UZE59"/>
      <c r="UZG59"/>
      <c r="UZI59"/>
      <c r="UZK59"/>
      <c r="UZM59"/>
      <c r="UZO59"/>
      <c r="UZQ59"/>
      <c r="UZS59"/>
      <c r="UZU59"/>
      <c r="UZW59"/>
      <c r="UZY59"/>
      <c r="VAA59"/>
      <c r="VAC59"/>
      <c r="VAE59"/>
      <c r="VAG59"/>
      <c r="VAI59"/>
      <c r="VAK59"/>
      <c r="VAM59"/>
      <c r="VAO59"/>
      <c r="VAQ59"/>
      <c r="VAS59"/>
      <c r="VAU59"/>
      <c r="VAW59"/>
      <c r="VAY59"/>
      <c r="VBA59"/>
      <c r="VBC59"/>
      <c r="VBE59"/>
      <c r="VBG59"/>
      <c r="VBI59"/>
      <c r="VBK59"/>
      <c r="VBM59"/>
      <c r="VBO59"/>
      <c r="VBQ59"/>
      <c r="VBS59"/>
      <c r="VBU59"/>
      <c r="VBW59"/>
      <c r="VBY59"/>
      <c r="VCA59"/>
      <c r="VCC59"/>
      <c r="VCE59"/>
      <c r="VCG59"/>
      <c r="VCI59"/>
      <c r="VCK59"/>
      <c r="VCM59"/>
      <c r="VCO59"/>
      <c r="VCQ59"/>
      <c r="VCS59"/>
      <c r="VCU59"/>
      <c r="VCW59"/>
      <c r="VCY59"/>
      <c r="VDA59"/>
      <c r="VDC59"/>
      <c r="VDE59"/>
      <c r="VDG59"/>
      <c r="VDI59"/>
      <c r="VDK59"/>
      <c r="VDM59"/>
      <c r="VDO59"/>
      <c r="VDQ59"/>
      <c r="VDS59"/>
      <c r="VDU59"/>
      <c r="VDW59"/>
      <c r="VDY59"/>
      <c r="VEA59"/>
      <c r="VEC59"/>
      <c r="VEE59"/>
      <c r="VEG59"/>
      <c r="VEI59"/>
      <c r="VEK59"/>
      <c r="VEM59"/>
      <c r="VEO59"/>
      <c r="VEQ59"/>
      <c r="VES59"/>
      <c r="VEU59"/>
      <c r="VEW59"/>
      <c r="VEY59"/>
      <c r="VFA59"/>
      <c r="VFC59"/>
      <c r="VFE59"/>
      <c r="VFG59"/>
      <c r="VFI59"/>
      <c r="VFK59"/>
      <c r="VFM59"/>
      <c r="VFO59"/>
      <c r="VFQ59"/>
      <c r="VFS59"/>
      <c r="VFU59"/>
      <c r="VFW59"/>
      <c r="VFY59"/>
      <c r="VGA59"/>
      <c r="VGC59"/>
      <c r="VGE59"/>
      <c r="VGG59"/>
      <c r="VGI59"/>
      <c r="VGK59"/>
      <c r="VGM59"/>
      <c r="VGO59"/>
      <c r="VGQ59"/>
      <c r="VGS59"/>
      <c r="VGU59"/>
      <c r="VGW59"/>
      <c r="VGY59"/>
      <c r="VHA59"/>
      <c r="VHC59"/>
      <c r="VHE59"/>
      <c r="VHG59"/>
      <c r="VHI59"/>
      <c r="VHK59"/>
      <c r="VHM59"/>
      <c r="VHO59"/>
      <c r="VHQ59"/>
      <c r="VHS59"/>
      <c r="VHU59"/>
      <c r="VHW59"/>
      <c r="VHY59"/>
      <c r="VIA59"/>
      <c r="VIC59"/>
      <c r="VIE59"/>
      <c r="VIG59"/>
      <c r="VII59"/>
      <c r="VIK59"/>
      <c r="VIM59"/>
      <c r="VIO59"/>
      <c r="VIQ59"/>
      <c r="VIS59"/>
      <c r="VIU59"/>
      <c r="VIW59"/>
      <c r="VIY59"/>
      <c r="VJA59"/>
      <c r="VJC59"/>
      <c r="VJE59"/>
      <c r="VJG59"/>
      <c r="VJI59"/>
      <c r="VJK59"/>
      <c r="VJM59"/>
      <c r="VJO59"/>
      <c r="VJQ59"/>
      <c r="VJS59"/>
      <c r="VJU59"/>
      <c r="VJW59"/>
      <c r="VJY59"/>
      <c r="VKA59"/>
      <c r="VKC59"/>
      <c r="VKE59"/>
      <c r="VKG59"/>
      <c r="VKI59"/>
      <c r="VKK59"/>
      <c r="VKM59"/>
      <c r="VKO59"/>
      <c r="VKQ59"/>
      <c r="VKS59"/>
      <c r="VKU59"/>
      <c r="VKW59"/>
      <c r="VKY59"/>
      <c r="VLA59"/>
      <c r="VLC59"/>
      <c r="VLE59"/>
      <c r="VLG59"/>
      <c r="VLI59"/>
      <c r="VLK59"/>
      <c r="VLM59"/>
      <c r="VLO59"/>
      <c r="VLQ59"/>
      <c r="VLS59"/>
      <c r="VLU59"/>
      <c r="VLW59"/>
      <c r="VLY59"/>
      <c r="VMA59"/>
      <c r="VMC59"/>
      <c r="VME59"/>
      <c r="VMG59"/>
      <c r="VMI59"/>
      <c r="VMK59"/>
      <c r="VMM59"/>
      <c r="VMO59"/>
      <c r="VMQ59"/>
      <c r="VMS59"/>
      <c r="VMU59"/>
      <c r="VMW59"/>
      <c r="VMY59"/>
      <c r="VNA59"/>
      <c r="VNC59"/>
      <c r="VNE59"/>
      <c r="VNG59"/>
      <c r="VNI59"/>
      <c r="VNK59"/>
      <c r="VNM59"/>
      <c r="VNO59"/>
      <c r="VNQ59"/>
      <c r="VNS59"/>
      <c r="VNU59"/>
      <c r="VNW59"/>
      <c r="VNY59"/>
      <c r="VOA59"/>
      <c r="VOC59"/>
      <c r="VOE59"/>
      <c r="VOG59"/>
      <c r="VOI59"/>
      <c r="VOK59"/>
      <c r="VOM59"/>
      <c r="VOO59"/>
      <c r="VOQ59"/>
      <c r="VOS59"/>
      <c r="VOU59"/>
      <c r="VOW59"/>
      <c r="VOY59"/>
      <c r="VPA59"/>
      <c r="VPC59"/>
      <c r="VPE59"/>
      <c r="VPG59"/>
      <c r="VPI59"/>
      <c r="VPK59"/>
      <c r="VPM59"/>
      <c r="VPO59"/>
      <c r="VPQ59"/>
      <c r="VPS59"/>
      <c r="VPU59"/>
      <c r="VPW59"/>
      <c r="VPY59"/>
      <c r="VQA59"/>
      <c r="VQC59"/>
      <c r="VQE59"/>
      <c r="VQG59"/>
      <c r="VQI59"/>
      <c r="VQK59"/>
      <c r="VQM59"/>
      <c r="VQO59"/>
      <c r="VQQ59"/>
      <c r="VQS59"/>
      <c r="VQU59"/>
      <c r="VQW59"/>
      <c r="VQY59"/>
      <c r="VRA59"/>
      <c r="VRC59"/>
      <c r="VRE59"/>
      <c r="VRG59"/>
      <c r="VRI59"/>
      <c r="VRK59"/>
      <c r="VRM59"/>
      <c r="VRO59"/>
      <c r="VRQ59"/>
      <c r="VRS59"/>
      <c r="VRU59"/>
      <c r="VRW59"/>
      <c r="VRY59"/>
      <c r="VSA59"/>
      <c r="VSC59"/>
      <c r="VSE59"/>
      <c r="VSG59"/>
      <c r="VSI59"/>
      <c r="VSK59"/>
      <c r="VSM59"/>
      <c r="VSO59"/>
      <c r="VSQ59"/>
      <c r="VSS59"/>
      <c r="VSU59"/>
      <c r="VSW59"/>
      <c r="VSY59"/>
      <c r="VTA59"/>
      <c r="VTC59"/>
      <c r="VTE59"/>
      <c r="VTG59"/>
      <c r="VTI59"/>
      <c r="VTK59"/>
      <c r="VTM59"/>
      <c r="VTO59"/>
      <c r="VTQ59"/>
      <c r="VTS59"/>
      <c r="VTU59"/>
      <c r="VTW59"/>
      <c r="VTY59"/>
      <c r="VUA59"/>
      <c r="VUC59"/>
      <c r="VUE59"/>
      <c r="VUG59"/>
      <c r="VUI59"/>
      <c r="VUK59"/>
      <c r="VUM59"/>
      <c r="VUO59"/>
      <c r="VUQ59"/>
      <c r="VUS59"/>
      <c r="VUU59"/>
      <c r="VUW59"/>
      <c r="VUY59"/>
      <c r="VVA59"/>
      <c r="VVC59"/>
      <c r="VVE59"/>
      <c r="VVG59"/>
      <c r="VVI59"/>
      <c r="VVK59"/>
      <c r="VVM59"/>
      <c r="VVO59"/>
      <c r="VVQ59"/>
      <c r="VVS59"/>
      <c r="VVU59"/>
      <c r="VVW59"/>
      <c r="VVY59"/>
      <c r="VWA59"/>
      <c r="VWC59"/>
      <c r="VWE59"/>
      <c r="VWG59"/>
      <c r="VWI59"/>
      <c r="VWK59"/>
      <c r="VWM59"/>
      <c r="VWO59"/>
      <c r="VWQ59"/>
      <c r="VWS59"/>
      <c r="VWU59"/>
      <c r="VWW59"/>
      <c r="VWY59"/>
      <c r="VXA59"/>
      <c r="VXC59"/>
      <c r="VXE59"/>
      <c r="VXG59"/>
      <c r="VXI59"/>
      <c r="VXK59"/>
      <c r="VXM59"/>
      <c r="VXO59"/>
      <c r="VXQ59"/>
      <c r="VXS59"/>
      <c r="VXU59"/>
      <c r="VXW59"/>
      <c r="VXY59"/>
      <c r="VYA59"/>
      <c r="VYC59"/>
      <c r="VYE59"/>
      <c r="VYG59"/>
      <c r="VYI59"/>
      <c r="VYK59"/>
      <c r="VYM59"/>
      <c r="VYO59"/>
      <c r="VYQ59"/>
      <c r="VYS59"/>
      <c r="VYU59"/>
      <c r="VYW59"/>
      <c r="VYY59"/>
      <c r="VZA59"/>
      <c r="VZC59"/>
      <c r="VZE59"/>
      <c r="VZG59"/>
      <c r="VZI59"/>
      <c r="VZK59"/>
      <c r="VZM59"/>
      <c r="VZO59"/>
      <c r="VZQ59"/>
      <c r="VZS59"/>
      <c r="VZU59"/>
      <c r="VZW59"/>
      <c r="VZY59"/>
      <c r="WAA59"/>
      <c r="WAC59"/>
      <c r="WAE59"/>
      <c r="WAG59"/>
      <c r="WAI59"/>
      <c r="WAK59"/>
      <c r="WAM59"/>
      <c r="WAO59"/>
      <c r="WAQ59"/>
      <c r="WAS59"/>
      <c r="WAU59"/>
      <c r="WAW59"/>
      <c r="WAY59"/>
      <c r="WBA59"/>
      <c r="WBC59"/>
      <c r="WBE59"/>
      <c r="WBG59"/>
      <c r="WBI59"/>
      <c r="WBK59"/>
      <c r="WBM59"/>
      <c r="WBO59"/>
      <c r="WBQ59"/>
      <c r="WBS59"/>
      <c r="WBU59"/>
      <c r="WBW59"/>
      <c r="WBY59"/>
      <c r="WCA59"/>
      <c r="WCC59"/>
      <c r="WCE59"/>
      <c r="WCG59"/>
      <c r="WCI59"/>
      <c r="WCK59"/>
      <c r="WCM59"/>
      <c r="WCO59"/>
      <c r="WCQ59"/>
      <c r="WCS59"/>
      <c r="WCU59"/>
      <c r="WCW59"/>
      <c r="WCY59"/>
      <c r="WDA59"/>
      <c r="WDC59"/>
      <c r="WDE59"/>
      <c r="WDG59"/>
      <c r="WDI59"/>
      <c r="WDK59"/>
      <c r="WDM59"/>
      <c r="WDO59"/>
      <c r="WDQ59"/>
      <c r="WDS59"/>
      <c r="WDU59"/>
      <c r="WDW59"/>
      <c r="WDY59"/>
      <c r="WEA59"/>
      <c r="WEC59"/>
      <c r="WEE59"/>
      <c r="WEG59"/>
      <c r="WEI59"/>
      <c r="WEK59"/>
      <c r="WEM59"/>
      <c r="WEO59"/>
      <c r="WEQ59"/>
      <c r="WES59"/>
      <c r="WEU59"/>
      <c r="WEW59"/>
      <c r="WEY59"/>
      <c r="WFA59"/>
      <c r="WFC59"/>
      <c r="WFE59"/>
      <c r="WFG59"/>
      <c r="WFI59"/>
      <c r="WFK59"/>
      <c r="WFM59"/>
      <c r="WFO59"/>
      <c r="WFQ59"/>
      <c r="WFS59"/>
      <c r="WFU59"/>
      <c r="WFW59"/>
      <c r="WFY59"/>
      <c r="WGA59"/>
      <c r="WGC59"/>
      <c r="WGE59"/>
      <c r="WGG59"/>
      <c r="WGI59"/>
      <c r="WGK59"/>
      <c r="WGM59"/>
      <c r="WGO59"/>
      <c r="WGQ59"/>
      <c r="WGS59"/>
      <c r="WGU59"/>
      <c r="WGW59"/>
      <c r="WGY59"/>
      <c r="WHA59"/>
      <c r="WHC59"/>
      <c r="WHE59"/>
      <c r="WHG59"/>
      <c r="WHI59"/>
      <c r="WHK59"/>
      <c r="WHM59"/>
      <c r="WHO59"/>
      <c r="WHQ59"/>
      <c r="WHS59"/>
      <c r="WHU59"/>
      <c r="WHW59"/>
      <c r="WHY59"/>
      <c r="WIA59"/>
      <c r="WIC59"/>
      <c r="WIE59"/>
      <c r="WIG59"/>
      <c r="WII59"/>
      <c r="WIK59"/>
      <c r="WIM59"/>
      <c r="WIO59"/>
      <c r="WIQ59"/>
      <c r="WIS59"/>
      <c r="WIU59"/>
      <c r="WIW59"/>
      <c r="WIY59"/>
      <c r="WJA59"/>
      <c r="WJC59"/>
      <c r="WJE59"/>
      <c r="WJG59"/>
      <c r="WJI59"/>
      <c r="WJK59"/>
      <c r="WJM59"/>
      <c r="WJO59"/>
      <c r="WJQ59"/>
      <c r="WJS59"/>
      <c r="WJU59"/>
      <c r="WJW59"/>
      <c r="WJY59"/>
      <c r="WKA59"/>
      <c r="WKC59"/>
      <c r="WKE59"/>
      <c r="WKG59"/>
      <c r="WKI59"/>
      <c r="WKK59"/>
      <c r="WKM59"/>
      <c r="WKO59"/>
      <c r="WKQ59"/>
      <c r="WKS59"/>
      <c r="WKU59"/>
      <c r="WKW59"/>
      <c r="WKY59"/>
      <c r="WLA59"/>
      <c r="WLC59"/>
      <c r="WLE59"/>
      <c r="WLG59"/>
      <c r="WLI59"/>
      <c r="WLK59"/>
      <c r="WLM59"/>
      <c r="WLO59"/>
      <c r="WLQ59"/>
      <c r="WLS59"/>
      <c r="WLU59"/>
      <c r="WLW59"/>
      <c r="WLY59"/>
      <c r="WMA59"/>
      <c r="WMC59"/>
      <c r="WME59"/>
      <c r="WMG59"/>
      <c r="WMI59"/>
      <c r="WMK59"/>
      <c r="WMM59"/>
      <c r="WMO59"/>
      <c r="WMQ59"/>
      <c r="WMS59"/>
      <c r="WMU59"/>
      <c r="WMW59"/>
      <c r="WMY59"/>
      <c r="WNA59"/>
      <c r="WNC59"/>
      <c r="WNE59"/>
      <c r="WNG59"/>
      <c r="WNI59"/>
      <c r="WNK59"/>
      <c r="WNM59"/>
      <c r="WNO59"/>
      <c r="WNQ59"/>
      <c r="WNS59"/>
      <c r="WNU59"/>
      <c r="WNW59"/>
      <c r="WNY59"/>
      <c r="WOA59"/>
      <c r="WOC59"/>
      <c r="WOE59"/>
      <c r="WOG59"/>
      <c r="WOI59"/>
      <c r="WOK59"/>
      <c r="WOM59"/>
      <c r="WOO59"/>
      <c r="WOQ59"/>
      <c r="WOS59"/>
      <c r="WOU59"/>
      <c r="WOW59"/>
      <c r="WOY59"/>
      <c r="WPA59"/>
      <c r="WPC59"/>
      <c r="WPE59"/>
      <c r="WPG59"/>
      <c r="WPI59"/>
      <c r="WPK59"/>
      <c r="WPM59"/>
      <c r="WPO59"/>
      <c r="WPQ59"/>
      <c r="WPS59"/>
      <c r="WPU59"/>
      <c r="WPW59"/>
      <c r="WPY59"/>
      <c r="WQA59"/>
      <c r="WQC59"/>
      <c r="WQE59"/>
      <c r="WQG59"/>
      <c r="WQI59"/>
      <c r="WQK59"/>
      <c r="WQM59"/>
      <c r="WQO59"/>
      <c r="WQQ59"/>
      <c r="WQS59"/>
      <c r="WQU59"/>
      <c r="WQW59"/>
      <c r="WQY59"/>
      <c r="WRA59"/>
      <c r="WRC59"/>
      <c r="WRE59"/>
      <c r="WRG59"/>
      <c r="WRI59"/>
      <c r="WRK59"/>
      <c r="WRM59"/>
      <c r="WRO59"/>
      <c r="WRQ59"/>
      <c r="WRS59"/>
      <c r="WRU59"/>
      <c r="WRW59"/>
      <c r="WRY59"/>
      <c r="WSA59"/>
      <c r="WSC59"/>
      <c r="WSE59"/>
      <c r="WSG59"/>
      <c r="WSI59"/>
      <c r="WSK59"/>
      <c r="WSM59"/>
      <c r="WSO59"/>
      <c r="WSQ59"/>
      <c r="WSS59"/>
      <c r="WSU59"/>
      <c r="WSW59"/>
      <c r="WSY59"/>
      <c r="WTA59"/>
      <c r="WTC59"/>
      <c r="WTE59"/>
      <c r="WTG59"/>
      <c r="WTI59"/>
      <c r="WTK59"/>
      <c r="WTM59"/>
      <c r="WTO59"/>
      <c r="WTQ59"/>
      <c r="WTS59"/>
      <c r="WTU59"/>
      <c r="WTW59"/>
      <c r="WTY59"/>
      <c r="WUA59"/>
      <c r="WUC59"/>
      <c r="WUE59"/>
      <c r="WUG59"/>
      <c r="WUI59"/>
      <c r="WUK59"/>
      <c r="WUM59"/>
      <c r="WUO59"/>
      <c r="WUQ59"/>
      <c r="WUS59"/>
      <c r="WUU59"/>
      <c r="WUW59"/>
      <c r="WUY59"/>
      <c r="WVA59"/>
      <c r="WVC59"/>
      <c r="WVE59"/>
      <c r="WVG59"/>
      <c r="WVI59"/>
      <c r="WVK59"/>
      <c r="WVM59"/>
      <c r="WVO59"/>
      <c r="WVQ59"/>
      <c r="WVS59"/>
      <c r="WVU59"/>
      <c r="WVW59"/>
      <c r="WVY59"/>
      <c r="WWA59"/>
      <c r="WWC59"/>
      <c r="WWE59"/>
      <c r="WWG59"/>
      <c r="WWI59"/>
      <c r="WWK59"/>
      <c r="WWM59"/>
      <c r="WWO59"/>
      <c r="WWQ59"/>
      <c r="WWS59"/>
      <c r="WWU59"/>
      <c r="WWW59"/>
      <c r="WWY59"/>
      <c r="WXA59"/>
      <c r="WXC59"/>
      <c r="WXE59"/>
      <c r="WXG59"/>
      <c r="WXI59"/>
      <c r="WXK59"/>
      <c r="WXM59"/>
      <c r="WXO59"/>
      <c r="WXQ59"/>
      <c r="WXS59"/>
      <c r="WXU59"/>
      <c r="WXW59"/>
      <c r="WXY59"/>
      <c r="WYA59"/>
      <c r="WYC59"/>
      <c r="WYE59"/>
      <c r="WYG59"/>
      <c r="WYI59"/>
      <c r="WYK59"/>
      <c r="WYM59"/>
      <c r="WYO59"/>
      <c r="WYQ59"/>
      <c r="WYS59"/>
      <c r="WYU59"/>
      <c r="WYW59"/>
      <c r="WYY59"/>
      <c r="WZA59"/>
      <c r="WZC59"/>
      <c r="WZE59"/>
      <c r="WZG59"/>
      <c r="WZI59"/>
      <c r="WZK59"/>
      <c r="WZM59"/>
      <c r="WZO59"/>
      <c r="WZQ59"/>
      <c r="WZS59"/>
      <c r="WZU59"/>
      <c r="WZW59"/>
      <c r="WZY59"/>
      <c r="XAA59"/>
      <c r="XAC59"/>
      <c r="XAE59"/>
      <c r="XAG59"/>
      <c r="XAI59"/>
      <c r="XAK59"/>
      <c r="XAM59"/>
      <c r="XAO59"/>
      <c r="XAQ59"/>
      <c r="XAS59"/>
      <c r="XAU59"/>
      <c r="XAW59"/>
      <c r="XAY59"/>
      <c r="XBA59"/>
      <c r="XBC59"/>
      <c r="XBE59"/>
      <c r="XBG59"/>
      <c r="XBI59"/>
      <c r="XBK59"/>
      <c r="XBM59"/>
      <c r="XBO59"/>
      <c r="XBQ59"/>
      <c r="XBS59"/>
      <c r="XBU59"/>
      <c r="XBW59"/>
      <c r="XBY59"/>
      <c r="XCA59"/>
      <c r="XCC59"/>
      <c r="XCE59"/>
      <c r="XCG59"/>
      <c r="XCI59"/>
      <c r="XCK59"/>
      <c r="XCM59"/>
      <c r="XCO59"/>
      <c r="XCQ59"/>
      <c r="XCS59"/>
      <c r="XCU59"/>
      <c r="XCW59"/>
      <c r="XCY59"/>
      <c r="XDA59"/>
      <c r="XDC59"/>
      <c r="XDE59"/>
      <c r="XDG59"/>
      <c r="XDI59"/>
      <c r="XDK59"/>
      <c r="XDM59"/>
      <c r="XDO59"/>
      <c r="XDQ59"/>
      <c r="XDS59"/>
      <c r="XDU59"/>
      <c r="XDW59"/>
      <c r="XDY59"/>
      <c r="XEA59"/>
      <c r="XEC59"/>
      <c r="XEE59"/>
      <c r="XEG59"/>
      <c r="XEI59"/>
      <c r="XEK59"/>
      <c r="XEM59"/>
      <c r="XEO59"/>
      <c r="XEQ59"/>
      <c r="XES59"/>
      <c r="XEU59"/>
    </row>
    <row r="60" spans="1:1023 1025:2047 2049:3071 3073:4095 4097:5119 5121:6143 6145:7167 7169:8191 8193:9215 9217:10239 10241:11263 11265:12287 12289:13311 13313:14335 14337:15359 15361:16375" ht="21" customHeight="1">
      <c r="A60" s="3">
        <v>2018</v>
      </c>
      <c r="B60" s="3">
        <v>4</v>
      </c>
      <c r="C60" s="4" t="s">
        <v>68</v>
      </c>
      <c r="D60" s="4" t="s">
        <v>75</v>
      </c>
      <c r="E60" s="4" t="s">
        <v>484</v>
      </c>
      <c r="F60" s="3" t="s">
        <v>35</v>
      </c>
      <c r="G60" s="2" t="s">
        <v>461</v>
      </c>
      <c r="H60" s="24" t="s">
        <v>464</v>
      </c>
      <c r="I60" s="24" t="s">
        <v>465</v>
      </c>
      <c r="J60" s="24" t="s">
        <v>464</v>
      </c>
      <c r="K60" s="24" t="s">
        <v>465</v>
      </c>
      <c r="L60" s="24" t="s">
        <v>464</v>
      </c>
      <c r="M60" s="24" t="s">
        <v>465</v>
      </c>
      <c r="N60" s="24" t="s">
        <v>465</v>
      </c>
      <c r="O60" s="24" t="s">
        <v>465</v>
      </c>
      <c r="P60" s="24" t="s">
        <v>465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8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</row>
    <row r="61" spans="1:1023 1025:2047 2049:3071 3073:4095 4097:5119 5121:6143 6145:7167 7169:8191 8193:9215 9217:10239 10241:11263 11265:12287 12289:13311 13313:14335 14337:15359 15361:16375" ht="15">
      <c r="A61" s="3">
        <v>2018</v>
      </c>
      <c r="B61" s="3">
        <v>4</v>
      </c>
      <c r="C61" s="5" t="s">
        <v>78</v>
      </c>
      <c r="D61" s="3" t="s">
        <v>525</v>
      </c>
      <c r="E61" s="11" t="s">
        <v>569</v>
      </c>
      <c r="F61" s="3" t="s">
        <v>17</v>
      </c>
      <c r="G61" s="2" t="s">
        <v>474</v>
      </c>
      <c r="H61" s="24" t="s">
        <v>465</v>
      </c>
      <c r="I61" s="24" t="s">
        <v>465</v>
      </c>
      <c r="J61" s="24" t="s">
        <v>465</v>
      </c>
      <c r="K61" s="24" t="s">
        <v>465</v>
      </c>
      <c r="L61" s="24" t="s">
        <v>464</v>
      </c>
      <c r="M61" s="24" t="s">
        <v>464</v>
      </c>
      <c r="N61" s="24" t="s">
        <v>465</v>
      </c>
      <c r="O61" s="24" t="s">
        <v>464</v>
      </c>
      <c r="P61" s="24" t="s">
        <v>466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8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</row>
    <row r="62" spans="1:1023 1025:2047 2049:3071 3073:4095 4097:5119 5121:6143 6145:7167 7169:8191 8193:9215 9217:10239 10241:11263 11265:12287 12289:13311 13313:14335 14337:15359 15361:16375" ht="21" customHeight="1">
      <c r="A62" s="3">
        <v>2018</v>
      </c>
      <c r="B62" s="3">
        <v>4</v>
      </c>
      <c r="C62" s="4" t="s">
        <v>85</v>
      </c>
      <c r="D62" s="4" t="s">
        <v>91</v>
      </c>
      <c r="E62" s="26" t="s">
        <v>762</v>
      </c>
      <c r="F62" s="3" t="s">
        <v>35</v>
      </c>
      <c r="G62" s="2" t="s">
        <v>461</v>
      </c>
      <c r="H62" s="24" t="s">
        <v>464</v>
      </c>
      <c r="I62" s="24" t="s">
        <v>465</v>
      </c>
      <c r="J62" s="24" t="s">
        <v>464</v>
      </c>
      <c r="K62" s="24" t="s">
        <v>465</v>
      </c>
      <c r="L62" s="24" t="s">
        <v>464</v>
      </c>
      <c r="M62" s="24" t="s">
        <v>464</v>
      </c>
      <c r="N62" s="24" t="s">
        <v>464</v>
      </c>
      <c r="O62" s="24" t="s">
        <v>465</v>
      </c>
      <c r="P62" s="24" t="s">
        <v>464</v>
      </c>
      <c r="Q62" s="24">
        <v>2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8" t="s">
        <v>716</v>
      </c>
      <c r="AI62" s="24">
        <v>5</v>
      </c>
      <c r="AJ62" s="24">
        <v>4</v>
      </c>
      <c r="AK62" s="24">
        <v>4</v>
      </c>
      <c r="AL62" s="24">
        <v>5</v>
      </c>
      <c r="AM62" s="24">
        <v>5</v>
      </c>
      <c r="AN62" s="24">
        <v>4</v>
      </c>
      <c r="AO62" s="24">
        <v>4</v>
      </c>
      <c r="AP62" s="24">
        <v>4</v>
      </c>
      <c r="AQ62" s="24">
        <v>5</v>
      </c>
      <c r="AR62" s="24">
        <v>4</v>
      </c>
      <c r="AS62" s="24">
        <v>5</v>
      </c>
      <c r="AT62" s="24">
        <v>5</v>
      </c>
      <c r="AU62" s="24">
        <v>4</v>
      </c>
      <c r="AV62" s="24">
        <v>4</v>
      </c>
      <c r="AW62" s="24">
        <v>4</v>
      </c>
      <c r="AX62" s="24">
        <v>5</v>
      </c>
      <c r="AY62" s="24">
        <v>5</v>
      </c>
      <c r="AZ62" s="24">
        <v>5</v>
      </c>
      <c r="BA62" s="24">
        <v>5</v>
      </c>
      <c r="BB62" s="24">
        <v>5</v>
      </c>
      <c r="BC62" s="24">
        <v>4</v>
      </c>
      <c r="BD62" s="24">
        <v>5</v>
      </c>
      <c r="BE62" s="24">
        <v>5</v>
      </c>
    </row>
    <row r="63" spans="1:1023 1025:2047 2049:3071 3073:4095 4097:5119 5121:6143 6145:7167 7169:8191 8193:9215 9217:10239 10241:11263 11265:12287 12289:13311 13313:14335 14337:15359 15361:16375" ht="21" customHeight="1">
      <c r="A63" s="3">
        <v>2019</v>
      </c>
      <c r="B63" s="3">
        <v>1</v>
      </c>
      <c r="C63" s="4" t="s">
        <v>101</v>
      </c>
      <c r="D63" s="4" t="s">
        <v>105</v>
      </c>
      <c r="E63" s="14" t="s">
        <v>594</v>
      </c>
      <c r="F63" s="3" t="s">
        <v>35</v>
      </c>
      <c r="G63" s="2" t="s">
        <v>461</v>
      </c>
      <c r="H63" s="24" t="s">
        <v>465</v>
      </c>
      <c r="I63" s="24" t="s">
        <v>465</v>
      </c>
      <c r="J63" s="24" t="s">
        <v>464</v>
      </c>
      <c r="K63" s="24" t="s">
        <v>465</v>
      </c>
      <c r="L63" s="24" t="s">
        <v>465</v>
      </c>
      <c r="M63" s="24" t="s">
        <v>464</v>
      </c>
      <c r="N63" s="24" t="s">
        <v>465</v>
      </c>
      <c r="O63" s="24" t="s">
        <v>465</v>
      </c>
      <c r="P63" s="24" t="s">
        <v>465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8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</row>
    <row r="64" spans="1:1023 1025:2047 2049:3071 3073:4095 4097:5119 5121:6143 6145:7167 7169:8191 8193:9215 9217:10239 10241:11263 11265:12287 12289:13311 13313:14335 14337:15359 15361:16375" ht="21" customHeight="1">
      <c r="A64" s="3">
        <v>2019</v>
      </c>
      <c r="B64" s="3">
        <v>1</v>
      </c>
      <c r="C64" s="4" t="s">
        <v>96</v>
      </c>
      <c r="D64" s="3" t="s">
        <v>526</v>
      </c>
      <c r="E64" s="3" t="s">
        <v>483</v>
      </c>
      <c r="F64" s="3" t="s">
        <v>17</v>
      </c>
      <c r="G64" s="2" t="s">
        <v>461</v>
      </c>
      <c r="H64" s="24" t="s">
        <v>464</v>
      </c>
      <c r="I64" s="24" t="s">
        <v>465</v>
      </c>
      <c r="J64" s="24" t="s">
        <v>464</v>
      </c>
      <c r="K64" s="24" t="s">
        <v>465</v>
      </c>
      <c r="L64" s="24" t="s">
        <v>464</v>
      </c>
      <c r="M64" s="24" t="s">
        <v>464</v>
      </c>
      <c r="N64" s="24" t="s">
        <v>465</v>
      </c>
      <c r="O64" s="24" t="s">
        <v>465</v>
      </c>
      <c r="P64" s="24" t="s">
        <v>464</v>
      </c>
      <c r="Q64" s="24">
        <v>2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8" t="s">
        <v>717</v>
      </c>
      <c r="AI64" s="24">
        <v>4</v>
      </c>
      <c r="AJ64" s="24">
        <v>4</v>
      </c>
      <c r="AK64" s="24">
        <v>4</v>
      </c>
      <c r="AL64" s="24">
        <v>4</v>
      </c>
      <c r="AM64" s="24">
        <v>3</v>
      </c>
      <c r="AN64" s="24">
        <v>5</v>
      </c>
      <c r="AO64" s="24">
        <v>5</v>
      </c>
      <c r="AP64" s="24">
        <v>4</v>
      </c>
      <c r="AQ64" s="24">
        <v>5</v>
      </c>
      <c r="AR64" s="24">
        <v>3</v>
      </c>
      <c r="AS64" s="24">
        <v>5</v>
      </c>
      <c r="AT64" s="24">
        <v>5</v>
      </c>
      <c r="AU64" s="24">
        <v>5</v>
      </c>
      <c r="AV64" s="24">
        <v>5</v>
      </c>
      <c r="AW64" s="24">
        <v>5</v>
      </c>
      <c r="AX64" s="24">
        <v>4</v>
      </c>
      <c r="AY64" s="24">
        <v>4</v>
      </c>
      <c r="AZ64" s="24">
        <v>4</v>
      </c>
      <c r="BA64" s="24">
        <v>5</v>
      </c>
      <c r="BB64" s="24">
        <v>4</v>
      </c>
      <c r="BC64" s="24">
        <v>5</v>
      </c>
      <c r="BD64" s="24">
        <v>4</v>
      </c>
      <c r="BE64" s="24">
        <v>5</v>
      </c>
    </row>
    <row r="65" spans="1:57" ht="21" customHeight="1">
      <c r="A65" s="3">
        <v>2019</v>
      </c>
      <c r="B65" s="3">
        <v>1</v>
      </c>
      <c r="C65" s="4" t="s">
        <v>103</v>
      </c>
      <c r="D65" s="4" t="s">
        <v>107</v>
      </c>
      <c r="E65" s="4" t="s">
        <v>494</v>
      </c>
      <c r="F65" s="3" t="s">
        <v>35</v>
      </c>
      <c r="G65" s="2" t="s">
        <v>461</v>
      </c>
      <c r="H65" s="24" t="s">
        <v>464</v>
      </c>
      <c r="I65" s="24" t="s">
        <v>464</v>
      </c>
      <c r="J65" s="24" t="s">
        <v>464</v>
      </c>
      <c r="K65" s="24" t="s">
        <v>465</v>
      </c>
      <c r="L65" s="24" t="s">
        <v>464</v>
      </c>
      <c r="M65" s="24" t="s">
        <v>464</v>
      </c>
      <c r="N65" s="24" t="s">
        <v>464</v>
      </c>
      <c r="O65" s="24" t="s">
        <v>465</v>
      </c>
      <c r="P65" s="24" t="s">
        <v>464</v>
      </c>
      <c r="Q65" s="24">
        <v>2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8" t="s">
        <v>718</v>
      </c>
      <c r="AI65" s="24">
        <v>4</v>
      </c>
      <c r="AJ65" s="24">
        <v>4</v>
      </c>
      <c r="AK65" s="24">
        <v>4</v>
      </c>
      <c r="AL65" s="24">
        <v>4</v>
      </c>
      <c r="AM65" s="24">
        <v>4</v>
      </c>
      <c r="AN65" s="24">
        <v>4</v>
      </c>
      <c r="AO65" s="24">
        <v>5</v>
      </c>
      <c r="AP65" s="24">
        <v>5</v>
      </c>
      <c r="AQ65" s="24">
        <v>5</v>
      </c>
      <c r="AR65" s="24" t="s">
        <v>693</v>
      </c>
      <c r="AS65" s="24">
        <v>4</v>
      </c>
      <c r="AT65" s="24">
        <v>4</v>
      </c>
      <c r="AU65" s="24">
        <v>4</v>
      </c>
      <c r="AV65" s="24">
        <v>4</v>
      </c>
      <c r="AW65" s="24">
        <v>4</v>
      </c>
      <c r="AX65" s="24">
        <v>4</v>
      </c>
      <c r="AY65" s="24">
        <v>5</v>
      </c>
      <c r="AZ65" s="24">
        <v>5</v>
      </c>
      <c r="BA65" s="24">
        <v>5</v>
      </c>
      <c r="BB65" s="24">
        <v>4</v>
      </c>
      <c r="BC65" s="24">
        <v>5</v>
      </c>
      <c r="BD65" s="24">
        <v>5</v>
      </c>
      <c r="BE65" s="24">
        <v>5</v>
      </c>
    </row>
    <row r="66" spans="1:57" ht="21" customHeight="1">
      <c r="A66" s="3">
        <v>2019</v>
      </c>
      <c r="B66" s="3">
        <v>1</v>
      </c>
      <c r="C66" s="4" t="s">
        <v>98</v>
      </c>
      <c r="D66" s="3" t="s">
        <v>527</v>
      </c>
      <c r="E66" s="3" t="s">
        <v>528</v>
      </c>
      <c r="F66" s="3" t="s">
        <v>17</v>
      </c>
      <c r="G66" s="2" t="s">
        <v>461</v>
      </c>
      <c r="H66" s="24" t="s">
        <v>464</v>
      </c>
      <c r="I66" s="24" t="s">
        <v>465</v>
      </c>
      <c r="J66" s="24" t="s">
        <v>464</v>
      </c>
      <c r="K66" s="24" t="s">
        <v>465</v>
      </c>
      <c r="L66" s="24" t="s">
        <v>465</v>
      </c>
      <c r="M66" s="24" t="s">
        <v>465</v>
      </c>
      <c r="N66" s="24" t="s">
        <v>465</v>
      </c>
      <c r="O66" s="24" t="s">
        <v>465</v>
      </c>
      <c r="P66" s="24" t="s">
        <v>465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8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</row>
    <row r="67" spans="1:57" ht="21" customHeight="1">
      <c r="A67" s="3">
        <v>2019</v>
      </c>
      <c r="B67" s="3">
        <v>1</v>
      </c>
      <c r="C67" s="4" t="s">
        <v>76</v>
      </c>
      <c r="D67" s="3" t="s">
        <v>529</v>
      </c>
      <c r="E67" s="3" t="s">
        <v>504</v>
      </c>
      <c r="F67" s="3" t="s">
        <v>17</v>
      </c>
      <c r="G67" s="2" t="s">
        <v>461</v>
      </c>
      <c r="H67" s="24" t="s">
        <v>465</v>
      </c>
      <c r="I67" s="24" t="s">
        <v>465</v>
      </c>
      <c r="J67" s="24" t="s">
        <v>464</v>
      </c>
      <c r="K67" s="24" t="s">
        <v>465</v>
      </c>
      <c r="L67" s="24" t="s">
        <v>464</v>
      </c>
      <c r="M67" s="24" t="s">
        <v>464</v>
      </c>
      <c r="N67" s="24" t="s">
        <v>464</v>
      </c>
      <c r="O67" s="24" t="s">
        <v>465</v>
      </c>
      <c r="P67" s="24" t="s">
        <v>464</v>
      </c>
      <c r="Q67" s="24">
        <v>2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8" t="s">
        <v>719</v>
      </c>
      <c r="AI67" s="24">
        <v>5</v>
      </c>
      <c r="AJ67" s="24">
        <v>5</v>
      </c>
      <c r="AK67" s="24">
        <v>5</v>
      </c>
      <c r="AL67" s="24">
        <v>5</v>
      </c>
      <c r="AM67" s="24">
        <v>5</v>
      </c>
      <c r="AN67" s="24">
        <v>5</v>
      </c>
      <c r="AO67" s="24">
        <v>5</v>
      </c>
      <c r="AP67" s="24">
        <v>5</v>
      </c>
      <c r="AQ67" s="24">
        <v>5</v>
      </c>
      <c r="AR67" s="24">
        <v>4</v>
      </c>
      <c r="AS67" s="24">
        <v>4</v>
      </c>
      <c r="AT67" s="24">
        <v>4</v>
      </c>
      <c r="AU67" s="24">
        <v>4</v>
      </c>
      <c r="AV67" s="24">
        <v>4</v>
      </c>
      <c r="AW67" s="24">
        <v>5</v>
      </c>
      <c r="AX67" s="24">
        <v>4</v>
      </c>
      <c r="AY67" s="24">
        <v>5</v>
      </c>
      <c r="AZ67" s="24">
        <v>5</v>
      </c>
      <c r="BA67" s="24">
        <v>5</v>
      </c>
      <c r="BB67" s="24">
        <v>5</v>
      </c>
      <c r="BC67" s="24">
        <v>5</v>
      </c>
      <c r="BD67" s="24">
        <v>5</v>
      </c>
      <c r="BE67" s="24">
        <v>3.5</v>
      </c>
    </row>
    <row r="68" spans="1:57" ht="21" customHeight="1">
      <c r="A68" s="3">
        <v>2019</v>
      </c>
      <c r="B68" s="3">
        <v>1</v>
      </c>
      <c r="C68" s="4" t="s">
        <v>94</v>
      </c>
      <c r="D68" s="3" t="s">
        <v>530</v>
      </c>
      <c r="E68" s="3" t="s">
        <v>531</v>
      </c>
      <c r="F68" s="3" t="s">
        <v>17</v>
      </c>
      <c r="G68" s="2" t="s">
        <v>461</v>
      </c>
      <c r="H68" s="24" t="s">
        <v>464</v>
      </c>
      <c r="I68" s="24" t="s">
        <v>465</v>
      </c>
      <c r="J68" s="24" t="s">
        <v>464</v>
      </c>
      <c r="K68" s="24" t="s">
        <v>465</v>
      </c>
      <c r="L68" s="24" t="s">
        <v>465</v>
      </c>
      <c r="M68" s="24" t="s">
        <v>465</v>
      </c>
      <c r="N68" s="24" t="s">
        <v>465</v>
      </c>
      <c r="O68" s="24" t="s">
        <v>465</v>
      </c>
      <c r="P68" s="24" t="s">
        <v>464</v>
      </c>
      <c r="Q68" s="24">
        <v>2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8" t="s">
        <v>720</v>
      </c>
      <c r="AI68" s="24">
        <v>5</v>
      </c>
      <c r="AJ68" s="24">
        <v>4</v>
      </c>
      <c r="AK68" s="24">
        <v>5</v>
      </c>
      <c r="AL68" s="24">
        <v>5</v>
      </c>
      <c r="AM68" s="24">
        <v>4</v>
      </c>
      <c r="AN68" s="24">
        <v>5</v>
      </c>
      <c r="AO68" s="24">
        <v>5</v>
      </c>
      <c r="AP68" s="24">
        <v>4</v>
      </c>
      <c r="AQ68" s="24">
        <v>5</v>
      </c>
      <c r="AR68" s="24">
        <v>4</v>
      </c>
      <c r="AS68" s="24">
        <v>5</v>
      </c>
      <c r="AT68" s="24">
        <v>5</v>
      </c>
      <c r="AU68" s="24">
        <v>5</v>
      </c>
      <c r="AV68" s="24">
        <v>4</v>
      </c>
      <c r="AW68" s="24">
        <v>4</v>
      </c>
      <c r="AX68" s="24">
        <v>4</v>
      </c>
      <c r="AY68" s="24">
        <v>4</v>
      </c>
      <c r="AZ68" s="24">
        <v>5</v>
      </c>
      <c r="BA68" s="24">
        <v>5</v>
      </c>
      <c r="BB68" s="24">
        <v>5</v>
      </c>
      <c r="BC68" s="24">
        <v>5</v>
      </c>
      <c r="BD68" s="24">
        <v>5</v>
      </c>
      <c r="BE68" s="24">
        <v>5</v>
      </c>
    </row>
    <row r="69" spans="1:57" ht="21" customHeight="1">
      <c r="A69" s="3">
        <v>2019</v>
      </c>
      <c r="B69" s="3">
        <v>1</v>
      </c>
      <c r="C69" s="4" t="s">
        <v>100</v>
      </c>
      <c r="D69" s="3" t="s">
        <v>532</v>
      </c>
      <c r="E69" s="26" t="s">
        <v>762</v>
      </c>
      <c r="F69" s="3" t="s">
        <v>17</v>
      </c>
      <c r="G69" s="2" t="s">
        <v>461</v>
      </c>
      <c r="H69" s="24" t="s">
        <v>464</v>
      </c>
      <c r="I69" s="24" t="s">
        <v>464</v>
      </c>
      <c r="J69" s="24" t="s">
        <v>464</v>
      </c>
      <c r="K69" s="24" t="s">
        <v>465</v>
      </c>
      <c r="L69" s="24" t="s">
        <v>464</v>
      </c>
      <c r="M69" s="24" t="s">
        <v>464</v>
      </c>
      <c r="N69" s="24" t="s">
        <v>465</v>
      </c>
      <c r="O69" s="24" t="s">
        <v>465</v>
      </c>
      <c r="P69" s="24" t="s">
        <v>464</v>
      </c>
      <c r="Q69" s="24">
        <v>2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8" t="s">
        <v>721</v>
      </c>
      <c r="AI69" s="24">
        <v>4.5</v>
      </c>
      <c r="AJ69" s="24">
        <v>4.5</v>
      </c>
      <c r="AK69" s="24">
        <v>4.5</v>
      </c>
      <c r="AL69" s="24">
        <v>4</v>
      </c>
      <c r="AM69" s="24">
        <v>3.5</v>
      </c>
      <c r="AN69" s="24">
        <v>4</v>
      </c>
      <c r="AO69" s="24">
        <v>4.5</v>
      </c>
      <c r="AP69" s="24">
        <v>4.5</v>
      </c>
      <c r="AQ69" s="24">
        <v>4.5</v>
      </c>
      <c r="AR69" s="24">
        <v>3.5</v>
      </c>
      <c r="AS69" s="24">
        <v>5</v>
      </c>
      <c r="AT69" s="24">
        <v>5</v>
      </c>
      <c r="AU69" s="24">
        <v>5</v>
      </c>
      <c r="AV69" s="24">
        <v>5</v>
      </c>
      <c r="AW69" s="24">
        <v>4.5</v>
      </c>
      <c r="AX69" s="24">
        <v>4.5</v>
      </c>
      <c r="AY69" s="24">
        <v>4</v>
      </c>
      <c r="AZ69" s="24">
        <v>4.5</v>
      </c>
      <c r="BA69" s="24">
        <v>5</v>
      </c>
      <c r="BB69" s="24">
        <v>4.5</v>
      </c>
      <c r="BC69" s="24">
        <v>5</v>
      </c>
      <c r="BD69" s="24">
        <v>5</v>
      </c>
      <c r="BE69" s="24">
        <v>5</v>
      </c>
    </row>
    <row r="70" spans="1:57" ht="21" customHeight="1">
      <c r="A70" s="17">
        <v>2019</v>
      </c>
      <c r="B70" s="17">
        <v>1</v>
      </c>
      <c r="C70" s="17" t="s">
        <v>102</v>
      </c>
      <c r="D70" s="17" t="s">
        <v>106</v>
      </c>
      <c r="E70" s="17" t="s">
        <v>483</v>
      </c>
      <c r="F70" s="17" t="s">
        <v>35</v>
      </c>
      <c r="G70" s="2" t="s">
        <v>461</v>
      </c>
      <c r="H70" s="24" t="s">
        <v>464</v>
      </c>
      <c r="I70" s="24" t="s">
        <v>465</v>
      </c>
      <c r="J70" s="24" t="s">
        <v>464</v>
      </c>
      <c r="K70" s="24" t="s">
        <v>464</v>
      </c>
      <c r="L70" s="24" t="s">
        <v>464</v>
      </c>
      <c r="M70" s="24" t="s">
        <v>464</v>
      </c>
      <c r="N70" s="24" t="s">
        <v>464</v>
      </c>
      <c r="O70" s="24" t="s">
        <v>465</v>
      </c>
      <c r="P70" s="24" t="s">
        <v>464</v>
      </c>
      <c r="Q70" s="24">
        <v>2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8" t="s">
        <v>722</v>
      </c>
      <c r="AI70" s="24">
        <v>4</v>
      </c>
      <c r="AJ70" s="24">
        <v>5</v>
      </c>
      <c r="AK70" s="24">
        <v>4</v>
      </c>
      <c r="AL70" s="24">
        <v>5</v>
      </c>
      <c r="AM70" s="24">
        <v>4</v>
      </c>
      <c r="AN70" s="24">
        <v>4</v>
      </c>
      <c r="AO70" s="24">
        <v>5</v>
      </c>
      <c r="AP70" s="24">
        <v>5</v>
      </c>
      <c r="AQ70" s="24">
        <v>4</v>
      </c>
      <c r="AR70" s="24">
        <v>5</v>
      </c>
      <c r="AS70" s="24">
        <v>4</v>
      </c>
      <c r="AT70" s="24">
        <v>4</v>
      </c>
      <c r="AU70" s="24">
        <v>5</v>
      </c>
      <c r="AV70" s="24">
        <v>5</v>
      </c>
      <c r="AW70" s="24">
        <v>5</v>
      </c>
      <c r="AX70" s="24">
        <v>4</v>
      </c>
      <c r="AY70" s="24">
        <v>4</v>
      </c>
      <c r="AZ70" s="24">
        <v>5</v>
      </c>
      <c r="BA70" s="24">
        <v>4</v>
      </c>
      <c r="BB70" s="24">
        <v>5</v>
      </c>
      <c r="BC70" s="24">
        <v>5</v>
      </c>
      <c r="BD70" s="24">
        <v>5</v>
      </c>
      <c r="BE70" s="24">
        <v>5</v>
      </c>
    </row>
    <row r="71" spans="1:57" ht="21" customHeight="1">
      <c r="A71" s="3">
        <v>2019</v>
      </c>
      <c r="B71" s="3">
        <v>1</v>
      </c>
      <c r="C71" s="4" t="s">
        <v>99</v>
      </c>
      <c r="D71" s="3" t="s">
        <v>533</v>
      </c>
      <c r="E71" s="3" t="s">
        <v>543</v>
      </c>
      <c r="F71" s="3" t="s">
        <v>17</v>
      </c>
      <c r="G71" s="2" t="s">
        <v>461</v>
      </c>
      <c r="H71" s="24" t="s">
        <v>464</v>
      </c>
      <c r="I71" s="24" t="s">
        <v>465</v>
      </c>
      <c r="J71" s="24" t="s">
        <v>464</v>
      </c>
      <c r="K71" s="24" t="s">
        <v>464</v>
      </c>
      <c r="L71" s="24" t="s">
        <v>465</v>
      </c>
      <c r="M71" s="24" t="s">
        <v>465</v>
      </c>
      <c r="N71" s="24" t="s">
        <v>465</v>
      </c>
      <c r="O71" s="24" t="s">
        <v>465</v>
      </c>
      <c r="P71" s="24" t="s">
        <v>464</v>
      </c>
      <c r="Q71" s="24">
        <v>1</v>
      </c>
      <c r="R71" s="24" t="s">
        <v>678</v>
      </c>
      <c r="S71" s="24" t="s">
        <v>478</v>
      </c>
      <c r="T71" s="24" t="s">
        <v>678</v>
      </c>
      <c r="U71" s="24" t="s">
        <v>478</v>
      </c>
      <c r="V71" s="24" t="s">
        <v>678</v>
      </c>
      <c r="W71" s="24" t="s">
        <v>478</v>
      </c>
      <c r="X71" s="24" t="s">
        <v>678</v>
      </c>
      <c r="Y71" s="24" t="s">
        <v>478</v>
      </c>
      <c r="Z71" s="24" t="s">
        <v>678</v>
      </c>
      <c r="AA71" s="24" t="s">
        <v>478</v>
      </c>
      <c r="AB71" s="24" t="s">
        <v>478</v>
      </c>
      <c r="AC71" s="24" t="s">
        <v>678</v>
      </c>
      <c r="AD71" s="24" t="s">
        <v>478</v>
      </c>
      <c r="AE71" s="24" t="s">
        <v>478</v>
      </c>
      <c r="AF71" s="24" t="s">
        <v>478</v>
      </c>
      <c r="AG71" s="24" t="s">
        <v>678</v>
      </c>
      <c r="AH71" s="28" t="s">
        <v>723</v>
      </c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  <row r="72" spans="1:57" ht="21" customHeight="1">
      <c r="A72" s="3">
        <v>2019</v>
      </c>
      <c r="B72" s="3">
        <v>1</v>
      </c>
      <c r="C72" s="4" t="s">
        <v>92</v>
      </c>
      <c r="D72" s="3" t="s">
        <v>534</v>
      </c>
      <c r="E72" s="3" t="s">
        <v>543</v>
      </c>
      <c r="F72" s="3" t="s">
        <v>17</v>
      </c>
      <c r="G72" s="2" t="s">
        <v>461</v>
      </c>
      <c r="H72" s="24" t="s">
        <v>464</v>
      </c>
      <c r="I72" s="24" t="s">
        <v>465</v>
      </c>
      <c r="J72" s="24" t="s">
        <v>465</v>
      </c>
      <c r="K72" s="24" t="s">
        <v>465</v>
      </c>
      <c r="L72" s="24" t="s">
        <v>465</v>
      </c>
      <c r="M72" s="24" t="s">
        <v>465</v>
      </c>
      <c r="N72" s="24" t="s">
        <v>465</v>
      </c>
      <c r="O72" s="24" t="s">
        <v>465</v>
      </c>
      <c r="P72" s="24" t="s">
        <v>464</v>
      </c>
      <c r="Q72" s="24">
        <v>2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8"/>
      <c r="AI72" s="24">
        <v>4.2</v>
      </c>
      <c r="AJ72" s="24">
        <v>4.4000000000000004</v>
      </c>
      <c r="AK72" s="24">
        <v>4.0999999999999996</v>
      </c>
      <c r="AL72" s="24">
        <v>4.2</v>
      </c>
      <c r="AM72" s="24">
        <v>4.5</v>
      </c>
      <c r="AN72" s="24">
        <v>4.3</v>
      </c>
      <c r="AO72" s="24">
        <v>4.5</v>
      </c>
      <c r="AP72" s="24">
        <v>4.2</v>
      </c>
      <c r="AQ72" s="24">
        <v>4.5</v>
      </c>
      <c r="AR72" s="24">
        <v>4</v>
      </c>
      <c r="AS72" s="24">
        <v>4</v>
      </c>
      <c r="AT72" s="24">
        <v>4</v>
      </c>
      <c r="AU72" s="24">
        <v>4.2</v>
      </c>
      <c r="AV72" s="24">
        <v>4</v>
      </c>
      <c r="AW72" s="24">
        <v>4</v>
      </c>
      <c r="AX72" s="24">
        <v>4</v>
      </c>
      <c r="AY72" s="24">
        <v>4.3</v>
      </c>
      <c r="AZ72" s="24">
        <v>4.5</v>
      </c>
      <c r="BA72" s="24">
        <v>4.5</v>
      </c>
      <c r="BB72" s="24">
        <v>4.0999999999999996</v>
      </c>
      <c r="BC72" s="24">
        <v>4.2</v>
      </c>
      <c r="BD72" s="24">
        <v>4.3</v>
      </c>
      <c r="BE72" s="24">
        <v>4.2</v>
      </c>
    </row>
    <row r="73" spans="1:57" ht="21" customHeight="1">
      <c r="A73" s="3">
        <v>2019</v>
      </c>
      <c r="B73" s="3">
        <v>1</v>
      </c>
      <c r="C73" s="4" t="s">
        <v>104</v>
      </c>
      <c r="D73" s="4" t="s">
        <v>108</v>
      </c>
      <c r="E73" s="3" t="s">
        <v>500</v>
      </c>
      <c r="F73" s="3" t="s">
        <v>35</v>
      </c>
      <c r="G73" s="2" t="s">
        <v>461</v>
      </c>
      <c r="H73" s="24" t="s">
        <v>464</v>
      </c>
      <c r="I73" s="24" t="s">
        <v>465</v>
      </c>
      <c r="J73" s="24" t="s">
        <v>465</v>
      </c>
      <c r="K73" s="24" t="s">
        <v>465</v>
      </c>
      <c r="L73" s="24" t="s">
        <v>465</v>
      </c>
      <c r="M73" s="24" t="s">
        <v>465</v>
      </c>
      <c r="N73" s="24" t="s">
        <v>465</v>
      </c>
      <c r="O73" s="24" t="s">
        <v>465</v>
      </c>
      <c r="P73" s="24" t="s">
        <v>464</v>
      </c>
      <c r="Q73" s="24">
        <v>2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8" t="s">
        <v>724</v>
      </c>
      <c r="AI73" s="24">
        <v>5</v>
      </c>
      <c r="AJ73" s="24">
        <v>5</v>
      </c>
      <c r="AK73" s="24">
        <v>5</v>
      </c>
      <c r="AL73" s="24">
        <v>4</v>
      </c>
      <c r="AM73" s="24">
        <v>5</v>
      </c>
      <c r="AN73" s="24">
        <v>5</v>
      </c>
      <c r="AO73" s="24">
        <v>5</v>
      </c>
      <c r="AP73" s="24">
        <v>5</v>
      </c>
      <c r="AQ73" s="24">
        <v>5</v>
      </c>
      <c r="AR73" s="24">
        <v>5</v>
      </c>
      <c r="AS73" s="24">
        <v>4</v>
      </c>
      <c r="AT73" s="24">
        <v>4</v>
      </c>
      <c r="AU73" s="24">
        <v>5</v>
      </c>
      <c r="AV73" s="24">
        <v>5</v>
      </c>
      <c r="AW73" s="24">
        <v>5</v>
      </c>
      <c r="AX73" s="24">
        <v>5</v>
      </c>
      <c r="AY73" s="24">
        <v>5</v>
      </c>
      <c r="AZ73" s="24">
        <v>5</v>
      </c>
      <c r="BA73" s="24">
        <v>5</v>
      </c>
      <c r="BB73" s="24">
        <v>5</v>
      </c>
      <c r="BC73" s="24">
        <v>5</v>
      </c>
      <c r="BD73" s="24">
        <v>5</v>
      </c>
      <c r="BE73" s="24">
        <v>5</v>
      </c>
    </row>
    <row r="74" spans="1:57" ht="21" customHeight="1">
      <c r="A74" s="3">
        <v>2019</v>
      </c>
      <c r="B74" s="3">
        <v>1</v>
      </c>
      <c r="C74" s="4" t="s">
        <v>97</v>
      </c>
      <c r="D74" s="3" t="s">
        <v>535</v>
      </c>
      <c r="E74" s="26" t="s">
        <v>762</v>
      </c>
      <c r="F74" s="3" t="s">
        <v>17</v>
      </c>
      <c r="G74" s="2" t="s">
        <v>461</v>
      </c>
      <c r="H74" s="24" t="s">
        <v>464</v>
      </c>
      <c r="I74" s="24" t="s">
        <v>464</v>
      </c>
      <c r="J74" s="24" t="s">
        <v>464</v>
      </c>
      <c r="K74" s="24" t="s">
        <v>465</v>
      </c>
      <c r="L74" s="24" t="s">
        <v>464</v>
      </c>
      <c r="M74" s="24" t="s">
        <v>464</v>
      </c>
      <c r="N74" s="24" t="s">
        <v>465</v>
      </c>
      <c r="O74" s="24" t="s">
        <v>465</v>
      </c>
      <c r="P74" s="24" t="s">
        <v>464</v>
      </c>
      <c r="Q74" s="24">
        <v>2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8" t="s">
        <v>725</v>
      </c>
      <c r="AI74" s="24">
        <v>5</v>
      </c>
      <c r="AJ74" s="24">
        <v>5</v>
      </c>
      <c r="AK74" s="24">
        <v>5</v>
      </c>
      <c r="AL74" s="24">
        <v>5</v>
      </c>
      <c r="AM74" s="24">
        <v>5</v>
      </c>
      <c r="AN74" s="24">
        <v>5</v>
      </c>
      <c r="AO74" s="24">
        <v>5</v>
      </c>
      <c r="AP74" s="24">
        <v>5</v>
      </c>
      <c r="AQ74" s="24">
        <v>5</v>
      </c>
      <c r="AR74" s="24">
        <v>4</v>
      </c>
      <c r="AS74" s="24">
        <v>4</v>
      </c>
      <c r="AT74" s="24">
        <v>4</v>
      </c>
      <c r="AU74" s="24">
        <v>5</v>
      </c>
      <c r="AV74" s="24">
        <v>5</v>
      </c>
      <c r="AW74" s="24">
        <v>5</v>
      </c>
      <c r="AX74" s="24">
        <v>5</v>
      </c>
      <c r="AY74" s="24">
        <v>5</v>
      </c>
      <c r="AZ74" s="24">
        <v>5</v>
      </c>
      <c r="BA74" s="24">
        <v>5</v>
      </c>
      <c r="BB74" s="24">
        <v>5</v>
      </c>
      <c r="BC74" s="24">
        <v>5</v>
      </c>
      <c r="BD74" s="24">
        <v>5</v>
      </c>
      <c r="BE74" s="24">
        <v>5</v>
      </c>
    </row>
    <row r="75" spans="1:57" ht="21" customHeight="1">
      <c r="A75" s="3">
        <v>2019</v>
      </c>
      <c r="B75" s="3">
        <v>1</v>
      </c>
      <c r="C75" s="4" t="s">
        <v>95</v>
      </c>
      <c r="D75" s="3" t="s">
        <v>536</v>
      </c>
      <c r="E75" s="3" t="s">
        <v>531</v>
      </c>
      <c r="F75" s="3" t="s">
        <v>17</v>
      </c>
      <c r="G75" s="2" t="s">
        <v>461</v>
      </c>
      <c r="H75" s="24" t="s">
        <v>464</v>
      </c>
      <c r="I75" s="24" t="s">
        <v>465</v>
      </c>
      <c r="J75" s="24" t="s">
        <v>464</v>
      </c>
      <c r="K75" s="24" t="s">
        <v>465</v>
      </c>
      <c r="L75" s="24" t="s">
        <v>465</v>
      </c>
      <c r="M75" s="24" t="s">
        <v>465</v>
      </c>
      <c r="N75" s="24" t="s">
        <v>465</v>
      </c>
      <c r="O75" s="24" t="s">
        <v>465</v>
      </c>
      <c r="P75" s="24" t="s">
        <v>464</v>
      </c>
      <c r="Q75" s="24">
        <v>2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8" t="s">
        <v>759</v>
      </c>
      <c r="AI75" s="24">
        <v>4</v>
      </c>
      <c r="AJ75" s="24">
        <v>4</v>
      </c>
      <c r="AK75" s="24">
        <v>3</v>
      </c>
      <c r="AL75" s="24">
        <v>4</v>
      </c>
      <c r="AM75" s="24">
        <v>4</v>
      </c>
      <c r="AN75" s="24">
        <v>5</v>
      </c>
      <c r="AO75" s="24">
        <v>4</v>
      </c>
      <c r="AP75" s="24">
        <v>4</v>
      </c>
      <c r="AQ75" s="24">
        <v>5</v>
      </c>
      <c r="AR75" s="24">
        <v>4</v>
      </c>
      <c r="AS75" s="24">
        <v>5</v>
      </c>
      <c r="AT75" s="24">
        <v>4</v>
      </c>
      <c r="AU75" s="24">
        <v>5</v>
      </c>
      <c r="AV75" s="24">
        <v>4</v>
      </c>
      <c r="AW75" s="24">
        <v>4</v>
      </c>
      <c r="AX75" s="24">
        <v>4</v>
      </c>
      <c r="AY75" s="24">
        <v>4</v>
      </c>
      <c r="AZ75" s="24">
        <v>5</v>
      </c>
      <c r="BA75" s="24">
        <v>5</v>
      </c>
      <c r="BB75" s="24">
        <v>5</v>
      </c>
      <c r="BC75" s="24">
        <v>5</v>
      </c>
      <c r="BD75" s="24">
        <v>5</v>
      </c>
      <c r="BE75" s="24">
        <v>5</v>
      </c>
    </row>
    <row r="76" spans="1:57" ht="21" customHeight="1">
      <c r="A76" s="3">
        <v>2019</v>
      </c>
      <c r="B76" s="3">
        <v>1</v>
      </c>
      <c r="C76" s="4" t="s">
        <v>93</v>
      </c>
      <c r="D76" s="3" t="s">
        <v>537</v>
      </c>
      <c r="E76" s="3" t="s">
        <v>481</v>
      </c>
      <c r="F76" s="3" t="s">
        <v>17</v>
      </c>
      <c r="G76" s="2" t="s">
        <v>461</v>
      </c>
      <c r="H76" s="24" t="s">
        <v>464</v>
      </c>
      <c r="I76" s="24" t="s">
        <v>465</v>
      </c>
      <c r="J76" s="24" t="s">
        <v>464</v>
      </c>
      <c r="K76" s="24" t="s">
        <v>465</v>
      </c>
      <c r="L76" s="24" t="s">
        <v>464</v>
      </c>
      <c r="M76" s="24" t="s">
        <v>465</v>
      </c>
      <c r="N76" s="24" t="s">
        <v>465</v>
      </c>
      <c r="O76" s="24" t="s">
        <v>465</v>
      </c>
      <c r="P76" s="24" t="s">
        <v>464</v>
      </c>
      <c r="Q76" s="24">
        <v>2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8" t="s">
        <v>726</v>
      </c>
      <c r="AI76" s="24">
        <v>5</v>
      </c>
      <c r="AJ76" s="24">
        <v>5</v>
      </c>
      <c r="AK76" s="24">
        <v>4</v>
      </c>
      <c r="AL76" s="24">
        <v>5</v>
      </c>
      <c r="AM76" s="24">
        <v>5</v>
      </c>
      <c r="AN76" s="24">
        <v>4</v>
      </c>
      <c r="AO76" s="24">
        <v>5</v>
      </c>
      <c r="AP76" s="24">
        <v>4</v>
      </c>
      <c r="AQ76" s="24">
        <v>5</v>
      </c>
      <c r="AR76" s="24">
        <v>5</v>
      </c>
      <c r="AS76" s="24">
        <v>4</v>
      </c>
      <c r="AT76" s="24">
        <v>5</v>
      </c>
      <c r="AU76" s="24">
        <v>5</v>
      </c>
      <c r="AV76" s="24">
        <v>4</v>
      </c>
      <c r="AW76" s="24">
        <v>4</v>
      </c>
      <c r="AX76" s="24">
        <v>4</v>
      </c>
      <c r="AY76" s="24">
        <v>4</v>
      </c>
      <c r="AZ76" s="24">
        <v>4</v>
      </c>
      <c r="BA76" s="24">
        <v>5</v>
      </c>
      <c r="BB76" s="24">
        <v>5</v>
      </c>
      <c r="BC76" s="24">
        <v>5</v>
      </c>
      <c r="BD76" s="24">
        <v>4</v>
      </c>
      <c r="BE76" s="24">
        <v>5</v>
      </c>
    </row>
    <row r="77" spans="1:57" ht="21" customHeight="1">
      <c r="A77" s="3">
        <v>2019</v>
      </c>
      <c r="B77" s="3">
        <v>2</v>
      </c>
      <c r="C77" s="5" t="s">
        <v>109</v>
      </c>
      <c r="D77" s="3" t="s">
        <v>538</v>
      </c>
      <c r="E77" s="3" t="s">
        <v>491</v>
      </c>
      <c r="F77" s="3" t="s">
        <v>17</v>
      </c>
      <c r="G77" s="2" t="s">
        <v>461</v>
      </c>
      <c r="H77" s="24" t="s">
        <v>464</v>
      </c>
      <c r="I77" s="24" t="s">
        <v>465</v>
      </c>
      <c r="J77" s="24" t="s">
        <v>464</v>
      </c>
      <c r="K77" s="24" t="s">
        <v>464</v>
      </c>
      <c r="L77" s="24" t="s">
        <v>464</v>
      </c>
      <c r="M77" s="24" t="s">
        <v>464</v>
      </c>
      <c r="N77" s="24" t="s">
        <v>465</v>
      </c>
      <c r="O77" s="24" t="s">
        <v>465</v>
      </c>
      <c r="P77" s="24" t="s">
        <v>464</v>
      </c>
      <c r="Q77" s="24">
        <v>2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8"/>
      <c r="AI77" s="24">
        <v>4</v>
      </c>
      <c r="AJ77" s="24">
        <v>4</v>
      </c>
      <c r="AK77" s="24">
        <v>4</v>
      </c>
      <c r="AL77" s="24">
        <v>4.5</v>
      </c>
      <c r="AM77" s="24">
        <v>4.5</v>
      </c>
      <c r="AN77" s="24">
        <v>4</v>
      </c>
      <c r="AO77" s="24">
        <v>4</v>
      </c>
      <c r="AP77" s="24">
        <v>4</v>
      </c>
      <c r="AQ77" s="24">
        <v>4</v>
      </c>
      <c r="AR77" s="24">
        <v>4</v>
      </c>
      <c r="AS77" s="24">
        <v>4</v>
      </c>
      <c r="AT77" s="24">
        <v>4</v>
      </c>
      <c r="AU77" s="24">
        <v>4</v>
      </c>
      <c r="AV77" s="24">
        <v>4</v>
      </c>
      <c r="AW77" s="24">
        <v>4</v>
      </c>
      <c r="AX77" s="24">
        <v>4</v>
      </c>
      <c r="AY77" s="24">
        <v>4.5</v>
      </c>
      <c r="AZ77" s="24">
        <v>5</v>
      </c>
      <c r="BA77" s="24">
        <v>5</v>
      </c>
      <c r="BB77" s="24">
        <v>4</v>
      </c>
      <c r="BC77" s="24">
        <v>4</v>
      </c>
      <c r="BD77" s="24">
        <v>4</v>
      </c>
      <c r="BE77" s="24">
        <v>5</v>
      </c>
    </row>
    <row r="78" spans="1:57" ht="15">
      <c r="A78" s="3">
        <v>2019</v>
      </c>
      <c r="B78" s="3">
        <v>2</v>
      </c>
      <c r="C78" s="4" t="s">
        <v>118</v>
      </c>
      <c r="D78" s="4" t="s">
        <v>123</v>
      </c>
      <c r="E78" s="4" t="s">
        <v>483</v>
      </c>
      <c r="F78" s="3" t="s">
        <v>35</v>
      </c>
      <c r="G78" s="2" t="s">
        <v>474</v>
      </c>
      <c r="H78" s="24" t="s">
        <v>465</v>
      </c>
      <c r="I78" s="24" t="s">
        <v>465</v>
      </c>
      <c r="J78" s="24" t="s">
        <v>464</v>
      </c>
      <c r="K78" s="24" t="s">
        <v>465</v>
      </c>
      <c r="L78" s="24" t="s">
        <v>464</v>
      </c>
      <c r="M78" s="24" t="s">
        <v>464</v>
      </c>
      <c r="N78" s="24" t="s">
        <v>464</v>
      </c>
      <c r="O78" s="24" t="s">
        <v>464</v>
      </c>
      <c r="P78" s="24" t="s">
        <v>466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8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ht="21" customHeight="1">
      <c r="A79" s="3">
        <v>2019</v>
      </c>
      <c r="B79" s="3">
        <v>2</v>
      </c>
      <c r="C79" s="5" t="s">
        <v>112</v>
      </c>
      <c r="D79" s="4" t="s">
        <v>539</v>
      </c>
      <c r="E79" s="3" t="s">
        <v>531</v>
      </c>
      <c r="F79" s="3" t="s">
        <v>17</v>
      </c>
      <c r="G79" s="2" t="s">
        <v>461</v>
      </c>
      <c r="H79" s="24" t="s">
        <v>465</v>
      </c>
      <c r="I79" s="24" t="s">
        <v>465</v>
      </c>
      <c r="J79" s="24" t="s">
        <v>465</v>
      </c>
      <c r="K79" s="24" t="s">
        <v>465</v>
      </c>
      <c r="L79" s="24" t="s">
        <v>465</v>
      </c>
      <c r="M79" s="24" t="s">
        <v>465</v>
      </c>
      <c r="N79" s="24" t="s">
        <v>465</v>
      </c>
      <c r="O79" s="24" t="s">
        <v>465</v>
      </c>
      <c r="P79" s="24" t="s">
        <v>465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8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1:57" ht="15.75">
      <c r="A80" s="3">
        <v>2019</v>
      </c>
      <c r="B80" s="3">
        <v>2</v>
      </c>
      <c r="C80" s="9" t="s">
        <v>113</v>
      </c>
      <c r="D80" s="4" t="s">
        <v>540</v>
      </c>
      <c r="E80" s="4" t="s">
        <v>483</v>
      </c>
      <c r="F80" s="3" t="s">
        <v>35</v>
      </c>
      <c r="G80" s="2" t="s">
        <v>474</v>
      </c>
      <c r="H80" s="24" t="s">
        <v>465</v>
      </c>
      <c r="I80" s="24" t="s">
        <v>465</v>
      </c>
      <c r="J80" s="24" t="s">
        <v>465</v>
      </c>
      <c r="K80" s="24" t="s">
        <v>465</v>
      </c>
      <c r="L80" s="24" t="s">
        <v>464</v>
      </c>
      <c r="M80" s="24" t="s">
        <v>465</v>
      </c>
      <c r="N80" s="24" t="s">
        <v>465</v>
      </c>
      <c r="O80" s="24" t="s">
        <v>464</v>
      </c>
      <c r="P80" s="24" t="s">
        <v>466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8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1:57" ht="15">
      <c r="A81" s="3">
        <v>2019</v>
      </c>
      <c r="B81" s="3">
        <v>2</v>
      </c>
      <c r="C81" s="4" t="s">
        <v>114</v>
      </c>
      <c r="D81" s="4" t="s">
        <v>119</v>
      </c>
      <c r="E81" s="4" t="s">
        <v>512</v>
      </c>
      <c r="F81" s="3" t="s">
        <v>35</v>
      </c>
      <c r="G81" s="2" t="s">
        <v>474</v>
      </c>
      <c r="H81" s="24" t="s">
        <v>465</v>
      </c>
      <c r="I81" s="24" t="s">
        <v>465</v>
      </c>
      <c r="J81" s="24" t="s">
        <v>465</v>
      </c>
      <c r="K81" s="24" t="s">
        <v>465</v>
      </c>
      <c r="L81" s="24" t="s">
        <v>464</v>
      </c>
      <c r="M81" s="24" t="s">
        <v>464</v>
      </c>
      <c r="N81" s="24" t="s">
        <v>465</v>
      </c>
      <c r="O81" s="24" t="s">
        <v>465</v>
      </c>
      <c r="P81" s="24" t="s">
        <v>466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8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</row>
    <row r="82" spans="1:57" ht="21" customHeight="1">
      <c r="A82" s="3">
        <v>2019</v>
      </c>
      <c r="B82" s="3">
        <v>2</v>
      </c>
      <c r="C82" s="4" t="s">
        <v>115</v>
      </c>
      <c r="D82" s="4" t="s">
        <v>120</v>
      </c>
      <c r="E82" s="26" t="s">
        <v>762</v>
      </c>
      <c r="F82" s="3" t="s">
        <v>35</v>
      </c>
      <c r="G82" s="2" t="s">
        <v>461</v>
      </c>
      <c r="H82" s="24" t="s">
        <v>464</v>
      </c>
      <c r="I82" s="24" t="s">
        <v>465</v>
      </c>
      <c r="J82" s="24" t="s">
        <v>464</v>
      </c>
      <c r="K82" s="24" t="s">
        <v>464</v>
      </c>
      <c r="L82" s="24" t="s">
        <v>465</v>
      </c>
      <c r="M82" s="24" t="s">
        <v>464</v>
      </c>
      <c r="N82" s="24" t="s">
        <v>464</v>
      </c>
      <c r="O82" s="24" t="s">
        <v>465</v>
      </c>
      <c r="P82" s="24" t="s">
        <v>464</v>
      </c>
      <c r="Q82" s="24">
        <v>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8" t="s">
        <v>727</v>
      </c>
      <c r="AI82" s="24">
        <v>5</v>
      </c>
      <c r="AJ82" s="24">
        <v>5</v>
      </c>
      <c r="AK82" s="24">
        <v>5</v>
      </c>
      <c r="AL82" s="24">
        <v>5</v>
      </c>
      <c r="AM82" s="24">
        <v>5</v>
      </c>
      <c r="AN82" s="24">
        <v>4</v>
      </c>
      <c r="AO82" s="24">
        <v>5</v>
      </c>
      <c r="AP82" s="24">
        <v>5</v>
      </c>
      <c r="AQ82" s="24">
        <v>5</v>
      </c>
      <c r="AR82" s="24">
        <v>5</v>
      </c>
      <c r="AS82" s="24">
        <v>5</v>
      </c>
      <c r="AT82" s="24">
        <v>5</v>
      </c>
      <c r="AU82" s="24">
        <v>5</v>
      </c>
      <c r="AV82" s="24">
        <v>5</v>
      </c>
      <c r="AW82" s="24">
        <v>4</v>
      </c>
      <c r="AX82" s="24">
        <v>4</v>
      </c>
      <c r="AY82" s="24">
        <v>5</v>
      </c>
      <c r="AZ82" s="24">
        <v>5</v>
      </c>
      <c r="BA82" s="24">
        <v>4</v>
      </c>
      <c r="BB82" s="24">
        <v>5</v>
      </c>
      <c r="BC82" s="24">
        <v>5</v>
      </c>
      <c r="BD82" s="24">
        <v>5</v>
      </c>
      <c r="BE82" s="24">
        <v>5</v>
      </c>
    </row>
    <row r="83" spans="1:57" ht="21" customHeight="1">
      <c r="A83" s="3">
        <v>2019</v>
      </c>
      <c r="B83" s="3">
        <v>2</v>
      </c>
      <c r="C83" s="10" t="s">
        <v>116</v>
      </c>
      <c r="D83" s="4" t="s">
        <v>121</v>
      </c>
      <c r="E83" s="4" t="s">
        <v>484</v>
      </c>
      <c r="F83" s="3" t="s">
        <v>35</v>
      </c>
      <c r="G83" s="2" t="s">
        <v>461</v>
      </c>
      <c r="H83" s="24" t="s">
        <v>464</v>
      </c>
      <c r="I83" s="24" t="s">
        <v>465</v>
      </c>
      <c r="J83" s="24" t="s">
        <v>464</v>
      </c>
      <c r="K83" s="24" t="s">
        <v>465</v>
      </c>
      <c r="L83" s="24" t="s">
        <v>464</v>
      </c>
      <c r="M83" s="24" t="s">
        <v>464</v>
      </c>
      <c r="N83" s="24" t="s">
        <v>465</v>
      </c>
      <c r="O83" s="24" t="s">
        <v>465</v>
      </c>
      <c r="P83" s="24" t="s">
        <v>464</v>
      </c>
      <c r="Q83" s="24">
        <v>1</v>
      </c>
      <c r="R83" s="24" t="s">
        <v>478</v>
      </c>
      <c r="S83" s="24" t="s">
        <v>478</v>
      </c>
      <c r="T83" s="24" t="s">
        <v>478</v>
      </c>
      <c r="U83" s="24" t="s">
        <v>478</v>
      </c>
      <c r="V83" s="24" t="s">
        <v>678</v>
      </c>
      <c r="W83" s="24" t="s">
        <v>678</v>
      </c>
      <c r="X83" s="24" t="s">
        <v>478</v>
      </c>
      <c r="Y83" s="24" t="s">
        <v>678</v>
      </c>
      <c r="Z83" s="24" t="s">
        <v>478</v>
      </c>
      <c r="AA83" s="24" t="s">
        <v>478</v>
      </c>
      <c r="AB83" s="24" t="s">
        <v>478</v>
      </c>
      <c r="AC83" s="24" t="s">
        <v>478</v>
      </c>
      <c r="AD83" s="24" t="s">
        <v>478</v>
      </c>
      <c r="AE83" s="24" t="s">
        <v>478</v>
      </c>
      <c r="AF83" s="24" t="s">
        <v>678</v>
      </c>
      <c r="AG83" s="24" t="s">
        <v>678</v>
      </c>
      <c r="AH83" s="28" t="s">
        <v>728</v>
      </c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</row>
    <row r="84" spans="1:57" ht="21" customHeight="1">
      <c r="A84" s="3">
        <v>2019</v>
      </c>
      <c r="B84" s="3">
        <v>2</v>
      </c>
      <c r="C84" s="4" t="s">
        <v>117</v>
      </c>
      <c r="D84" s="4" t="s">
        <v>122</v>
      </c>
      <c r="E84" s="14" t="s">
        <v>594</v>
      </c>
      <c r="F84" s="3" t="s">
        <v>35</v>
      </c>
      <c r="G84" s="2" t="s">
        <v>461</v>
      </c>
      <c r="H84" s="24" t="s">
        <v>464</v>
      </c>
      <c r="I84" s="24" t="s">
        <v>465</v>
      </c>
      <c r="J84" s="24" t="s">
        <v>464</v>
      </c>
      <c r="K84" s="24" t="s">
        <v>465</v>
      </c>
      <c r="L84" s="24" t="s">
        <v>464</v>
      </c>
      <c r="M84" s="24" t="s">
        <v>464</v>
      </c>
      <c r="N84" s="24" t="s">
        <v>464</v>
      </c>
      <c r="O84" s="24" t="s">
        <v>465</v>
      </c>
      <c r="P84" s="24" t="s">
        <v>465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8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1:57" ht="21" customHeight="1">
      <c r="A85" s="3">
        <v>2019</v>
      </c>
      <c r="B85" s="3">
        <v>2</v>
      </c>
      <c r="C85" s="5" t="s">
        <v>111</v>
      </c>
      <c r="D85" s="3" t="s">
        <v>541</v>
      </c>
      <c r="E85" s="3" t="s">
        <v>483</v>
      </c>
      <c r="F85" s="3" t="s">
        <v>17</v>
      </c>
      <c r="G85" s="2" t="s">
        <v>461</v>
      </c>
      <c r="H85" s="24" t="s">
        <v>464</v>
      </c>
      <c r="I85" s="24" t="s">
        <v>465</v>
      </c>
      <c r="J85" s="24" t="s">
        <v>464</v>
      </c>
      <c r="K85" s="24" t="s">
        <v>465</v>
      </c>
      <c r="L85" s="24" t="s">
        <v>464</v>
      </c>
      <c r="M85" s="24" t="s">
        <v>464</v>
      </c>
      <c r="N85" s="24" t="s">
        <v>464</v>
      </c>
      <c r="O85" s="24" t="s">
        <v>465</v>
      </c>
      <c r="P85" s="24" t="s">
        <v>464</v>
      </c>
      <c r="Q85" s="24">
        <v>2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8" t="s">
        <v>729</v>
      </c>
      <c r="AI85" s="24">
        <v>5</v>
      </c>
      <c r="AJ85" s="24">
        <v>4</v>
      </c>
      <c r="AK85" s="24">
        <v>4</v>
      </c>
      <c r="AL85" s="24">
        <v>4</v>
      </c>
      <c r="AM85" s="24">
        <v>4</v>
      </c>
      <c r="AN85" s="24">
        <v>5</v>
      </c>
      <c r="AO85" s="24">
        <v>5</v>
      </c>
      <c r="AP85" s="24">
        <v>5</v>
      </c>
      <c r="AQ85" s="24">
        <v>5</v>
      </c>
      <c r="AR85" s="24">
        <v>4</v>
      </c>
      <c r="AS85" s="24">
        <v>4</v>
      </c>
      <c r="AT85" s="24">
        <v>4</v>
      </c>
      <c r="AU85" s="24">
        <v>4</v>
      </c>
      <c r="AV85" s="24">
        <v>4</v>
      </c>
      <c r="AW85" s="24">
        <v>4</v>
      </c>
      <c r="AX85" s="24">
        <v>4</v>
      </c>
      <c r="AY85" s="24">
        <v>5</v>
      </c>
      <c r="AZ85" s="24">
        <v>5</v>
      </c>
      <c r="BA85" s="24">
        <v>5</v>
      </c>
      <c r="BB85" s="24">
        <v>5</v>
      </c>
      <c r="BC85" s="24">
        <v>5</v>
      </c>
      <c r="BD85" s="24">
        <v>5</v>
      </c>
      <c r="BE85" s="24">
        <v>5</v>
      </c>
    </row>
    <row r="86" spans="1:57" ht="21" customHeight="1">
      <c r="A86" s="3">
        <v>2019</v>
      </c>
      <c r="B86" s="3">
        <v>3</v>
      </c>
      <c r="C86" s="5" t="s">
        <v>124</v>
      </c>
      <c r="D86" s="3" t="s">
        <v>542</v>
      </c>
      <c r="E86" s="3" t="s">
        <v>483</v>
      </c>
      <c r="F86" s="3" t="s">
        <v>17</v>
      </c>
      <c r="G86" s="2" t="s">
        <v>461</v>
      </c>
      <c r="H86" s="24" t="s">
        <v>464</v>
      </c>
      <c r="I86" s="24" t="s">
        <v>465</v>
      </c>
      <c r="J86" s="24" t="s">
        <v>464</v>
      </c>
      <c r="K86" s="24" t="s">
        <v>465</v>
      </c>
      <c r="L86" s="24" t="s">
        <v>464</v>
      </c>
      <c r="M86" s="24" t="s">
        <v>464</v>
      </c>
      <c r="N86" s="24" t="s">
        <v>465</v>
      </c>
      <c r="O86" s="24" t="s">
        <v>465</v>
      </c>
      <c r="P86" s="24" t="s">
        <v>464</v>
      </c>
      <c r="Q86" s="24">
        <v>2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8" t="s">
        <v>730</v>
      </c>
      <c r="AI86" s="24">
        <v>5</v>
      </c>
      <c r="AJ86" s="24">
        <v>5</v>
      </c>
      <c r="AK86" s="24">
        <v>5</v>
      </c>
      <c r="AL86" s="24">
        <v>5</v>
      </c>
      <c r="AM86" s="24">
        <v>5</v>
      </c>
      <c r="AN86" s="24">
        <v>5</v>
      </c>
      <c r="AO86" s="24">
        <v>5</v>
      </c>
      <c r="AP86" s="24">
        <v>5</v>
      </c>
      <c r="AQ86" s="24">
        <v>5</v>
      </c>
      <c r="AR86" s="24">
        <v>5</v>
      </c>
      <c r="AS86" s="24">
        <v>5</v>
      </c>
      <c r="AT86" s="24">
        <v>5</v>
      </c>
      <c r="AU86" s="24">
        <v>5</v>
      </c>
      <c r="AV86" s="24">
        <v>5</v>
      </c>
      <c r="AW86" s="24">
        <v>5</v>
      </c>
      <c r="AX86" s="24">
        <v>5</v>
      </c>
      <c r="AY86" s="24">
        <v>5</v>
      </c>
      <c r="AZ86" s="24">
        <v>5</v>
      </c>
      <c r="BA86" s="24">
        <v>5</v>
      </c>
      <c r="BB86" s="24">
        <v>5</v>
      </c>
      <c r="BC86" s="24">
        <v>5</v>
      </c>
      <c r="BD86" s="24">
        <v>5</v>
      </c>
      <c r="BE86" s="24">
        <v>5</v>
      </c>
    </row>
    <row r="87" spans="1:57" ht="21" customHeight="1">
      <c r="A87" s="17">
        <v>2019</v>
      </c>
      <c r="B87" s="17">
        <v>3</v>
      </c>
      <c r="C87" s="17" t="s">
        <v>131</v>
      </c>
      <c r="D87" s="17" t="s">
        <v>142</v>
      </c>
      <c r="E87" s="17" t="s">
        <v>543</v>
      </c>
      <c r="F87" s="17" t="s">
        <v>35</v>
      </c>
      <c r="G87" s="2" t="s">
        <v>461</v>
      </c>
      <c r="H87" s="24" t="s">
        <v>464</v>
      </c>
      <c r="I87" s="24" t="s">
        <v>465</v>
      </c>
      <c r="J87" s="24" t="s">
        <v>465</v>
      </c>
      <c r="K87" s="24" t="s">
        <v>465</v>
      </c>
      <c r="L87" s="24" t="s">
        <v>465</v>
      </c>
      <c r="M87" s="24" t="s">
        <v>464</v>
      </c>
      <c r="N87" s="24" t="s">
        <v>464</v>
      </c>
      <c r="O87" s="24" t="s">
        <v>465</v>
      </c>
      <c r="P87" s="24" t="s">
        <v>464</v>
      </c>
      <c r="Q87" s="24">
        <v>2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8" t="s">
        <v>731</v>
      </c>
      <c r="AI87" s="24">
        <v>4</v>
      </c>
      <c r="AJ87" s="24">
        <v>4</v>
      </c>
      <c r="AK87" s="24">
        <v>4</v>
      </c>
      <c r="AL87" s="24">
        <v>3</v>
      </c>
      <c r="AM87" s="24">
        <v>4</v>
      </c>
      <c r="AN87" s="24">
        <v>4</v>
      </c>
      <c r="AO87" s="24">
        <v>4</v>
      </c>
      <c r="AP87" s="24">
        <v>5</v>
      </c>
      <c r="AQ87" s="24">
        <v>5</v>
      </c>
      <c r="AR87" s="24">
        <v>4</v>
      </c>
      <c r="AS87" s="24">
        <v>4</v>
      </c>
      <c r="AT87" s="24">
        <v>3</v>
      </c>
      <c r="AU87" s="24">
        <v>4</v>
      </c>
      <c r="AV87" s="24">
        <v>4</v>
      </c>
      <c r="AW87" s="24">
        <v>5</v>
      </c>
      <c r="AX87" s="24">
        <v>5</v>
      </c>
      <c r="AY87" s="24">
        <v>4</v>
      </c>
      <c r="AZ87" s="24">
        <v>4</v>
      </c>
      <c r="BA87" s="24">
        <v>5</v>
      </c>
      <c r="BB87" s="24">
        <v>5</v>
      </c>
      <c r="BC87" s="24">
        <v>5</v>
      </c>
      <c r="BD87" s="24">
        <v>5</v>
      </c>
      <c r="BE87" s="24">
        <v>5</v>
      </c>
    </row>
    <row r="88" spans="1:57" ht="21" customHeight="1">
      <c r="A88" s="17">
        <v>2019</v>
      </c>
      <c r="B88" s="17">
        <v>3</v>
      </c>
      <c r="C88" s="17" t="s">
        <v>132</v>
      </c>
      <c r="D88" s="17" t="s">
        <v>143</v>
      </c>
      <c r="E88" s="17" t="s">
        <v>512</v>
      </c>
      <c r="F88" s="17" t="s">
        <v>35</v>
      </c>
      <c r="G88" s="2" t="s">
        <v>461</v>
      </c>
      <c r="H88" s="24" t="s">
        <v>464</v>
      </c>
      <c r="I88" s="24" t="s">
        <v>465</v>
      </c>
      <c r="J88" s="24" t="s">
        <v>465</v>
      </c>
      <c r="K88" s="24" t="s">
        <v>464</v>
      </c>
      <c r="L88" s="24" t="s">
        <v>464</v>
      </c>
      <c r="M88" s="24" t="s">
        <v>464</v>
      </c>
      <c r="N88" s="24" t="s">
        <v>465</v>
      </c>
      <c r="O88" s="24" t="s">
        <v>465</v>
      </c>
      <c r="P88" s="24" t="s">
        <v>464</v>
      </c>
      <c r="Q88" s="24">
        <v>2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8" t="s">
        <v>732</v>
      </c>
      <c r="AI88" s="24">
        <v>5</v>
      </c>
      <c r="AJ88" s="24">
        <v>5</v>
      </c>
      <c r="AK88" s="24">
        <v>5</v>
      </c>
      <c r="AL88" s="24">
        <v>5</v>
      </c>
      <c r="AM88" s="24">
        <v>5</v>
      </c>
      <c r="AN88" s="24">
        <v>5</v>
      </c>
      <c r="AO88" s="24">
        <v>5</v>
      </c>
      <c r="AP88" s="24">
        <v>5</v>
      </c>
      <c r="AQ88" s="24">
        <v>5</v>
      </c>
      <c r="AR88" s="24">
        <v>5</v>
      </c>
      <c r="AS88" s="24">
        <v>5</v>
      </c>
      <c r="AT88" s="24">
        <v>5</v>
      </c>
      <c r="AU88" s="24">
        <v>5</v>
      </c>
      <c r="AV88" s="24">
        <v>5</v>
      </c>
      <c r="AW88" s="24">
        <v>5</v>
      </c>
      <c r="AX88" s="24">
        <v>5</v>
      </c>
      <c r="AY88" s="24">
        <v>5</v>
      </c>
      <c r="AZ88" s="24">
        <v>5</v>
      </c>
      <c r="BA88" s="24">
        <v>5</v>
      </c>
      <c r="BB88" s="24">
        <v>5</v>
      </c>
      <c r="BC88" s="24">
        <v>5</v>
      </c>
      <c r="BD88" s="24">
        <v>5</v>
      </c>
      <c r="BE88" s="24">
        <v>5</v>
      </c>
    </row>
    <row r="89" spans="1:57" ht="15">
      <c r="A89" s="17">
        <v>2019</v>
      </c>
      <c r="B89" s="17">
        <v>3</v>
      </c>
      <c r="C89" s="17" t="s">
        <v>133</v>
      </c>
      <c r="D89" s="17" t="s">
        <v>144</v>
      </c>
      <c r="E89" s="17" t="s">
        <v>481</v>
      </c>
      <c r="F89" s="17" t="s">
        <v>35</v>
      </c>
      <c r="G89" s="2" t="s">
        <v>463</v>
      </c>
      <c r="H89" s="24" t="s">
        <v>465</v>
      </c>
      <c r="I89" s="24" t="s">
        <v>465</v>
      </c>
      <c r="J89" s="24" t="s">
        <v>464</v>
      </c>
      <c r="K89" s="24" t="s">
        <v>465</v>
      </c>
      <c r="L89" s="24" t="s">
        <v>465</v>
      </c>
      <c r="M89" s="24" t="s">
        <v>465</v>
      </c>
      <c r="N89" s="24" t="s">
        <v>465</v>
      </c>
      <c r="O89" s="24" t="s">
        <v>465</v>
      </c>
      <c r="P89" s="24" t="s">
        <v>465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8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</row>
    <row r="90" spans="1:57" ht="21" customHeight="1">
      <c r="A90" s="17">
        <v>2019</v>
      </c>
      <c r="B90" s="17">
        <v>3</v>
      </c>
      <c r="C90" s="17" t="s">
        <v>134</v>
      </c>
      <c r="D90" s="17" t="s">
        <v>145</v>
      </c>
      <c r="E90" s="17" t="s">
        <v>494</v>
      </c>
      <c r="F90" s="17" t="s">
        <v>35</v>
      </c>
      <c r="G90" s="2" t="s">
        <v>461</v>
      </c>
      <c r="H90" s="24" t="s">
        <v>464</v>
      </c>
      <c r="I90" s="24" t="s">
        <v>464</v>
      </c>
      <c r="J90" s="24" t="s">
        <v>464</v>
      </c>
      <c r="K90" s="24" t="s">
        <v>465</v>
      </c>
      <c r="L90" s="24" t="s">
        <v>465</v>
      </c>
      <c r="M90" s="24" t="s">
        <v>465</v>
      </c>
      <c r="N90" s="24" t="s">
        <v>465</v>
      </c>
      <c r="O90" s="24" t="s">
        <v>465</v>
      </c>
      <c r="P90" s="24" t="s">
        <v>465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8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</row>
    <row r="91" spans="1:57" ht="21" customHeight="1">
      <c r="A91" s="17">
        <v>2019</v>
      </c>
      <c r="B91" s="17">
        <v>3</v>
      </c>
      <c r="C91" s="17" t="s">
        <v>135</v>
      </c>
      <c r="D91" s="17" t="s">
        <v>146</v>
      </c>
      <c r="E91" s="17" t="s">
        <v>483</v>
      </c>
      <c r="F91" s="17" t="s">
        <v>35</v>
      </c>
      <c r="G91" s="2" t="s">
        <v>461</v>
      </c>
      <c r="H91" s="24" t="s">
        <v>464</v>
      </c>
      <c r="I91" s="24" t="s">
        <v>465</v>
      </c>
      <c r="J91" s="24" t="s">
        <v>464</v>
      </c>
      <c r="K91" s="24" t="s">
        <v>465</v>
      </c>
      <c r="L91" s="24" t="s">
        <v>464</v>
      </c>
      <c r="M91" s="24" t="s">
        <v>464</v>
      </c>
      <c r="N91" s="24" t="s">
        <v>465</v>
      </c>
      <c r="O91" s="24" t="s">
        <v>465</v>
      </c>
      <c r="P91" s="24" t="s">
        <v>464</v>
      </c>
      <c r="Q91" s="24">
        <v>2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8" t="s">
        <v>733</v>
      </c>
      <c r="AI91" s="24">
        <v>5</v>
      </c>
      <c r="AJ91" s="24">
        <v>4</v>
      </c>
      <c r="AK91" s="24">
        <v>5</v>
      </c>
      <c r="AL91" s="24">
        <v>5</v>
      </c>
      <c r="AM91" s="24">
        <v>4</v>
      </c>
      <c r="AN91" s="24">
        <v>5</v>
      </c>
      <c r="AO91" s="24">
        <v>5</v>
      </c>
      <c r="AP91" s="24">
        <v>5</v>
      </c>
      <c r="AQ91" s="24">
        <v>5</v>
      </c>
      <c r="AR91" s="24">
        <v>4</v>
      </c>
      <c r="AS91" s="24">
        <v>5</v>
      </c>
      <c r="AT91" s="24">
        <v>5</v>
      </c>
      <c r="AU91" s="24">
        <v>5</v>
      </c>
      <c r="AV91" s="24">
        <v>5</v>
      </c>
      <c r="AW91" s="24">
        <v>5</v>
      </c>
      <c r="AX91" s="24">
        <v>5</v>
      </c>
      <c r="AY91" s="24">
        <v>4</v>
      </c>
      <c r="AZ91" s="24">
        <v>4</v>
      </c>
      <c r="BA91" s="24">
        <v>5</v>
      </c>
      <c r="BB91" s="24">
        <v>5</v>
      </c>
      <c r="BC91" s="24">
        <v>5</v>
      </c>
      <c r="BD91" s="24">
        <v>5</v>
      </c>
      <c r="BE91" s="24">
        <v>4</v>
      </c>
    </row>
    <row r="92" spans="1:57" ht="15">
      <c r="A92" s="17">
        <v>2019</v>
      </c>
      <c r="B92" s="17">
        <v>3</v>
      </c>
      <c r="C92" s="17" t="s">
        <v>136</v>
      </c>
      <c r="D92" s="17" t="s">
        <v>147</v>
      </c>
      <c r="E92" s="17" t="s">
        <v>483</v>
      </c>
      <c r="F92" s="17" t="s">
        <v>35</v>
      </c>
      <c r="G92" s="2" t="s">
        <v>475</v>
      </c>
      <c r="H92" s="24" t="s">
        <v>465</v>
      </c>
      <c r="I92" s="24" t="s">
        <v>465</v>
      </c>
      <c r="J92" s="24" t="s">
        <v>465</v>
      </c>
      <c r="K92" s="24" t="s">
        <v>465</v>
      </c>
      <c r="L92" s="24" t="s">
        <v>465</v>
      </c>
      <c r="M92" s="24" t="s">
        <v>465</v>
      </c>
      <c r="N92" s="24" t="s">
        <v>465</v>
      </c>
      <c r="O92" s="24" t="s">
        <v>465</v>
      </c>
      <c r="P92" s="24" t="s">
        <v>465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8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</row>
    <row r="93" spans="1:57" ht="21" customHeight="1">
      <c r="A93" s="3">
        <v>2019</v>
      </c>
      <c r="B93" s="3">
        <v>3</v>
      </c>
      <c r="C93" s="5" t="s">
        <v>125</v>
      </c>
      <c r="D93" s="3" t="s">
        <v>544</v>
      </c>
      <c r="E93" s="3" t="s">
        <v>546</v>
      </c>
      <c r="F93" s="3" t="s">
        <v>17</v>
      </c>
      <c r="G93" s="2" t="s">
        <v>461</v>
      </c>
      <c r="H93" s="24" t="s">
        <v>464</v>
      </c>
      <c r="I93" s="24" t="s">
        <v>464</v>
      </c>
      <c r="J93" s="24" t="s">
        <v>464</v>
      </c>
      <c r="K93" s="24" t="s">
        <v>465</v>
      </c>
      <c r="L93" s="24" t="s">
        <v>464</v>
      </c>
      <c r="M93" s="24" t="s">
        <v>465</v>
      </c>
      <c r="N93" s="24" t="s">
        <v>465</v>
      </c>
      <c r="O93" s="24" t="s">
        <v>465</v>
      </c>
      <c r="P93" s="24" t="s">
        <v>464</v>
      </c>
      <c r="Q93" s="24">
        <v>2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8" t="s">
        <v>734</v>
      </c>
      <c r="AI93" s="24">
        <v>5</v>
      </c>
      <c r="AJ93" s="24">
        <v>5</v>
      </c>
      <c r="AK93" s="24">
        <v>5</v>
      </c>
      <c r="AL93" s="24">
        <v>5</v>
      </c>
      <c r="AM93" s="24">
        <v>5</v>
      </c>
      <c r="AN93" s="24">
        <v>5</v>
      </c>
      <c r="AO93" s="24">
        <v>5</v>
      </c>
      <c r="AP93" s="24">
        <v>5</v>
      </c>
      <c r="AQ93" s="24">
        <v>5</v>
      </c>
      <c r="AR93" s="24">
        <v>5</v>
      </c>
      <c r="AS93" s="24">
        <v>5</v>
      </c>
      <c r="AT93" s="24">
        <v>5</v>
      </c>
      <c r="AU93" s="24">
        <v>5</v>
      </c>
      <c r="AV93" s="24">
        <v>5</v>
      </c>
      <c r="AW93" s="24">
        <v>5</v>
      </c>
      <c r="AX93" s="24">
        <v>5</v>
      </c>
      <c r="AY93" s="24">
        <v>4</v>
      </c>
      <c r="AZ93" s="24">
        <v>5</v>
      </c>
      <c r="BA93" s="24">
        <v>5</v>
      </c>
      <c r="BB93" s="24">
        <v>5</v>
      </c>
      <c r="BC93" s="24">
        <v>5</v>
      </c>
      <c r="BD93" s="24">
        <v>5</v>
      </c>
      <c r="BE93" s="24">
        <v>5</v>
      </c>
    </row>
    <row r="94" spans="1:57" ht="21" customHeight="1">
      <c r="A94" s="17">
        <v>2019</v>
      </c>
      <c r="B94" s="17">
        <v>3</v>
      </c>
      <c r="C94" s="17" t="s">
        <v>137</v>
      </c>
      <c r="D94" s="17" t="s">
        <v>148</v>
      </c>
      <c r="E94" s="17" t="s">
        <v>545</v>
      </c>
      <c r="F94" s="17" t="s">
        <v>35</v>
      </c>
      <c r="G94" s="2" t="s">
        <v>461</v>
      </c>
      <c r="H94" s="24" t="s">
        <v>464</v>
      </c>
      <c r="I94" s="24" t="s">
        <v>465</v>
      </c>
      <c r="J94" s="24" t="s">
        <v>464</v>
      </c>
      <c r="K94" s="24" t="s">
        <v>464</v>
      </c>
      <c r="L94" s="24" t="s">
        <v>464</v>
      </c>
      <c r="M94" s="24" t="s">
        <v>464</v>
      </c>
      <c r="N94" s="24" t="s">
        <v>464</v>
      </c>
      <c r="O94" s="24" t="s">
        <v>465</v>
      </c>
      <c r="P94" s="24" t="s">
        <v>464</v>
      </c>
      <c r="Q94" s="24">
        <v>2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8" t="s">
        <v>735</v>
      </c>
      <c r="AI94" s="24">
        <v>4</v>
      </c>
      <c r="AJ94" s="24">
        <v>4</v>
      </c>
      <c r="AK94" s="24">
        <v>4</v>
      </c>
      <c r="AL94" s="24">
        <v>5</v>
      </c>
      <c r="AM94" s="24">
        <v>4</v>
      </c>
      <c r="AN94" s="24">
        <v>4</v>
      </c>
      <c r="AO94" s="24">
        <v>5</v>
      </c>
      <c r="AP94" s="24">
        <v>5</v>
      </c>
      <c r="AQ94" s="24">
        <v>5</v>
      </c>
      <c r="AR94" s="24">
        <v>4</v>
      </c>
      <c r="AS94" s="24">
        <v>5</v>
      </c>
      <c r="AT94" s="24">
        <v>5</v>
      </c>
      <c r="AU94" s="24">
        <v>5</v>
      </c>
      <c r="AV94" s="24">
        <v>4</v>
      </c>
      <c r="AW94" s="24">
        <v>4</v>
      </c>
      <c r="AX94" s="24">
        <v>4</v>
      </c>
      <c r="AY94" s="24">
        <v>4</v>
      </c>
      <c r="AZ94" s="24">
        <v>5</v>
      </c>
      <c r="BA94" s="24">
        <v>5</v>
      </c>
      <c r="BB94" s="24">
        <v>5</v>
      </c>
      <c r="BC94" s="24">
        <v>5</v>
      </c>
      <c r="BD94" s="24">
        <v>5</v>
      </c>
      <c r="BE94" s="24">
        <v>5</v>
      </c>
    </row>
    <row r="95" spans="1:57" ht="21" customHeight="1">
      <c r="A95" s="3">
        <v>2019</v>
      </c>
      <c r="B95" s="3">
        <v>3</v>
      </c>
      <c r="C95" s="5" t="s">
        <v>126</v>
      </c>
      <c r="D95" s="3" t="s">
        <v>547</v>
      </c>
      <c r="E95" s="3" t="s">
        <v>546</v>
      </c>
      <c r="F95" s="3" t="s">
        <v>17</v>
      </c>
      <c r="G95" s="2" t="s">
        <v>461</v>
      </c>
      <c r="H95" s="24" t="s">
        <v>464</v>
      </c>
      <c r="I95" s="24" t="s">
        <v>465</v>
      </c>
      <c r="J95" s="24" t="s">
        <v>464</v>
      </c>
      <c r="K95" s="24" t="s">
        <v>465</v>
      </c>
      <c r="L95" s="24" t="s">
        <v>465</v>
      </c>
      <c r="M95" s="24" t="s">
        <v>465</v>
      </c>
      <c r="N95" s="24" t="s">
        <v>465</v>
      </c>
      <c r="O95" s="24" t="s">
        <v>465</v>
      </c>
      <c r="P95" s="24" t="s">
        <v>465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8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</row>
    <row r="96" spans="1:57" ht="15">
      <c r="A96" s="17">
        <v>2019</v>
      </c>
      <c r="B96" s="17">
        <v>3</v>
      </c>
      <c r="C96" s="17" t="s">
        <v>138</v>
      </c>
      <c r="D96" s="17" t="s">
        <v>149</v>
      </c>
      <c r="E96" s="17" t="s">
        <v>504</v>
      </c>
      <c r="F96" s="17" t="s">
        <v>35</v>
      </c>
      <c r="G96" s="2" t="s">
        <v>475</v>
      </c>
      <c r="H96" s="24" t="s">
        <v>465</v>
      </c>
      <c r="I96" s="24" t="s">
        <v>465</v>
      </c>
      <c r="J96" s="24" t="s">
        <v>465</v>
      </c>
      <c r="K96" s="24" t="s">
        <v>465</v>
      </c>
      <c r="L96" s="24" t="s">
        <v>465</v>
      </c>
      <c r="M96" s="24" t="s">
        <v>465</v>
      </c>
      <c r="N96" s="24" t="s">
        <v>465</v>
      </c>
      <c r="O96" s="24" t="s">
        <v>465</v>
      </c>
      <c r="P96" s="24" t="s">
        <v>465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8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</row>
    <row r="97" spans="1:57" ht="21" customHeight="1">
      <c r="A97" s="3">
        <v>2019</v>
      </c>
      <c r="B97" s="3">
        <v>3</v>
      </c>
      <c r="C97" s="5" t="s">
        <v>127</v>
      </c>
      <c r="D97" s="3" t="s">
        <v>548</v>
      </c>
      <c r="E97" s="3" t="s">
        <v>481</v>
      </c>
      <c r="F97" s="3" t="s">
        <v>17</v>
      </c>
      <c r="G97" s="2" t="s">
        <v>461</v>
      </c>
      <c r="H97" s="24" t="s">
        <v>464</v>
      </c>
      <c r="I97" s="24" t="s">
        <v>465</v>
      </c>
      <c r="J97" s="24" t="s">
        <v>464</v>
      </c>
      <c r="K97" s="24" t="s">
        <v>465</v>
      </c>
      <c r="L97" s="24" t="s">
        <v>465</v>
      </c>
      <c r="M97" s="24" t="s">
        <v>464</v>
      </c>
      <c r="N97" s="24" t="s">
        <v>465</v>
      </c>
      <c r="O97" s="24" t="s">
        <v>465</v>
      </c>
      <c r="P97" s="24" t="s">
        <v>464</v>
      </c>
      <c r="Q97" s="24">
        <v>2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33">
        <v>180000000</v>
      </c>
      <c r="AI97" s="24">
        <v>5</v>
      </c>
      <c r="AJ97" s="24">
        <v>5</v>
      </c>
      <c r="AK97" s="24">
        <v>4</v>
      </c>
      <c r="AL97" s="24">
        <v>5</v>
      </c>
      <c r="AM97" s="24">
        <v>5</v>
      </c>
      <c r="AN97" s="24">
        <v>5</v>
      </c>
      <c r="AO97" s="24">
        <v>5</v>
      </c>
      <c r="AP97" s="24">
        <v>5</v>
      </c>
      <c r="AQ97" s="24">
        <v>5</v>
      </c>
      <c r="AR97" s="24">
        <v>4</v>
      </c>
      <c r="AS97" s="24">
        <v>5</v>
      </c>
      <c r="AT97" s="24">
        <v>4</v>
      </c>
      <c r="AU97" s="24">
        <v>5</v>
      </c>
      <c r="AV97" s="24">
        <v>4</v>
      </c>
      <c r="AW97" s="24">
        <v>4</v>
      </c>
      <c r="AX97" s="24">
        <v>4</v>
      </c>
      <c r="AY97" s="24">
        <v>5</v>
      </c>
      <c r="AZ97" s="24">
        <v>5</v>
      </c>
      <c r="BA97" s="24">
        <v>5</v>
      </c>
      <c r="BB97" s="24">
        <v>5</v>
      </c>
      <c r="BC97" s="24">
        <v>5</v>
      </c>
      <c r="BD97" s="24">
        <v>5</v>
      </c>
      <c r="BE97" s="24">
        <v>5</v>
      </c>
    </row>
    <row r="98" spans="1:57" ht="21" customHeight="1">
      <c r="A98" s="17">
        <v>2019</v>
      </c>
      <c r="B98" s="17">
        <v>3</v>
      </c>
      <c r="C98" s="17" t="s">
        <v>139</v>
      </c>
      <c r="D98" s="17" t="s">
        <v>150</v>
      </c>
      <c r="E98" s="26" t="s">
        <v>762</v>
      </c>
      <c r="F98" s="17" t="s">
        <v>35</v>
      </c>
      <c r="G98" s="2" t="s">
        <v>461</v>
      </c>
      <c r="H98" s="24" t="s">
        <v>464</v>
      </c>
      <c r="I98" s="24" t="s">
        <v>465</v>
      </c>
      <c r="J98" s="24" t="s">
        <v>464</v>
      </c>
      <c r="K98" s="24" t="s">
        <v>465</v>
      </c>
      <c r="L98" s="24" t="s">
        <v>464</v>
      </c>
      <c r="M98" s="24" t="s">
        <v>464</v>
      </c>
      <c r="N98" s="24" t="s">
        <v>464</v>
      </c>
      <c r="O98" s="24" t="s">
        <v>465</v>
      </c>
      <c r="P98" s="24" t="s">
        <v>464</v>
      </c>
      <c r="Q98" s="24">
        <v>2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8" t="s">
        <v>736</v>
      </c>
      <c r="AI98" s="24">
        <v>5</v>
      </c>
      <c r="AJ98" s="24">
        <v>5</v>
      </c>
      <c r="AK98" s="24">
        <v>5</v>
      </c>
      <c r="AL98" s="24">
        <v>5</v>
      </c>
      <c r="AM98" s="24">
        <v>5</v>
      </c>
      <c r="AN98" s="24">
        <v>5</v>
      </c>
      <c r="AO98" s="24">
        <v>5</v>
      </c>
      <c r="AP98" s="24">
        <v>5</v>
      </c>
      <c r="AQ98" s="24">
        <v>5</v>
      </c>
      <c r="AR98" s="24">
        <v>5</v>
      </c>
      <c r="AS98" s="24">
        <v>5</v>
      </c>
      <c r="AT98" s="24">
        <v>5</v>
      </c>
      <c r="AU98" s="24">
        <v>5</v>
      </c>
      <c r="AV98" s="24">
        <v>5</v>
      </c>
      <c r="AW98" s="24">
        <v>5</v>
      </c>
      <c r="AX98" s="24">
        <v>5</v>
      </c>
      <c r="AY98" s="24">
        <v>5</v>
      </c>
      <c r="AZ98" s="24">
        <v>5</v>
      </c>
      <c r="BA98" s="24">
        <v>5</v>
      </c>
      <c r="BB98" s="24">
        <v>4</v>
      </c>
      <c r="BC98" s="24">
        <v>5</v>
      </c>
      <c r="BD98" s="24">
        <v>5</v>
      </c>
      <c r="BE98" s="24">
        <v>5</v>
      </c>
    </row>
    <row r="99" spans="1:57" ht="21" customHeight="1">
      <c r="A99" s="3">
        <v>2019</v>
      </c>
      <c r="B99" s="3">
        <v>3</v>
      </c>
      <c r="C99" s="5" t="s">
        <v>128</v>
      </c>
      <c r="D99" s="3" t="s">
        <v>549</v>
      </c>
      <c r="E99" s="3" t="s">
        <v>518</v>
      </c>
      <c r="F99" s="3" t="s">
        <v>17</v>
      </c>
      <c r="G99" s="2" t="s">
        <v>461</v>
      </c>
      <c r="H99" s="24" t="s">
        <v>464</v>
      </c>
      <c r="I99" s="24" t="s">
        <v>465</v>
      </c>
      <c r="J99" s="24" t="s">
        <v>464</v>
      </c>
      <c r="K99" s="24" t="s">
        <v>465</v>
      </c>
      <c r="L99" s="24" t="s">
        <v>464</v>
      </c>
      <c r="M99" s="24" t="s">
        <v>464</v>
      </c>
      <c r="N99" s="24" t="s">
        <v>465</v>
      </c>
      <c r="O99" s="24" t="s">
        <v>465</v>
      </c>
      <c r="P99" s="24" t="s">
        <v>464</v>
      </c>
      <c r="Q99" s="24">
        <v>2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8" t="s">
        <v>737</v>
      </c>
      <c r="AI99" s="24">
        <v>5</v>
      </c>
      <c r="AJ99" s="24">
        <v>5</v>
      </c>
      <c r="AK99" s="24">
        <v>4</v>
      </c>
      <c r="AL99" s="24">
        <v>5</v>
      </c>
      <c r="AM99" s="24">
        <v>5</v>
      </c>
      <c r="AN99" s="24">
        <v>5</v>
      </c>
      <c r="AO99" s="24">
        <v>5</v>
      </c>
      <c r="AP99" s="24">
        <v>5</v>
      </c>
      <c r="AQ99" s="24">
        <v>5</v>
      </c>
      <c r="AR99" s="24">
        <v>5</v>
      </c>
      <c r="AS99" s="24">
        <v>5</v>
      </c>
      <c r="AT99" s="24">
        <v>5</v>
      </c>
      <c r="AU99" s="24">
        <v>5</v>
      </c>
      <c r="AV99" s="24">
        <v>5</v>
      </c>
      <c r="AW99" s="24">
        <v>5</v>
      </c>
      <c r="AX99" s="24">
        <v>5</v>
      </c>
      <c r="AY99" s="24">
        <v>5</v>
      </c>
      <c r="AZ99" s="24">
        <v>5</v>
      </c>
      <c r="BA99" s="24">
        <v>5</v>
      </c>
      <c r="BB99" s="24">
        <v>5</v>
      </c>
      <c r="BC99" s="24">
        <v>5</v>
      </c>
      <c r="BD99" s="24">
        <v>5</v>
      </c>
      <c r="BE99" s="24">
        <v>5</v>
      </c>
    </row>
    <row r="100" spans="1:57" ht="21" customHeight="1">
      <c r="A100" s="3">
        <v>2019</v>
      </c>
      <c r="B100" s="3">
        <v>3</v>
      </c>
      <c r="C100" s="5" t="s">
        <v>129</v>
      </c>
      <c r="D100" s="3" t="s">
        <v>550</v>
      </c>
      <c r="E100" s="3" t="s">
        <v>483</v>
      </c>
      <c r="F100" s="3" t="s">
        <v>17</v>
      </c>
      <c r="G100" s="2" t="s">
        <v>461</v>
      </c>
      <c r="H100" s="24" t="s">
        <v>464</v>
      </c>
      <c r="I100" s="24" t="s">
        <v>465</v>
      </c>
      <c r="J100" s="24" t="s">
        <v>464</v>
      </c>
      <c r="K100" s="24" t="s">
        <v>465</v>
      </c>
      <c r="L100" s="24" t="s">
        <v>464</v>
      </c>
      <c r="M100" s="24" t="s">
        <v>464</v>
      </c>
      <c r="N100" s="24" t="s">
        <v>465</v>
      </c>
      <c r="O100" s="24" t="s">
        <v>465</v>
      </c>
      <c r="P100" s="24" t="s">
        <v>464</v>
      </c>
      <c r="Q100" s="24">
        <v>2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8" t="s">
        <v>738</v>
      </c>
      <c r="AI100" s="24">
        <v>4.5</v>
      </c>
      <c r="AJ100" s="24">
        <v>4</v>
      </c>
      <c r="AK100" s="24">
        <v>4</v>
      </c>
      <c r="AL100" s="24">
        <v>4.5</v>
      </c>
      <c r="AM100" s="24">
        <v>4</v>
      </c>
      <c r="AN100" s="24">
        <v>4.5</v>
      </c>
      <c r="AO100" s="24">
        <v>5</v>
      </c>
      <c r="AP100" s="24">
        <v>5</v>
      </c>
      <c r="AQ100" s="24">
        <v>5</v>
      </c>
      <c r="AR100" s="24">
        <v>4.5</v>
      </c>
      <c r="AS100" s="24">
        <v>5</v>
      </c>
      <c r="AT100" s="24">
        <v>5</v>
      </c>
      <c r="AU100" s="24">
        <v>4.3</v>
      </c>
      <c r="AV100" s="24">
        <v>4.5</v>
      </c>
      <c r="AW100" s="24">
        <v>4</v>
      </c>
      <c r="AX100" s="24">
        <v>4</v>
      </c>
      <c r="AY100" s="24">
        <v>4.5</v>
      </c>
      <c r="AZ100" s="24">
        <v>5</v>
      </c>
      <c r="BA100" s="24">
        <v>5</v>
      </c>
      <c r="BB100" s="24">
        <v>4</v>
      </c>
      <c r="BC100" s="24">
        <v>4</v>
      </c>
      <c r="BD100" s="24">
        <v>5</v>
      </c>
      <c r="BE100" s="24">
        <v>5</v>
      </c>
    </row>
    <row r="101" spans="1:57" ht="21" customHeight="1">
      <c r="A101" s="3">
        <v>2019</v>
      </c>
      <c r="B101" s="3">
        <v>3</v>
      </c>
      <c r="C101" s="5" t="s">
        <v>130</v>
      </c>
      <c r="D101" s="3" t="s">
        <v>551</v>
      </c>
      <c r="E101" s="3" t="s">
        <v>509</v>
      </c>
      <c r="F101" s="3" t="s">
        <v>17</v>
      </c>
      <c r="G101" s="2" t="s">
        <v>461</v>
      </c>
      <c r="H101" s="24" t="s">
        <v>464</v>
      </c>
      <c r="I101" s="24" t="s">
        <v>465</v>
      </c>
      <c r="J101" s="24" t="s">
        <v>465</v>
      </c>
      <c r="K101" s="24" t="s">
        <v>465</v>
      </c>
      <c r="L101" s="24" t="s">
        <v>464</v>
      </c>
      <c r="M101" s="24" t="s">
        <v>464</v>
      </c>
      <c r="N101" s="24" t="s">
        <v>465</v>
      </c>
      <c r="O101" s="24" t="s">
        <v>465</v>
      </c>
      <c r="P101" s="24" t="s">
        <v>464</v>
      </c>
      <c r="Q101" s="24">
        <v>1</v>
      </c>
      <c r="R101" s="24" t="s">
        <v>478</v>
      </c>
      <c r="S101" s="24" t="s">
        <v>478</v>
      </c>
      <c r="T101" s="24" t="s">
        <v>478</v>
      </c>
      <c r="U101" s="24" t="s">
        <v>478</v>
      </c>
      <c r="V101" s="24" t="s">
        <v>678</v>
      </c>
      <c r="W101" s="24" t="s">
        <v>478</v>
      </c>
      <c r="X101" s="24" t="s">
        <v>678</v>
      </c>
      <c r="Y101" s="24" t="s">
        <v>678</v>
      </c>
      <c r="Z101" s="24" t="s">
        <v>678</v>
      </c>
      <c r="AA101" s="24" t="s">
        <v>478</v>
      </c>
      <c r="AB101" s="24" t="s">
        <v>478</v>
      </c>
      <c r="AC101" s="24" t="s">
        <v>678</v>
      </c>
      <c r="AD101" s="24" t="s">
        <v>478</v>
      </c>
      <c r="AE101" s="24" t="s">
        <v>678</v>
      </c>
      <c r="AF101" s="24" t="s">
        <v>678</v>
      </c>
      <c r="AG101" s="24" t="s">
        <v>478</v>
      </c>
      <c r="AH101" s="28" t="s">
        <v>739</v>
      </c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</row>
    <row r="102" spans="1:57" ht="15">
      <c r="A102" s="17">
        <v>2019</v>
      </c>
      <c r="B102" s="17">
        <v>3</v>
      </c>
      <c r="C102" s="17" t="s">
        <v>140</v>
      </c>
      <c r="D102" s="17" t="s">
        <v>151</v>
      </c>
      <c r="E102" s="17" t="s">
        <v>504</v>
      </c>
      <c r="F102" s="17" t="s">
        <v>35</v>
      </c>
      <c r="G102" s="2" t="s">
        <v>460</v>
      </c>
      <c r="H102" s="24" t="s">
        <v>465</v>
      </c>
      <c r="I102" s="24" t="s">
        <v>465</v>
      </c>
      <c r="J102" s="24" t="s">
        <v>465</v>
      </c>
      <c r="K102" s="24" t="s">
        <v>465</v>
      </c>
      <c r="L102" s="24" t="s">
        <v>465</v>
      </c>
      <c r="M102" s="24" t="s">
        <v>464</v>
      </c>
      <c r="N102" s="24" t="s">
        <v>465</v>
      </c>
      <c r="O102" s="24" t="s">
        <v>465</v>
      </c>
      <c r="P102" s="24" t="s">
        <v>466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8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</row>
    <row r="103" spans="1:57" ht="21" customHeight="1">
      <c r="A103" s="3">
        <v>2019</v>
      </c>
      <c r="B103" s="3">
        <v>4</v>
      </c>
      <c r="C103" s="5" t="s">
        <v>110</v>
      </c>
      <c r="D103" s="3" t="s">
        <v>552</v>
      </c>
      <c r="E103" s="3" t="s">
        <v>553</v>
      </c>
      <c r="F103" s="3" t="s">
        <v>17</v>
      </c>
      <c r="G103" s="2" t="s">
        <v>461</v>
      </c>
      <c r="H103" s="24" t="s">
        <v>464</v>
      </c>
      <c r="I103" s="24" t="s">
        <v>465</v>
      </c>
      <c r="J103" s="24" t="s">
        <v>464</v>
      </c>
      <c r="K103" s="24" t="s">
        <v>465</v>
      </c>
      <c r="L103" s="24" t="s">
        <v>464</v>
      </c>
      <c r="M103" s="24" t="s">
        <v>465</v>
      </c>
      <c r="N103" s="24" t="s">
        <v>464</v>
      </c>
      <c r="O103" s="24" t="s">
        <v>465</v>
      </c>
      <c r="P103" s="24" t="s">
        <v>464</v>
      </c>
      <c r="Q103" s="24">
        <v>2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8" t="s">
        <v>740</v>
      </c>
      <c r="AI103" s="24">
        <v>4</v>
      </c>
      <c r="AJ103" s="24">
        <v>5</v>
      </c>
      <c r="AK103" s="24">
        <v>4</v>
      </c>
      <c r="AL103" s="24">
        <v>4</v>
      </c>
      <c r="AM103" s="24">
        <v>4</v>
      </c>
      <c r="AN103" s="24">
        <v>5</v>
      </c>
      <c r="AO103" s="24">
        <v>5</v>
      </c>
      <c r="AP103" s="24">
        <v>5</v>
      </c>
      <c r="AQ103" s="24">
        <v>5</v>
      </c>
      <c r="AR103" s="24">
        <v>4</v>
      </c>
      <c r="AS103" s="24">
        <v>5</v>
      </c>
      <c r="AT103" s="24">
        <v>4</v>
      </c>
      <c r="AU103" s="24">
        <v>5</v>
      </c>
      <c r="AV103" s="24">
        <v>4</v>
      </c>
      <c r="AW103" s="24">
        <v>4</v>
      </c>
      <c r="AX103" s="24">
        <v>4</v>
      </c>
      <c r="AY103" s="24">
        <v>4</v>
      </c>
      <c r="AZ103" s="24">
        <v>4</v>
      </c>
      <c r="BA103" s="24">
        <v>5</v>
      </c>
      <c r="BB103" s="24">
        <v>5</v>
      </c>
      <c r="BC103" s="24">
        <v>4</v>
      </c>
      <c r="BD103" s="24">
        <v>4</v>
      </c>
      <c r="BE103" s="24">
        <v>4</v>
      </c>
    </row>
    <row r="104" spans="1:57" ht="15">
      <c r="A104" s="17">
        <v>2019</v>
      </c>
      <c r="B104" s="17">
        <v>4</v>
      </c>
      <c r="C104" s="17" t="s">
        <v>157</v>
      </c>
      <c r="D104" s="17" t="s">
        <v>168</v>
      </c>
      <c r="E104" s="17" t="s">
        <v>487</v>
      </c>
      <c r="F104" s="17" t="s">
        <v>35</v>
      </c>
      <c r="G104" s="2" t="s">
        <v>460</v>
      </c>
      <c r="H104" s="24" t="s">
        <v>465</v>
      </c>
      <c r="I104" s="24" t="s">
        <v>465</v>
      </c>
      <c r="J104" s="24" t="s">
        <v>464</v>
      </c>
      <c r="K104" s="24" t="s">
        <v>465</v>
      </c>
      <c r="L104" s="24" t="s">
        <v>464</v>
      </c>
      <c r="M104" s="24" t="s">
        <v>464</v>
      </c>
      <c r="N104" s="24" t="s">
        <v>464</v>
      </c>
      <c r="O104" s="24" t="s">
        <v>464</v>
      </c>
      <c r="P104" s="24" t="s">
        <v>466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8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</row>
    <row r="105" spans="1:57" ht="15">
      <c r="A105" s="3">
        <v>2019</v>
      </c>
      <c r="B105" s="3">
        <v>4</v>
      </c>
      <c r="C105" s="4" t="s">
        <v>154</v>
      </c>
      <c r="D105" s="3" t="s">
        <v>554</v>
      </c>
      <c r="E105" s="11" t="s">
        <v>569</v>
      </c>
      <c r="F105" s="3" t="s">
        <v>17</v>
      </c>
      <c r="G105" s="2" t="s">
        <v>474</v>
      </c>
      <c r="H105" s="24" t="s">
        <v>465</v>
      </c>
      <c r="I105" s="24" t="s">
        <v>465</v>
      </c>
      <c r="J105" s="24" t="s">
        <v>464</v>
      </c>
      <c r="K105" s="24" t="s">
        <v>465</v>
      </c>
      <c r="L105" s="24" t="s">
        <v>464</v>
      </c>
      <c r="M105" s="24" t="s">
        <v>464</v>
      </c>
      <c r="N105" s="24" t="s">
        <v>464</v>
      </c>
      <c r="O105" s="24" t="s">
        <v>464</v>
      </c>
      <c r="P105" s="24" t="s">
        <v>466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8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</row>
    <row r="106" spans="1:57" ht="15">
      <c r="A106" s="3">
        <v>2019</v>
      </c>
      <c r="B106" s="3">
        <v>4</v>
      </c>
      <c r="C106" s="11" t="s">
        <v>443</v>
      </c>
      <c r="D106" s="4" t="s">
        <v>167</v>
      </c>
      <c r="E106" s="4" t="s">
        <v>555</v>
      </c>
      <c r="F106" s="3" t="s">
        <v>35</v>
      </c>
      <c r="G106" s="2" t="s">
        <v>460</v>
      </c>
      <c r="H106" s="24" t="s">
        <v>465</v>
      </c>
      <c r="I106" s="24" t="s">
        <v>465</v>
      </c>
      <c r="J106" s="24" t="s">
        <v>464</v>
      </c>
      <c r="K106" s="24" t="s">
        <v>465</v>
      </c>
      <c r="L106" s="24" t="s">
        <v>465</v>
      </c>
      <c r="M106" s="24" t="s">
        <v>465</v>
      </c>
      <c r="N106" s="24" t="s">
        <v>465</v>
      </c>
      <c r="O106" s="24" t="s">
        <v>464</v>
      </c>
      <c r="P106" s="24" t="s">
        <v>466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8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</row>
    <row r="107" spans="1:57" ht="21" customHeight="1">
      <c r="A107" s="3">
        <v>2019</v>
      </c>
      <c r="B107" s="3">
        <v>4</v>
      </c>
      <c r="C107" s="11" t="s">
        <v>164</v>
      </c>
      <c r="D107" s="4" t="s">
        <v>174</v>
      </c>
      <c r="E107" s="3" t="s">
        <v>498</v>
      </c>
      <c r="F107" s="3" t="s">
        <v>35</v>
      </c>
      <c r="G107" s="2" t="s">
        <v>461</v>
      </c>
      <c r="H107" s="24" t="s">
        <v>464</v>
      </c>
      <c r="I107" s="24" t="s">
        <v>465</v>
      </c>
      <c r="J107" s="24" t="s">
        <v>464</v>
      </c>
      <c r="K107" s="24" t="s">
        <v>465</v>
      </c>
      <c r="L107" s="24" t="s">
        <v>464</v>
      </c>
      <c r="M107" s="24" t="s">
        <v>464</v>
      </c>
      <c r="N107" s="24" t="s">
        <v>464</v>
      </c>
      <c r="O107" s="24" t="s">
        <v>465</v>
      </c>
      <c r="P107" s="24" t="s">
        <v>464</v>
      </c>
      <c r="Q107" s="24">
        <v>1</v>
      </c>
      <c r="R107" s="24" t="s">
        <v>478</v>
      </c>
      <c r="S107" s="24" t="s">
        <v>478</v>
      </c>
      <c r="T107" s="24" t="s">
        <v>478</v>
      </c>
      <c r="U107" s="24" t="s">
        <v>678</v>
      </c>
      <c r="V107" s="24" t="s">
        <v>678</v>
      </c>
      <c r="W107" s="24" t="s">
        <v>478</v>
      </c>
      <c r="X107" s="24" t="s">
        <v>678</v>
      </c>
      <c r="Y107" s="24" t="s">
        <v>678</v>
      </c>
      <c r="Z107" s="24" t="s">
        <v>678</v>
      </c>
      <c r="AA107" s="24" t="s">
        <v>478</v>
      </c>
      <c r="AB107" s="24" t="s">
        <v>478</v>
      </c>
      <c r="AC107" s="24" t="s">
        <v>678</v>
      </c>
      <c r="AD107" s="24" t="s">
        <v>478</v>
      </c>
      <c r="AE107" s="24" t="s">
        <v>478</v>
      </c>
      <c r="AF107" s="24" t="s">
        <v>478</v>
      </c>
      <c r="AG107" s="24" t="s">
        <v>478</v>
      </c>
      <c r="AH107" s="28" t="s">
        <v>741</v>
      </c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</row>
    <row r="108" spans="1:57" ht="21" customHeight="1">
      <c r="A108" s="3">
        <v>2019</v>
      </c>
      <c r="B108" s="3">
        <v>4</v>
      </c>
      <c r="C108" s="11" t="s">
        <v>165</v>
      </c>
      <c r="D108" s="4" t="s">
        <v>175</v>
      </c>
      <c r="E108" s="4" t="s">
        <v>484</v>
      </c>
      <c r="F108" s="3" t="s">
        <v>35</v>
      </c>
      <c r="G108" s="2" t="s">
        <v>461</v>
      </c>
      <c r="H108" s="24" t="s">
        <v>464</v>
      </c>
      <c r="I108" s="24" t="s">
        <v>465</v>
      </c>
      <c r="J108" s="24" t="s">
        <v>464</v>
      </c>
      <c r="K108" s="24" t="s">
        <v>465</v>
      </c>
      <c r="L108" s="24" t="s">
        <v>464</v>
      </c>
      <c r="M108" s="24" t="s">
        <v>465</v>
      </c>
      <c r="N108" s="24" t="s">
        <v>465</v>
      </c>
      <c r="O108" s="24" t="s">
        <v>465</v>
      </c>
      <c r="P108" s="24" t="s">
        <v>464</v>
      </c>
      <c r="Q108" s="24">
        <v>1</v>
      </c>
      <c r="R108" s="24" t="s">
        <v>478</v>
      </c>
      <c r="S108" s="24" t="s">
        <v>678</v>
      </c>
      <c r="T108" s="24" t="s">
        <v>478</v>
      </c>
      <c r="U108" s="24" t="s">
        <v>478</v>
      </c>
      <c r="V108" s="24" t="s">
        <v>678</v>
      </c>
      <c r="W108" s="24" t="s">
        <v>478</v>
      </c>
      <c r="X108" s="24" t="s">
        <v>478</v>
      </c>
      <c r="Y108" s="24" t="s">
        <v>678</v>
      </c>
      <c r="Z108" s="24" t="s">
        <v>678</v>
      </c>
      <c r="AA108" s="24" t="s">
        <v>478</v>
      </c>
      <c r="AB108" s="24" t="s">
        <v>678</v>
      </c>
      <c r="AC108" s="24" t="s">
        <v>678</v>
      </c>
      <c r="AD108" s="24" t="s">
        <v>678</v>
      </c>
      <c r="AE108" s="24" t="s">
        <v>478</v>
      </c>
      <c r="AF108" s="24" t="s">
        <v>678</v>
      </c>
      <c r="AG108" s="24" t="s">
        <v>478</v>
      </c>
      <c r="AH108" s="28" t="s">
        <v>742</v>
      </c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1:57" ht="21" customHeight="1">
      <c r="A109" s="3">
        <v>2019</v>
      </c>
      <c r="B109" s="3">
        <v>4</v>
      </c>
      <c r="C109" s="4" t="s">
        <v>153</v>
      </c>
      <c r="D109" s="3" t="s">
        <v>556</v>
      </c>
      <c r="E109" s="26" t="s">
        <v>762</v>
      </c>
      <c r="F109" s="3" t="s">
        <v>17</v>
      </c>
      <c r="G109" s="2" t="s">
        <v>461</v>
      </c>
      <c r="H109" s="24" t="s">
        <v>464</v>
      </c>
      <c r="I109" s="24" t="s">
        <v>465</v>
      </c>
      <c r="J109" s="24" t="s">
        <v>464</v>
      </c>
      <c r="K109" s="24" t="s">
        <v>465</v>
      </c>
      <c r="L109" s="24" t="s">
        <v>464</v>
      </c>
      <c r="M109" s="24" t="s">
        <v>464</v>
      </c>
      <c r="N109" s="24" t="s">
        <v>464</v>
      </c>
      <c r="O109" s="24" t="s">
        <v>465</v>
      </c>
      <c r="P109" s="24" t="s">
        <v>464</v>
      </c>
      <c r="Q109" s="24">
        <v>2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8" t="s">
        <v>743</v>
      </c>
      <c r="AI109" s="24">
        <v>4</v>
      </c>
      <c r="AJ109" s="24">
        <v>4</v>
      </c>
      <c r="AK109" s="24">
        <v>4</v>
      </c>
      <c r="AL109" s="24">
        <v>4</v>
      </c>
      <c r="AM109" s="24">
        <v>4</v>
      </c>
      <c r="AN109" s="24">
        <v>4</v>
      </c>
      <c r="AO109" s="24">
        <v>3.5</v>
      </c>
      <c r="AP109" s="24">
        <v>3.5</v>
      </c>
      <c r="AQ109" s="24">
        <v>5</v>
      </c>
      <c r="AR109" s="24">
        <v>3.5</v>
      </c>
      <c r="AS109" s="24">
        <v>3</v>
      </c>
      <c r="AT109" s="24">
        <v>3.5</v>
      </c>
      <c r="AU109" s="24">
        <v>4</v>
      </c>
      <c r="AV109" s="24">
        <v>3</v>
      </c>
      <c r="AW109" s="24">
        <v>4</v>
      </c>
      <c r="AX109" s="24">
        <v>3.5</v>
      </c>
      <c r="AY109" s="24">
        <v>4</v>
      </c>
      <c r="AZ109" s="24">
        <v>4</v>
      </c>
      <c r="BA109" s="24">
        <v>4</v>
      </c>
      <c r="BB109" s="24">
        <v>2.5</v>
      </c>
      <c r="BC109" s="24">
        <v>3.5</v>
      </c>
      <c r="BD109" s="24">
        <v>4</v>
      </c>
      <c r="BE109" s="24">
        <v>2.5</v>
      </c>
    </row>
    <row r="110" spans="1:57" ht="21" customHeight="1">
      <c r="A110" s="18">
        <v>2019</v>
      </c>
      <c r="B110" s="18">
        <v>4</v>
      </c>
      <c r="C110" s="11" t="s">
        <v>448</v>
      </c>
      <c r="D110" s="19" t="s">
        <v>557</v>
      </c>
      <c r="E110" s="19" t="s">
        <v>553</v>
      </c>
      <c r="F110" s="18" t="s">
        <v>35</v>
      </c>
      <c r="G110" s="2" t="s">
        <v>461</v>
      </c>
      <c r="H110" s="24" t="s">
        <v>464</v>
      </c>
      <c r="I110" s="24" t="s">
        <v>465</v>
      </c>
      <c r="J110" s="24" t="s">
        <v>464</v>
      </c>
      <c r="K110" s="24" t="s">
        <v>465</v>
      </c>
      <c r="L110" s="24" t="s">
        <v>464</v>
      </c>
      <c r="M110" s="24" t="s">
        <v>464</v>
      </c>
      <c r="N110" s="24" t="s">
        <v>465</v>
      </c>
      <c r="O110" s="24" t="s">
        <v>465</v>
      </c>
      <c r="P110" s="24" t="s">
        <v>465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8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</row>
    <row r="111" spans="1:57" ht="21" customHeight="1">
      <c r="A111" s="3">
        <v>2019</v>
      </c>
      <c r="B111" s="3">
        <v>4</v>
      </c>
      <c r="C111" s="4" t="s">
        <v>155</v>
      </c>
      <c r="D111" s="3" t="s">
        <v>559</v>
      </c>
      <c r="E111" s="3" t="s">
        <v>558</v>
      </c>
      <c r="F111" s="3" t="s">
        <v>17</v>
      </c>
      <c r="G111" s="2" t="s">
        <v>461</v>
      </c>
      <c r="H111" s="24" t="s">
        <v>464</v>
      </c>
      <c r="I111" s="24" t="s">
        <v>465</v>
      </c>
      <c r="J111" s="24" t="s">
        <v>464</v>
      </c>
      <c r="K111" s="24" t="s">
        <v>465</v>
      </c>
      <c r="L111" s="24" t="s">
        <v>464</v>
      </c>
      <c r="M111" s="24" t="s">
        <v>464</v>
      </c>
      <c r="N111" s="24" t="s">
        <v>465</v>
      </c>
      <c r="O111" s="24" t="s">
        <v>465</v>
      </c>
      <c r="P111" s="24" t="s">
        <v>464</v>
      </c>
      <c r="Q111" s="24">
        <v>2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8" t="s">
        <v>744</v>
      </c>
      <c r="AI111" s="24">
        <v>4.5</v>
      </c>
      <c r="AJ111" s="24">
        <v>4.5</v>
      </c>
      <c r="AK111" s="24">
        <v>4.7</v>
      </c>
      <c r="AL111" s="24">
        <v>4.7</v>
      </c>
      <c r="AM111" s="24">
        <v>4.2</v>
      </c>
      <c r="AN111" s="24">
        <v>4.8</v>
      </c>
      <c r="AO111" s="24">
        <v>4.7</v>
      </c>
      <c r="AP111" s="24">
        <v>4.7</v>
      </c>
      <c r="AQ111" s="24">
        <v>4.8</v>
      </c>
      <c r="AR111" s="24">
        <v>4.7</v>
      </c>
      <c r="AS111" s="24">
        <v>4.8</v>
      </c>
      <c r="AT111" s="24">
        <v>4.7</v>
      </c>
      <c r="AU111" s="24">
        <v>4.8</v>
      </c>
      <c r="AV111" s="24">
        <v>4.5</v>
      </c>
      <c r="AW111" s="24">
        <v>4.5</v>
      </c>
      <c r="AX111" s="24">
        <v>4.5</v>
      </c>
      <c r="AY111" s="24">
        <v>4.2</v>
      </c>
      <c r="AZ111" s="24">
        <v>4.5</v>
      </c>
      <c r="BA111" s="24">
        <v>4.2</v>
      </c>
      <c r="BB111" s="24">
        <v>4</v>
      </c>
      <c r="BC111" s="24">
        <v>4.2</v>
      </c>
      <c r="BD111" s="24">
        <v>4.2</v>
      </c>
      <c r="BE111" s="24">
        <v>4.5</v>
      </c>
    </row>
    <row r="112" spans="1:57" ht="15">
      <c r="A112" s="3">
        <v>2019</v>
      </c>
      <c r="B112" s="3">
        <v>4</v>
      </c>
      <c r="C112" s="11" t="s">
        <v>162</v>
      </c>
      <c r="D112" s="4" t="s">
        <v>172</v>
      </c>
      <c r="E112" s="14" t="s">
        <v>594</v>
      </c>
      <c r="F112" s="3" t="s">
        <v>35</v>
      </c>
      <c r="G112" s="2" t="s">
        <v>460</v>
      </c>
      <c r="H112" s="24" t="s">
        <v>465</v>
      </c>
      <c r="I112" s="24" t="s">
        <v>465</v>
      </c>
      <c r="J112" s="24" t="s">
        <v>464</v>
      </c>
      <c r="K112" s="24" t="s">
        <v>465</v>
      </c>
      <c r="L112" s="24" t="s">
        <v>464</v>
      </c>
      <c r="M112" s="24" t="s">
        <v>464</v>
      </c>
      <c r="N112" s="24" t="s">
        <v>464</v>
      </c>
      <c r="O112" s="24" t="s">
        <v>464</v>
      </c>
      <c r="P112" s="24" t="s">
        <v>466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8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1:57" ht="15">
      <c r="A113" s="17">
        <v>2019</v>
      </c>
      <c r="B113" s="17">
        <v>4</v>
      </c>
      <c r="C113" s="17" t="s">
        <v>158</v>
      </c>
      <c r="D113" s="17" t="s">
        <v>169</v>
      </c>
      <c r="E113" s="17" t="s">
        <v>560</v>
      </c>
      <c r="F113" s="17" t="s">
        <v>35</v>
      </c>
      <c r="G113" s="2" t="s">
        <v>460</v>
      </c>
      <c r="H113" s="24" t="s">
        <v>465</v>
      </c>
      <c r="I113" s="24" t="s">
        <v>465</v>
      </c>
      <c r="J113" s="24" t="s">
        <v>464</v>
      </c>
      <c r="K113" s="24" t="s">
        <v>465</v>
      </c>
      <c r="L113" s="24" t="s">
        <v>464</v>
      </c>
      <c r="M113" s="24" t="s">
        <v>464</v>
      </c>
      <c r="N113" s="24" t="s">
        <v>464</v>
      </c>
      <c r="O113" s="24" t="s">
        <v>464</v>
      </c>
      <c r="P113" s="24" t="s">
        <v>466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8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  <row r="114" spans="1:57" ht="15">
      <c r="A114" s="3">
        <v>2019</v>
      </c>
      <c r="B114" s="3">
        <v>4</v>
      </c>
      <c r="C114" s="4" t="s">
        <v>156</v>
      </c>
      <c r="D114" s="3" t="s">
        <v>561</v>
      </c>
      <c r="E114" s="14" t="s">
        <v>594</v>
      </c>
      <c r="F114" s="3" t="s">
        <v>17</v>
      </c>
      <c r="G114" s="2" t="s">
        <v>460</v>
      </c>
      <c r="H114" s="24" t="s">
        <v>465</v>
      </c>
      <c r="I114" s="24" t="s">
        <v>465</v>
      </c>
      <c r="J114" s="24" t="s">
        <v>464</v>
      </c>
      <c r="K114" s="24" t="s">
        <v>465</v>
      </c>
      <c r="L114" s="24" t="s">
        <v>464</v>
      </c>
      <c r="M114" s="24" t="s">
        <v>464</v>
      </c>
      <c r="N114" s="24" t="s">
        <v>464</v>
      </c>
      <c r="O114" s="24" t="s">
        <v>464</v>
      </c>
      <c r="P114" s="24" t="s">
        <v>466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8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</row>
    <row r="115" spans="1:57" ht="15">
      <c r="A115" s="3">
        <v>2019</v>
      </c>
      <c r="B115" s="3">
        <v>4</v>
      </c>
      <c r="C115" s="11" t="s">
        <v>166</v>
      </c>
      <c r="D115" s="4" t="s">
        <v>176</v>
      </c>
      <c r="E115" s="4" t="s">
        <v>546</v>
      </c>
      <c r="F115" s="3" t="s">
        <v>35</v>
      </c>
      <c r="G115" s="2" t="s">
        <v>463</v>
      </c>
      <c r="H115" s="24" t="s">
        <v>465</v>
      </c>
      <c r="I115" s="24" t="s">
        <v>465</v>
      </c>
      <c r="J115" s="24" t="s">
        <v>464</v>
      </c>
      <c r="K115" s="24" t="s">
        <v>465</v>
      </c>
      <c r="L115" s="24" t="s">
        <v>464</v>
      </c>
      <c r="M115" s="24" t="s">
        <v>464</v>
      </c>
      <c r="N115" s="24" t="s">
        <v>465</v>
      </c>
      <c r="O115" s="24" t="s">
        <v>464</v>
      </c>
      <c r="P115" s="24" t="s">
        <v>466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8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</row>
    <row r="116" spans="1:57" ht="15">
      <c r="A116" s="3">
        <v>2019</v>
      </c>
      <c r="B116" s="3">
        <v>4</v>
      </c>
      <c r="C116" s="11" t="s">
        <v>442</v>
      </c>
      <c r="D116" s="4" t="s">
        <v>167</v>
      </c>
      <c r="E116" s="4" t="s">
        <v>555</v>
      </c>
      <c r="F116" s="3" t="s">
        <v>35</v>
      </c>
      <c r="G116" s="2" t="s">
        <v>460</v>
      </c>
      <c r="H116" s="24" t="s">
        <v>465</v>
      </c>
      <c r="I116" s="24" t="s">
        <v>465</v>
      </c>
      <c r="J116" s="24" t="s">
        <v>464</v>
      </c>
      <c r="K116" s="24" t="s">
        <v>465</v>
      </c>
      <c r="L116" s="24" t="s">
        <v>465</v>
      </c>
      <c r="M116" s="24" t="s">
        <v>465</v>
      </c>
      <c r="N116" s="24" t="s">
        <v>465</v>
      </c>
      <c r="O116" s="24" t="s">
        <v>464</v>
      </c>
      <c r="P116" s="24" t="s">
        <v>466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8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</row>
    <row r="117" spans="1:57" ht="15">
      <c r="A117" s="3">
        <v>2019</v>
      </c>
      <c r="B117" s="3">
        <v>4</v>
      </c>
      <c r="C117" s="11" t="s">
        <v>160</v>
      </c>
      <c r="D117" s="4" t="s">
        <v>170</v>
      </c>
      <c r="E117" s="4" t="s">
        <v>562</v>
      </c>
      <c r="F117" s="3" t="s">
        <v>35</v>
      </c>
      <c r="G117" s="2" t="s">
        <v>460</v>
      </c>
      <c r="H117" s="24" t="s">
        <v>465</v>
      </c>
      <c r="I117" s="24" t="s">
        <v>465</v>
      </c>
      <c r="J117" s="24" t="s">
        <v>464</v>
      </c>
      <c r="K117" s="24" t="s">
        <v>464</v>
      </c>
      <c r="L117" s="24" t="s">
        <v>465</v>
      </c>
      <c r="M117" s="24" t="s">
        <v>465</v>
      </c>
      <c r="N117" s="24" t="s">
        <v>465</v>
      </c>
      <c r="O117" s="24" t="s">
        <v>465</v>
      </c>
      <c r="P117" s="24" t="s">
        <v>466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8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</row>
    <row r="118" spans="1:57" ht="15">
      <c r="A118" s="3">
        <v>2019</v>
      </c>
      <c r="B118" s="3">
        <v>4</v>
      </c>
      <c r="C118" s="11" t="s">
        <v>161</v>
      </c>
      <c r="D118" s="4" t="s">
        <v>171</v>
      </c>
      <c r="E118" s="4" t="s">
        <v>504</v>
      </c>
      <c r="F118" s="3" t="s">
        <v>35</v>
      </c>
      <c r="G118" s="2" t="s">
        <v>474</v>
      </c>
      <c r="H118" s="24" t="s">
        <v>465</v>
      </c>
      <c r="I118" s="24" t="s">
        <v>465</v>
      </c>
      <c r="J118" s="24" t="s">
        <v>464</v>
      </c>
      <c r="K118" s="24" t="s">
        <v>465</v>
      </c>
      <c r="L118" s="24" t="s">
        <v>464</v>
      </c>
      <c r="M118" s="24" t="s">
        <v>464</v>
      </c>
      <c r="N118" s="24" t="s">
        <v>464</v>
      </c>
      <c r="O118" s="24" t="s">
        <v>464</v>
      </c>
      <c r="P118" s="24" t="s">
        <v>466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8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1:57" ht="15">
      <c r="A119" s="3">
        <v>2020</v>
      </c>
      <c r="B119" s="3">
        <v>1</v>
      </c>
      <c r="C119" s="3" t="s">
        <v>451</v>
      </c>
      <c r="D119" s="3" t="s">
        <v>475</v>
      </c>
      <c r="E119" s="3"/>
      <c r="F119" s="3" t="s">
        <v>35</v>
      </c>
      <c r="G119" s="2" t="s">
        <v>475</v>
      </c>
      <c r="H119" s="24" t="s">
        <v>465</v>
      </c>
      <c r="I119" s="24" t="s">
        <v>465</v>
      </c>
      <c r="J119" s="24" t="s">
        <v>465</v>
      </c>
      <c r="K119" s="24" t="s">
        <v>465</v>
      </c>
      <c r="L119" s="24" t="s">
        <v>465</v>
      </c>
      <c r="M119" s="24" t="s">
        <v>465</v>
      </c>
      <c r="N119" s="24" t="s">
        <v>465</v>
      </c>
      <c r="O119" s="24" t="s">
        <v>465</v>
      </c>
      <c r="P119" s="24" t="s">
        <v>465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8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1:57" ht="21" customHeight="1">
      <c r="A120" s="3">
        <v>2020</v>
      </c>
      <c r="B120" s="3">
        <v>1</v>
      </c>
      <c r="C120" s="11" t="s">
        <v>452</v>
      </c>
      <c r="D120" s="4" t="s">
        <v>179</v>
      </c>
      <c r="E120" s="4" t="s">
        <v>494</v>
      </c>
      <c r="F120" s="4" t="s">
        <v>35</v>
      </c>
      <c r="G120" s="2" t="s">
        <v>461</v>
      </c>
      <c r="H120" s="24" t="s">
        <v>464</v>
      </c>
      <c r="I120" s="24" t="s">
        <v>465</v>
      </c>
      <c r="J120" s="24" t="s">
        <v>464</v>
      </c>
      <c r="K120" s="24" t="s">
        <v>465</v>
      </c>
      <c r="L120" s="24" t="s">
        <v>465</v>
      </c>
      <c r="M120" s="24" t="s">
        <v>464</v>
      </c>
      <c r="N120" s="24" t="s">
        <v>464</v>
      </c>
      <c r="O120" s="24" t="s">
        <v>465</v>
      </c>
      <c r="P120" s="24" t="s">
        <v>465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8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</row>
    <row r="121" spans="1:57" ht="15">
      <c r="A121" s="3">
        <v>2020</v>
      </c>
      <c r="B121" s="3">
        <v>1</v>
      </c>
      <c r="C121" s="3" t="s">
        <v>453</v>
      </c>
      <c r="D121" s="3" t="s">
        <v>564</v>
      </c>
      <c r="E121" s="3" t="s">
        <v>563</v>
      </c>
      <c r="F121" s="3" t="s">
        <v>35</v>
      </c>
      <c r="G121" s="2" t="s">
        <v>474</v>
      </c>
      <c r="H121" s="24" t="s">
        <v>465</v>
      </c>
      <c r="I121" s="24" t="s">
        <v>465</v>
      </c>
      <c r="J121" s="24" t="s">
        <v>464</v>
      </c>
      <c r="K121" s="24" t="s">
        <v>465</v>
      </c>
      <c r="L121" s="24" t="s">
        <v>465</v>
      </c>
      <c r="M121" s="24" t="s">
        <v>465</v>
      </c>
      <c r="N121" s="24" t="s">
        <v>465</v>
      </c>
      <c r="O121" s="24" t="s">
        <v>465</v>
      </c>
      <c r="P121" s="24" t="s">
        <v>466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8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</row>
    <row r="122" spans="1:57" ht="15">
      <c r="A122" s="3">
        <v>2020</v>
      </c>
      <c r="B122" s="3">
        <v>1</v>
      </c>
      <c r="C122" s="3" t="s">
        <v>454</v>
      </c>
      <c r="D122" s="3" t="s">
        <v>565</v>
      </c>
      <c r="E122" s="3" t="s">
        <v>566</v>
      </c>
      <c r="F122" s="3" t="s">
        <v>17</v>
      </c>
      <c r="G122" s="2" t="s">
        <v>460</v>
      </c>
      <c r="H122" s="24" t="s">
        <v>465</v>
      </c>
      <c r="I122" s="24" t="s">
        <v>465</v>
      </c>
      <c r="J122" s="24" t="s">
        <v>464</v>
      </c>
      <c r="K122" s="24" t="s">
        <v>465</v>
      </c>
      <c r="L122" s="24" t="s">
        <v>464</v>
      </c>
      <c r="M122" s="24" t="s">
        <v>464</v>
      </c>
      <c r="N122" s="24" t="s">
        <v>465</v>
      </c>
      <c r="O122" s="24" t="s">
        <v>465</v>
      </c>
      <c r="P122" s="24" t="s">
        <v>466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8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</row>
    <row r="123" spans="1:57" ht="21" customHeight="1">
      <c r="A123" s="3">
        <v>2020</v>
      </c>
      <c r="B123" s="3">
        <v>1</v>
      </c>
      <c r="C123" s="11" t="s">
        <v>177</v>
      </c>
      <c r="D123" s="4" t="s">
        <v>180</v>
      </c>
      <c r="E123" s="4" t="s">
        <v>481</v>
      </c>
      <c r="F123" s="4" t="s">
        <v>35</v>
      </c>
      <c r="G123" s="2" t="s">
        <v>461</v>
      </c>
      <c r="H123" s="24" t="s">
        <v>464</v>
      </c>
      <c r="I123" s="24" t="s">
        <v>465</v>
      </c>
      <c r="J123" s="24" t="s">
        <v>464</v>
      </c>
      <c r="K123" s="24" t="s">
        <v>465</v>
      </c>
      <c r="L123" s="24" t="s">
        <v>464</v>
      </c>
      <c r="M123" s="24" t="s">
        <v>464</v>
      </c>
      <c r="N123" s="24" t="s">
        <v>464</v>
      </c>
      <c r="O123" s="24" t="s">
        <v>465</v>
      </c>
      <c r="P123" s="24" t="s">
        <v>464</v>
      </c>
      <c r="Q123" s="24">
        <v>1</v>
      </c>
      <c r="R123" s="24" t="s">
        <v>678</v>
      </c>
      <c r="S123" s="24" t="s">
        <v>478</v>
      </c>
      <c r="T123" s="24" t="s">
        <v>676</v>
      </c>
      <c r="U123" s="24" t="s">
        <v>678</v>
      </c>
      <c r="V123" s="24" t="s">
        <v>478</v>
      </c>
      <c r="W123" s="24" t="s">
        <v>678</v>
      </c>
      <c r="X123" s="24" t="s">
        <v>678</v>
      </c>
      <c r="Y123" s="24" t="s">
        <v>678</v>
      </c>
      <c r="Z123" s="24" t="s">
        <v>678</v>
      </c>
      <c r="AA123" s="24" t="s">
        <v>678</v>
      </c>
      <c r="AB123" s="24" t="s">
        <v>478</v>
      </c>
      <c r="AC123" s="24" t="s">
        <v>676</v>
      </c>
      <c r="AD123" s="24" t="s">
        <v>676</v>
      </c>
      <c r="AE123" s="24" t="s">
        <v>676</v>
      </c>
      <c r="AF123" s="24" t="s">
        <v>676</v>
      </c>
      <c r="AG123" s="24" t="s">
        <v>678</v>
      </c>
      <c r="AH123" s="28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</row>
    <row r="124" spans="1:57" ht="135">
      <c r="A124" s="3">
        <v>2020</v>
      </c>
      <c r="B124" s="3">
        <v>1</v>
      </c>
      <c r="C124" s="11" t="s">
        <v>178</v>
      </c>
      <c r="D124" s="4" t="s">
        <v>181</v>
      </c>
      <c r="E124" s="4" t="s">
        <v>509</v>
      </c>
      <c r="F124" s="4" t="s">
        <v>35</v>
      </c>
      <c r="G124" s="2" t="s">
        <v>462</v>
      </c>
      <c r="H124" s="24" t="s">
        <v>465</v>
      </c>
      <c r="I124" s="24" t="s">
        <v>465</v>
      </c>
      <c r="J124" s="24" t="s">
        <v>464</v>
      </c>
      <c r="K124" s="24" t="s">
        <v>465</v>
      </c>
      <c r="L124" s="24" t="s">
        <v>464</v>
      </c>
      <c r="M124" s="24" t="s">
        <v>464</v>
      </c>
      <c r="N124" s="24" t="s">
        <v>464</v>
      </c>
      <c r="O124" s="24" t="s">
        <v>464</v>
      </c>
      <c r="P124" s="24" t="s">
        <v>464</v>
      </c>
      <c r="Q124" s="24">
        <v>1</v>
      </c>
      <c r="R124" s="24" t="s">
        <v>478</v>
      </c>
      <c r="S124" s="24" t="s">
        <v>478</v>
      </c>
      <c r="T124" s="24" t="s">
        <v>478</v>
      </c>
      <c r="U124" s="24" t="s">
        <v>478</v>
      </c>
      <c r="V124" s="24" t="s">
        <v>478</v>
      </c>
      <c r="W124" s="24" t="s">
        <v>478</v>
      </c>
      <c r="X124" s="24" t="s">
        <v>478</v>
      </c>
      <c r="Y124" s="24" t="s">
        <v>478</v>
      </c>
      <c r="Z124" s="24" t="s">
        <v>478</v>
      </c>
      <c r="AA124" s="24" t="s">
        <v>478</v>
      </c>
      <c r="AB124" s="24" t="s">
        <v>478</v>
      </c>
      <c r="AC124" s="24" t="s">
        <v>478</v>
      </c>
      <c r="AD124" s="24" t="s">
        <v>478</v>
      </c>
      <c r="AE124" s="24" t="s">
        <v>478</v>
      </c>
      <c r="AF124" s="24" t="s">
        <v>478</v>
      </c>
      <c r="AG124" s="24" t="s">
        <v>478</v>
      </c>
      <c r="AH124" s="28" t="s">
        <v>745</v>
      </c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1:57" ht="15">
      <c r="A125" s="3">
        <v>2020</v>
      </c>
      <c r="B125" s="3">
        <v>2</v>
      </c>
      <c r="C125" s="11" t="s">
        <v>183</v>
      </c>
      <c r="D125" s="4" t="s">
        <v>187</v>
      </c>
      <c r="E125" s="3" t="s">
        <v>500</v>
      </c>
      <c r="F125" s="4" t="s">
        <v>35</v>
      </c>
      <c r="G125" s="2" t="s">
        <v>462</v>
      </c>
      <c r="H125" s="24" t="s">
        <v>465</v>
      </c>
      <c r="I125" s="24" t="s">
        <v>465</v>
      </c>
      <c r="J125" s="24" t="s">
        <v>465</v>
      </c>
      <c r="K125" s="24" t="s">
        <v>465</v>
      </c>
      <c r="L125" s="24" t="s">
        <v>465</v>
      </c>
      <c r="M125" s="24" t="s">
        <v>465</v>
      </c>
      <c r="N125" s="24" t="s">
        <v>465</v>
      </c>
      <c r="O125" s="24" t="s">
        <v>464</v>
      </c>
      <c r="P125" s="24" t="s">
        <v>465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8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</row>
    <row r="126" spans="1:57" ht="21" customHeight="1">
      <c r="A126" s="14">
        <v>2020</v>
      </c>
      <c r="B126" s="14">
        <v>2</v>
      </c>
      <c r="C126" s="14" t="s">
        <v>378</v>
      </c>
      <c r="D126" s="21" t="s">
        <v>567</v>
      </c>
      <c r="E126" s="21" t="s">
        <v>568</v>
      </c>
      <c r="F126" s="22" t="s">
        <v>17</v>
      </c>
      <c r="G126" s="2" t="s">
        <v>461</v>
      </c>
      <c r="H126" s="24" t="s">
        <v>464</v>
      </c>
      <c r="I126" s="24" t="s">
        <v>465</v>
      </c>
      <c r="J126" s="24" t="s">
        <v>464</v>
      </c>
      <c r="K126" s="24" t="s">
        <v>465</v>
      </c>
      <c r="L126" s="24" t="s">
        <v>465</v>
      </c>
      <c r="M126" s="24" t="s">
        <v>465</v>
      </c>
      <c r="N126" s="24" t="s">
        <v>465</v>
      </c>
      <c r="O126" s="24" t="s">
        <v>465</v>
      </c>
      <c r="P126" s="24" t="s">
        <v>465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8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</row>
    <row r="127" spans="1:57" ht="21" customHeight="1">
      <c r="A127" s="3">
        <v>2020</v>
      </c>
      <c r="B127" s="3">
        <v>2</v>
      </c>
      <c r="C127" s="11" t="s">
        <v>184</v>
      </c>
      <c r="D127" s="4" t="s">
        <v>188</v>
      </c>
      <c r="E127" s="4" t="s">
        <v>484</v>
      </c>
      <c r="F127" s="4" t="s">
        <v>35</v>
      </c>
      <c r="G127" s="2" t="s">
        <v>461</v>
      </c>
      <c r="H127" s="24" t="s">
        <v>464</v>
      </c>
      <c r="I127" s="24" t="s">
        <v>465</v>
      </c>
      <c r="J127" s="24" t="s">
        <v>464</v>
      </c>
      <c r="K127" s="24" t="s">
        <v>465</v>
      </c>
      <c r="L127" s="24" t="s">
        <v>465</v>
      </c>
      <c r="M127" s="24" t="s">
        <v>465</v>
      </c>
      <c r="N127" s="24" t="s">
        <v>465</v>
      </c>
      <c r="O127" s="24" t="s">
        <v>465</v>
      </c>
      <c r="P127" s="24" t="s">
        <v>465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8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</row>
    <row r="128" spans="1:57" ht="15">
      <c r="A128" s="3">
        <v>2020</v>
      </c>
      <c r="B128" s="3">
        <v>2</v>
      </c>
      <c r="C128" s="11" t="s">
        <v>185</v>
      </c>
      <c r="D128" s="4" t="s">
        <v>189</v>
      </c>
      <c r="E128" s="4" t="s">
        <v>543</v>
      </c>
      <c r="F128" s="4" t="s">
        <v>35</v>
      </c>
      <c r="G128" s="2" t="s">
        <v>475</v>
      </c>
      <c r="H128" s="24" t="s">
        <v>465</v>
      </c>
      <c r="I128" s="24" t="s">
        <v>465</v>
      </c>
      <c r="J128" s="24" t="s">
        <v>465</v>
      </c>
      <c r="K128" s="24" t="s">
        <v>465</v>
      </c>
      <c r="L128" s="24" t="s">
        <v>465</v>
      </c>
      <c r="M128" s="24" t="s">
        <v>465</v>
      </c>
      <c r="N128" s="24" t="s">
        <v>465</v>
      </c>
      <c r="O128" s="24" t="s">
        <v>465</v>
      </c>
      <c r="P128" s="24" t="s">
        <v>465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8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</row>
    <row r="129" spans="1:57" ht="21" customHeight="1">
      <c r="A129" s="17">
        <v>2020</v>
      </c>
      <c r="B129" s="17">
        <v>2</v>
      </c>
      <c r="C129" s="14" t="s">
        <v>141</v>
      </c>
      <c r="D129" s="14" t="s">
        <v>152</v>
      </c>
      <c r="E129" s="14" t="s">
        <v>518</v>
      </c>
      <c r="F129" s="14" t="s">
        <v>35</v>
      </c>
      <c r="G129" s="2" t="s">
        <v>461</v>
      </c>
      <c r="H129" s="24" t="s">
        <v>465</v>
      </c>
      <c r="I129" s="24" t="s">
        <v>465</v>
      </c>
      <c r="J129" s="24" t="s">
        <v>465</v>
      </c>
      <c r="K129" s="24" t="s">
        <v>465</v>
      </c>
      <c r="L129" s="24" t="s">
        <v>465</v>
      </c>
      <c r="M129" s="24" t="s">
        <v>465</v>
      </c>
      <c r="N129" s="24" t="s">
        <v>465</v>
      </c>
      <c r="O129" s="24" t="s">
        <v>465</v>
      </c>
      <c r="P129" s="24" t="s">
        <v>464</v>
      </c>
      <c r="Q129" s="24">
        <v>2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8" t="s">
        <v>746</v>
      </c>
      <c r="AI129" s="24">
        <v>4</v>
      </c>
      <c r="AJ129" s="24">
        <v>4</v>
      </c>
      <c r="AK129" s="24">
        <v>4</v>
      </c>
      <c r="AL129" s="24">
        <v>4</v>
      </c>
      <c r="AM129" s="24">
        <v>4</v>
      </c>
      <c r="AN129" s="24">
        <v>4</v>
      </c>
      <c r="AO129" s="24">
        <v>4</v>
      </c>
      <c r="AP129" s="24">
        <v>4</v>
      </c>
      <c r="AQ129" s="24">
        <v>4</v>
      </c>
      <c r="AR129" s="24">
        <v>4</v>
      </c>
      <c r="AS129" s="24">
        <v>3</v>
      </c>
      <c r="AT129" s="24">
        <v>4</v>
      </c>
      <c r="AU129" s="24">
        <v>4</v>
      </c>
      <c r="AV129" s="24">
        <v>4</v>
      </c>
      <c r="AW129" s="24">
        <v>4</v>
      </c>
      <c r="AX129" s="24">
        <v>4</v>
      </c>
      <c r="AY129" s="24">
        <v>4</v>
      </c>
      <c r="AZ129" s="24">
        <v>4</v>
      </c>
      <c r="BA129" s="24">
        <v>4</v>
      </c>
      <c r="BB129" s="24">
        <v>4</v>
      </c>
      <c r="BC129" s="24">
        <v>4</v>
      </c>
      <c r="BD129" s="24">
        <v>4</v>
      </c>
      <c r="BE129" s="24">
        <v>4</v>
      </c>
    </row>
    <row r="130" spans="1:57" ht="15">
      <c r="A130" s="3">
        <v>2020</v>
      </c>
      <c r="B130" s="3">
        <v>3</v>
      </c>
      <c r="C130" s="11" t="s">
        <v>754</v>
      </c>
      <c r="D130" s="11" t="s">
        <v>194</v>
      </c>
      <c r="E130" s="11" t="s">
        <v>569</v>
      </c>
      <c r="F130" s="11" t="s">
        <v>35</v>
      </c>
      <c r="G130" s="2" t="s">
        <v>460</v>
      </c>
      <c r="H130" s="24" t="s">
        <v>465</v>
      </c>
      <c r="I130" s="24" t="s">
        <v>465</v>
      </c>
      <c r="J130" s="24" t="s">
        <v>464</v>
      </c>
      <c r="K130" s="24" t="s">
        <v>465</v>
      </c>
      <c r="L130" s="24" t="s">
        <v>465</v>
      </c>
      <c r="M130" s="24" t="s">
        <v>465</v>
      </c>
      <c r="N130" s="24" t="s">
        <v>465</v>
      </c>
      <c r="O130" s="24" t="s">
        <v>464</v>
      </c>
      <c r="P130" s="24" t="s">
        <v>466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8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</row>
    <row r="131" spans="1:57" ht="21" customHeight="1">
      <c r="A131" s="14">
        <v>2020</v>
      </c>
      <c r="B131" s="14">
        <v>3</v>
      </c>
      <c r="C131" s="14" t="s">
        <v>379</v>
      </c>
      <c r="D131" s="14" t="s">
        <v>758</v>
      </c>
      <c r="E131" s="14" t="s">
        <v>483</v>
      </c>
      <c r="F131" s="14" t="s">
        <v>17</v>
      </c>
      <c r="G131" s="2" t="s">
        <v>461</v>
      </c>
      <c r="H131" s="24" t="s">
        <v>465</v>
      </c>
      <c r="I131" s="24" t="s">
        <v>465</v>
      </c>
      <c r="J131" s="24" t="s">
        <v>464</v>
      </c>
      <c r="K131" s="24" t="s">
        <v>465</v>
      </c>
      <c r="L131" s="24" t="s">
        <v>465</v>
      </c>
      <c r="M131" s="24" t="s">
        <v>465</v>
      </c>
      <c r="N131" s="24" t="s">
        <v>465</v>
      </c>
      <c r="O131" s="24" t="s">
        <v>465</v>
      </c>
      <c r="P131" s="24" t="s">
        <v>465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8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</row>
    <row r="132" spans="1:57" ht="21" customHeight="1">
      <c r="A132" s="3">
        <v>2020</v>
      </c>
      <c r="B132" s="3">
        <v>3</v>
      </c>
      <c r="C132" s="11" t="s">
        <v>197</v>
      </c>
      <c r="D132" s="11" t="s">
        <v>198</v>
      </c>
      <c r="E132" s="26" t="s">
        <v>762</v>
      </c>
      <c r="F132" s="11" t="s">
        <v>35</v>
      </c>
      <c r="G132" s="2" t="s">
        <v>461</v>
      </c>
      <c r="H132" s="24" t="s">
        <v>464</v>
      </c>
      <c r="I132" s="24" t="s">
        <v>465</v>
      </c>
      <c r="J132" s="24" t="s">
        <v>464</v>
      </c>
      <c r="K132" s="24" t="s">
        <v>465</v>
      </c>
      <c r="L132" s="24" t="s">
        <v>465</v>
      </c>
      <c r="M132" s="24" t="s">
        <v>465</v>
      </c>
      <c r="N132" s="24" t="s">
        <v>465</v>
      </c>
      <c r="O132" s="24" t="s">
        <v>465</v>
      </c>
      <c r="P132" s="24" t="s">
        <v>465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8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</row>
    <row r="133" spans="1:57" ht="21" customHeight="1">
      <c r="A133" s="3">
        <v>2020</v>
      </c>
      <c r="B133" s="3">
        <v>3</v>
      </c>
      <c r="C133" s="11" t="s">
        <v>190</v>
      </c>
      <c r="D133" s="11" t="s">
        <v>191</v>
      </c>
      <c r="E133" s="11" t="s">
        <v>512</v>
      </c>
      <c r="F133" s="11" t="s">
        <v>35</v>
      </c>
      <c r="G133" s="2" t="s">
        <v>461</v>
      </c>
      <c r="H133" s="24" t="s">
        <v>464</v>
      </c>
      <c r="I133" s="24" t="s">
        <v>465</v>
      </c>
      <c r="J133" s="24" t="s">
        <v>464</v>
      </c>
      <c r="K133" s="24" t="s">
        <v>465</v>
      </c>
      <c r="L133" s="24" t="s">
        <v>465</v>
      </c>
      <c r="M133" s="24" t="s">
        <v>465</v>
      </c>
      <c r="N133" s="24" t="s">
        <v>465</v>
      </c>
      <c r="O133" s="24" t="s">
        <v>465</v>
      </c>
      <c r="P133" s="24" t="s">
        <v>465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8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</row>
    <row r="134" spans="1:57" ht="21" customHeight="1">
      <c r="A134" s="14">
        <v>2020</v>
      </c>
      <c r="B134" s="14">
        <v>3</v>
      </c>
      <c r="C134" s="14" t="s">
        <v>381</v>
      </c>
      <c r="D134" s="14" t="s">
        <v>570</v>
      </c>
      <c r="E134" s="14" t="s">
        <v>509</v>
      </c>
      <c r="F134" s="14" t="s">
        <v>17</v>
      </c>
      <c r="G134" s="2" t="s">
        <v>461</v>
      </c>
      <c r="H134" s="24" t="s">
        <v>464</v>
      </c>
      <c r="I134" s="24" t="s">
        <v>464</v>
      </c>
      <c r="J134" s="24" t="s">
        <v>464</v>
      </c>
      <c r="K134" s="24" t="s">
        <v>465</v>
      </c>
      <c r="L134" s="24" t="s">
        <v>465</v>
      </c>
      <c r="M134" s="24" t="s">
        <v>465</v>
      </c>
      <c r="N134" s="24" t="s">
        <v>465</v>
      </c>
      <c r="O134" s="24" t="s">
        <v>465</v>
      </c>
      <c r="P134" s="24" t="s">
        <v>465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8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1:57" ht="21" customHeight="1">
      <c r="A135" s="3">
        <v>2020</v>
      </c>
      <c r="B135" s="3">
        <v>3</v>
      </c>
      <c r="C135" s="11" t="s">
        <v>199</v>
      </c>
      <c r="D135" s="11" t="s">
        <v>200</v>
      </c>
      <c r="E135" s="12" t="s">
        <v>509</v>
      </c>
      <c r="F135" s="11" t="s">
        <v>35</v>
      </c>
      <c r="G135" s="2" t="s">
        <v>461</v>
      </c>
      <c r="H135" s="24" t="s">
        <v>464</v>
      </c>
      <c r="I135" s="24" t="s">
        <v>465</v>
      </c>
      <c r="J135" s="24" t="s">
        <v>464</v>
      </c>
      <c r="K135" s="24" t="s">
        <v>465</v>
      </c>
      <c r="L135" s="24" t="s">
        <v>465</v>
      </c>
      <c r="M135" s="24" t="s">
        <v>465</v>
      </c>
      <c r="N135" s="24" t="s">
        <v>465</v>
      </c>
      <c r="O135" s="24" t="s">
        <v>465</v>
      </c>
      <c r="P135" s="24" t="s">
        <v>465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8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</row>
    <row r="136" spans="1:57" ht="21" customHeight="1">
      <c r="A136" s="3">
        <v>2020</v>
      </c>
      <c r="B136" s="3">
        <v>3</v>
      </c>
      <c r="C136" s="11" t="s">
        <v>163</v>
      </c>
      <c r="D136" s="4" t="s">
        <v>173</v>
      </c>
      <c r="E136" s="4" t="s">
        <v>571</v>
      </c>
      <c r="F136" s="3" t="s">
        <v>35</v>
      </c>
      <c r="G136" s="2" t="s">
        <v>461</v>
      </c>
      <c r="H136" s="24" t="s">
        <v>464</v>
      </c>
      <c r="I136" s="24" t="s">
        <v>465</v>
      </c>
      <c r="J136" s="24" t="s">
        <v>464</v>
      </c>
      <c r="K136" s="24" t="s">
        <v>465</v>
      </c>
      <c r="L136" s="24" t="s">
        <v>464</v>
      </c>
      <c r="M136" s="24" t="s">
        <v>464</v>
      </c>
      <c r="N136" s="24" t="s">
        <v>464</v>
      </c>
      <c r="O136" s="24" t="s">
        <v>465</v>
      </c>
      <c r="P136" s="24" t="s">
        <v>464</v>
      </c>
      <c r="Q136" s="24">
        <v>1</v>
      </c>
      <c r="R136" s="24" t="s">
        <v>678</v>
      </c>
      <c r="S136" s="24" t="s">
        <v>478</v>
      </c>
      <c r="T136" s="24" t="s">
        <v>678</v>
      </c>
      <c r="U136" s="24" t="s">
        <v>678</v>
      </c>
      <c r="V136" s="24" t="s">
        <v>478</v>
      </c>
      <c r="W136" s="24" t="s">
        <v>678</v>
      </c>
      <c r="X136" s="24" t="s">
        <v>678</v>
      </c>
      <c r="Y136" s="24" t="s">
        <v>478</v>
      </c>
      <c r="Z136" s="24" t="s">
        <v>478</v>
      </c>
      <c r="AA136" s="24" t="s">
        <v>478</v>
      </c>
      <c r="AB136" s="24" t="s">
        <v>478</v>
      </c>
      <c r="AC136" s="24" t="s">
        <v>478</v>
      </c>
      <c r="AD136" s="24" t="s">
        <v>478</v>
      </c>
      <c r="AE136" s="24" t="s">
        <v>478</v>
      </c>
      <c r="AF136" s="24" t="s">
        <v>478</v>
      </c>
      <c r="AG136" s="24" t="s">
        <v>478</v>
      </c>
      <c r="AH136" s="28" t="s">
        <v>747</v>
      </c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</row>
    <row r="137" spans="1:57" ht="21" customHeight="1">
      <c r="A137" s="3">
        <v>2020</v>
      </c>
      <c r="B137" s="3">
        <v>3</v>
      </c>
      <c r="C137" s="11" t="s">
        <v>192</v>
      </c>
      <c r="D137" s="11" t="s">
        <v>193</v>
      </c>
      <c r="E137" s="26" t="s">
        <v>762</v>
      </c>
      <c r="F137" s="11" t="s">
        <v>35</v>
      </c>
      <c r="G137" s="2" t="s">
        <v>461</v>
      </c>
      <c r="H137" s="24" t="s">
        <v>464</v>
      </c>
      <c r="I137" s="24" t="s">
        <v>465</v>
      </c>
      <c r="J137" s="24" t="s">
        <v>464</v>
      </c>
      <c r="K137" s="24" t="s">
        <v>465</v>
      </c>
      <c r="L137" s="24" t="s">
        <v>465</v>
      </c>
      <c r="M137" s="24" t="s">
        <v>465</v>
      </c>
      <c r="N137" s="24" t="s">
        <v>465</v>
      </c>
      <c r="O137" s="24" t="s">
        <v>465</v>
      </c>
      <c r="P137" s="24" t="s">
        <v>465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8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</row>
    <row r="138" spans="1:57" ht="21" customHeight="1">
      <c r="A138" s="3">
        <v>2020</v>
      </c>
      <c r="B138" s="3">
        <v>3</v>
      </c>
      <c r="C138" s="11" t="s">
        <v>195</v>
      </c>
      <c r="D138" s="11" t="s">
        <v>196</v>
      </c>
      <c r="E138" s="11" t="s">
        <v>481</v>
      </c>
      <c r="F138" s="11" t="s">
        <v>35</v>
      </c>
      <c r="G138" s="2" t="s">
        <v>461</v>
      </c>
      <c r="H138" s="24" t="s">
        <v>464</v>
      </c>
      <c r="I138" s="24" t="s">
        <v>465</v>
      </c>
      <c r="J138" s="24" t="s">
        <v>464</v>
      </c>
      <c r="K138" s="24" t="s">
        <v>465</v>
      </c>
      <c r="L138" s="24" t="s">
        <v>465</v>
      </c>
      <c r="M138" s="24" t="s">
        <v>465</v>
      </c>
      <c r="N138" s="24" t="s">
        <v>465</v>
      </c>
      <c r="O138" s="24" t="s">
        <v>465</v>
      </c>
      <c r="P138" s="24" t="s">
        <v>465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8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</row>
    <row r="139" spans="1:57" ht="21" customHeight="1">
      <c r="A139" s="3">
        <v>2020</v>
      </c>
      <c r="B139" s="3">
        <v>3</v>
      </c>
      <c r="C139" s="11" t="s">
        <v>201</v>
      </c>
      <c r="D139" s="11" t="s">
        <v>202</v>
      </c>
      <c r="E139" s="11" t="s">
        <v>545</v>
      </c>
      <c r="F139" s="11" t="s">
        <v>35</v>
      </c>
      <c r="G139" s="2" t="s">
        <v>461</v>
      </c>
      <c r="H139" s="24" t="s">
        <v>464</v>
      </c>
      <c r="I139" s="24" t="s">
        <v>465</v>
      </c>
      <c r="J139" s="24" t="s">
        <v>464</v>
      </c>
      <c r="K139" s="24" t="s">
        <v>464</v>
      </c>
      <c r="L139" s="24" t="s">
        <v>465</v>
      </c>
      <c r="M139" s="24" t="s">
        <v>465</v>
      </c>
      <c r="N139" s="24" t="s">
        <v>465</v>
      </c>
      <c r="O139" s="24" t="s">
        <v>465</v>
      </c>
      <c r="P139" s="24" t="s">
        <v>465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8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</row>
    <row r="140" spans="1:57" ht="21" customHeight="1">
      <c r="A140" s="14">
        <v>2020</v>
      </c>
      <c r="B140" s="14">
        <v>3</v>
      </c>
      <c r="C140" s="14" t="s">
        <v>380</v>
      </c>
      <c r="D140" s="14" t="s">
        <v>572</v>
      </c>
      <c r="E140" s="14" t="s">
        <v>594</v>
      </c>
      <c r="F140" s="14" t="s">
        <v>17</v>
      </c>
      <c r="G140" s="2" t="s">
        <v>461</v>
      </c>
      <c r="H140" s="24" t="s">
        <v>464</v>
      </c>
      <c r="I140" s="24" t="s">
        <v>465</v>
      </c>
      <c r="J140" s="24" t="s">
        <v>464</v>
      </c>
      <c r="K140" s="24" t="s">
        <v>465</v>
      </c>
      <c r="L140" s="24" t="s">
        <v>465</v>
      </c>
      <c r="M140" s="24" t="s">
        <v>465</v>
      </c>
      <c r="N140" s="24" t="s">
        <v>465</v>
      </c>
      <c r="O140" s="24" t="s">
        <v>465</v>
      </c>
      <c r="P140" s="24" t="s">
        <v>465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8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</row>
    <row r="141" spans="1:57" ht="15" customHeight="1">
      <c r="A141" s="14">
        <v>2020</v>
      </c>
      <c r="B141" s="14">
        <v>4</v>
      </c>
      <c r="C141" s="14" t="s">
        <v>377</v>
      </c>
      <c r="D141" s="14" t="s">
        <v>573</v>
      </c>
      <c r="E141" s="14" t="s">
        <v>594</v>
      </c>
      <c r="F141" s="22" t="s">
        <v>17</v>
      </c>
      <c r="G141" s="2" t="s">
        <v>460</v>
      </c>
      <c r="H141" s="24" t="s">
        <v>465</v>
      </c>
      <c r="I141" s="24" t="s">
        <v>465</v>
      </c>
      <c r="J141" s="24" t="s">
        <v>464</v>
      </c>
      <c r="K141" s="24" t="s">
        <v>465</v>
      </c>
      <c r="L141" s="24" t="s">
        <v>465</v>
      </c>
      <c r="M141" s="24" t="s">
        <v>465</v>
      </c>
      <c r="N141" s="24" t="s">
        <v>465</v>
      </c>
      <c r="O141" s="24" t="s">
        <v>464</v>
      </c>
      <c r="P141" s="24" t="s">
        <v>466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8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</row>
    <row r="142" spans="1:57" ht="21" customHeight="1">
      <c r="A142" s="3">
        <v>2020</v>
      </c>
      <c r="B142" s="3">
        <v>4</v>
      </c>
      <c r="C142" s="11" t="s">
        <v>211</v>
      </c>
      <c r="D142" s="11" t="s">
        <v>212</v>
      </c>
      <c r="E142" s="11" t="s">
        <v>483</v>
      </c>
      <c r="F142" s="11" t="s">
        <v>35</v>
      </c>
      <c r="G142" s="2" t="s">
        <v>461</v>
      </c>
      <c r="H142" s="30" t="s">
        <v>464</v>
      </c>
      <c r="I142" s="30" t="s">
        <v>465</v>
      </c>
      <c r="J142" s="30" t="s">
        <v>464</v>
      </c>
      <c r="K142" s="30" t="s">
        <v>465</v>
      </c>
      <c r="L142" s="30" t="s">
        <v>465</v>
      </c>
      <c r="M142" s="30" t="s">
        <v>465</v>
      </c>
      <c r="N142" s="30" t="s">
        <v>465</v>
      </c>
      <c r="O142" s="30" t="s">
        <v>465</v>
      </c>
      <c r="P142" s="24" t="s">
        <v>465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8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</row>
    <row r="143" spans="1:57" ht="21" customHeight="1">
      <c r="A143" s="3">
        <v>2020</v>
      </c>
      <c r="B143" s="3">
        <v>4</v>
      </c>
      <c r="C143" s="11" t="s">
        <v>209</v>
      </c>
      <c r="D143" s="11" t="s">
        <v>210</v>
      </c>
      <c r="E143" s="11" t="s">
        <v>483</v>
      </c>
      <c r="F143" s="11" t="s">
        <v>35</v>
      </c>
      <c r="G143" s="2" t="s">
        <v>461</v>
      </c>
      <c r="H143" s="30" t="s">
        <v>464</v>
      </c>
      <c r="I143" s="30" t="s">
        <v>465</v>
      </c>
      <c r="J143" s="30" t="s">
        <v>464</v>
      </c>
      <c r="K143" s="30" t="s">
        <v>465</v>
      </c>
      <c r="L143" s="30" t="s">
        <v>465</v>
      </c>
      <c r="M143" s="30" t="s">
        <v>465</v>
      </c>
      <c r="N143" s="30" t="s">
        <v>465</v>
      </c>
      <c r="O143" s="30" t="s">
        <v>465</v>
      </c>
      <c r="P143" s="24" t="s">
        <v>465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8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</row>
    <row r="144" spans="1:57" ht="15" customHeight="1">
      <c r="A144" s="3">
        <v>2020</v>
      </c>
      <c r="B144" s="3">
        <v>4</v>
      </c>
      <c r="C144" s="11" t="s">
        <v>207</v>
      </c>
      <c r="D144" s="11" t="s">
        <v>208</v>
      </c>
      <c r="E144" s="11" t="s">
        <v>504</v>
      </c>
      <c r="F144" s="11" t="s">
        <v>35</v>
      </c>
      <c r="G144" s="2" t="s">
        <v>474</v>
      </c>
      <c r="H144" s="30" t="s">
        <v>465</v>
      </c>
      <c r="I144" s="30" t="s">
        <v>465</v>
      </c>
      <c r="J144" s="30" t="s">
        <v>464</v>
      </c>
      <c r="K144" s="30" t="s">
        <v>465</v>
      </c>
      <c r="L144" s="30" t="s">
        <v>465</v>
      </c>
      <c r="M144" s="30" t="s">
        <v>465</v>
      </c>
      <c r="N144" s="30" t="s">
        <v>465</v>
      </c>
      <c r="O144" s="30" t="s">
        <v>465</v>
      </c>
      <c r="P144" s="24" t="s">
        <v>466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8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</row>
    <row r="145" spans="1:57" ht="15" customHeight="1">
      <c r="A145" s="3">
        <v>2020</v>
      </c>
      <c r="B145" s="3">
        <v>4</v>
      </c>
      <c r="C145" s="11" t="s">
        <v>455</v>
      </c>
      <c r="D145" s="11" t="s">
        <v>475</v>
      </c>
      <c r="E145" s="11"/>
      <c r="F145" s="12" t="s">
        <v>35</v>
      </c>
      <c r="G145" s="2" t="s">
        <v>475</v>
      </c>
      <c r="H145" s="30" t="s">
        <v>465</v>
      </c>
      <c r="I145" s="30" t="s">
        <v>465</v>
      </c>
      <c r="J145" s="30" t="s">
        <v>465</v>
      </c>
      <c r="K145" s="30" t="s">
        <v>465</v>
      </c>
      <c r="L145" s="30" t="s">
        <v>465</v>
      </c>
      <c r="M145" s="30" t="s">
        <v>465</v>
      </c>
      <c r="N145" s="30" t="s">
        <v>465</v>
      </c>
      <c r="O145" s="30" t="s">
        <v>465</v>
      </c>
      <c r="P145" s="24" t="s">
        <v>465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8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</row>
    <row r="146" spans="1:57" ht="21" customHeight="1">
      <c r="A146" s="3">
        <v>2020</v>
      </c>
      <c r="B146" s="3">
        <v>4</v>
      </c>
      <c r="C146" s="11" t="s">
        <v>182</v>
      </c>
      <c r="D146" s="4" t="s">
        <v>186</v>
      </c>
      <c r="E146" s="3" t="s">
        <v>500</v>
      </c>
      <c r="F146" s="4" t="s">
        <v>35</v>
      </c>
      <c r="G146" s="2" t="s">
        <v>461</v>
      </c>
      <c r="H146" s="30" t="s">
        <v>464</v>
      </c>
      <c r="I146" s="30" t="s">
        <v>465</v>
      </c>
      <c r="J146" s="30" t="s">
        <v>464</v>
      </c>
      <c r="K146" s="30" t="s">
        <v>465</v>
      </c>
      <c r="L146" s="30" t="s">
        <v>465</v>
      </c>
      <c r="M146" s="30" t="s">
        <v>465</v>
      </c>
      <c r="N146" s="30" t="s">
        <v>465</v>
      </c>
      <c r="O146" s="30" t="s">
        <v>465</v>
      </c>
      <c r="P146" s="24" t="s">
        <v>465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8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</row>
    <row r="147" spans="1:57" ht="21" customHeight="1">
      <c r="A147" s="14">
        <v>2020</v>
      </c>
      <c r="B147" s="14">
        <v>4</v>
      </c>
      <c r="C147" s="14" t="s">
        <v>383</v>
      </c>
      <c r="D147" s="14" t="s">
        <v>574</v>
      </c>
      <c r="E147" s="14" t="s">
        <v>509</v>
      </c>
      <c r="F147" s="14" t="s">
        <v>17</v>
      </c>
      <c r="G147" s="2" t="s">
        <v>461</v>
      </c>
      <c r="H147" s="30" t="s">
        <v>464</v>
      </c>
      <c r="I147" s="30" t="s">
        <v>464</v>
      </c>
      <c r="J147" s="30" t="s">
        <v>464</v>
      </c>
      <c r="K147" s="30" t="s">
        <v>465</v>
      </c>
      <c r="L147" s="30" t="s">
        <v>465</v>
      </c>
      <c r="M147" s="30" t="s">
        <v>465</v>
      </c>
      <c r="N147" s="30" t="s">
        <v>465</v>
      </c>
      <c r="O147" s="30" t="s">
        <v>465</v>
      </c>
      <c r="P147" s="24" t="s">
        <v>465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8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</row>
    <row r="148" spans="1:57" ht="21" customHeight="1">
      <c r="A148" s="14">
        <v>2020</v>
      </c>
      <c r="B148" s="14">
        <v>4</v>
      </c>
      <c r="C148" s="14" t="s">
        <v>382</v>
      </c>
      <c r="D148" s="14" t="s">
        <v>575</v>
      </c>
      <c r="E148" s="14" t="s">
        <v>491</v>
      </c>
      <c r="F148" s="14" t="s">
        <v>17</v>
      </c>
      <c r="G148" s="2" t="s">
        <v>461</v>
      </c>
      <c r="H148" s="30" t="s">
        <v>464</v>
      </c>
      <c r="I148" s="30" t="s">
        <v>465</v>
      </c>
      <c r="J148" s="30" t="s">
        <v>464</v>
      </c>
      <c r="K148" s="30" t="s">
        <v>465</v>
      </c>
      <c r="L148" s="30" t="s">
        <v>465</v>
      </c>
      <c r="M148" s="30" t="s">
        <v>465</v>
      </c>
      <c r="N148" s="30" t="s">
        <v>465</v>
      </c>
      <c r="O148" s="30" t="s">
        <v>465</v>
      </c>
      <c r="P148" s="24" t="s">
        <v>465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8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</row>
    <row r="149" spans="1:57" ht="15" customHeight="1">
      <c r="A149" s="14">
        <v>2020</v>
      </c>
      <c r="B149" s="14">
        <v>4</v>
      </c>
      <c r="C149" s="14" t="s">
        <v>456</v>
      </c>
      <c r="D149" s="14" t="s">
        <v>475</v>
      </c>
      <c r="E149" s="14"/>
      <c r="F149" s="14" t="s">
        <v>35</v>
      </c>
      <c r="G149" s="2" t="s">
        <v>475</v>
      </c>
      <c r="H149" s="30" t="s">
        <v>465</v>
      </c>
      <c r="I149" s="30" t="s">
        <v>465</v>
      </c>
      <c r="J149" s="30" t="s">
        <v>465</v>
      </c>
      <c r="K149" s="30" t="s">
        <v>465</v>
      </c>
      <c r="L149" s="30" t="s">
        <v>465</v>
      </c>
      <c r="M149" s="30" t="s">
        <v>465</v>
      </c>
      <c r="N149" s="30" t="s">
        <v>465</v>
      </c>
      <c r="O149" s="30" t="s">
        <v>465</v>
      </c>
      <c r="P149" s="24" t="s">
        <v>465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8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</row>
    <row r="150" spans="1:57" ht="15" customHeight="1">
      <c r="A150" s="3">
        <v>2020</v>
      </c>
      <c r="B150" s="3">
        <v>4</v>
      </c>
      <c r="C150" s="11" t="s">
        <v>203</v>
      </c>
      <c r="D150" s="11" t="s">
        <v>204</v>
      </c>
      <c r="E150" s="11" t="s">
        <v>504</v>
      </c>
      <c r="F150" s="11" t="s">
        <v>35</v>
      </c>
      <c r="G150" s="2" t="s">
        <v>474</v>
      </c>
      <c r="H150" s="30" t="s">
        <v>465</v>
      </c>
      <c r="I150" s="30" t="s">
        <v>465</v>
      </c>
      <c r="J150" s="30" t="s">
        <v>464</v>
      </c>
      <c r="K150" s="30" t="s">
        <v>465</v>
      </c>
      <c r="L150" s="30" t="s">
        <v>465</v>
      </c>
      <c r="M150" s="30" t="s">
        <v>465</v>
      </c>
      <c r="N150" s="30" t="s">
        <v>465</v>
      </c>
      <c r="O150" s="30" t="s">
        <v>464</v>
      </c>
      <c r="P150" s="24" t="s">
        <v>466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8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</row>
    <row r="151" spans="1:57" ht="21" customHeight="1">
      <c r="A151" s="3">
        <v>2020</v>
      </c>
      <c r="B151" s="3">
        <v>4</v>
      </c>
      <c r="C151" s="11" t="s">
        <v>205</v>
      </c>
      <c r="D151" s="11" t="s">
        <v>206</v>
      </c>
      <c r="E151" s="11" t="s">
        <v>576</v>
      </c>
      <c r="F151" s="11" t="s">
        <v>35</v>
      </c>
      <c r="G151" s="2" t="s">
        <v>461</v>
      </c>
      <c r="H151" s="30" t="s">
        <v>464</v>
      </c>
      <c r="I151" s="30" t="s">
        <v>465</v>
      </c>
      <c r="J151" s="30" t="s">
        <v>464</v>
      </c>
      <c r="K151" s="30" t="s">
        <v>465</v>
      </c>
      <c r="L151" s="30" t="s">
        <v>465</v>
      </c>
      <c r="M151" s="30" t="s">
        <v>465</v>
      </c>
      <c r="N151" s="30" t="s">
        <v>465</v>
      </c>
      <c r="O151" s="30" t="s">
        <v>465</v>
      </c>
      <c r="P151" s="24" t="s">
        <v>465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8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</row>
    <row r="152" spans="1:57" ht="21" customHeight="1">
      <c r="A152" s="3">
        <v>2020</v>
      </c>
      <c r="B152" s="3">
        <v>4</v>
      </c>
      <c r="C152" s="11" t="s">
        <v>213</v>
      </c>
      <c r="D152" s="11" t="s">
        <v>214</v>
      </c>
      <c r="E152" s="11" t="s">
        <v>543</v>
      </c>
      <c r="F152" s="11" t="s">
        <v>35</v>
      </c>
      <c r="G152" s="2" t="s">
        <v>461</v>
      </c>
      <c r="H152" s="30" t="s">
        <v>464</v>
      </c>
      <c r="I152" s="30" t="s">
        <v>464</v>
      </c>
      <c r="J152" s="30" t="s">
        <v>464</v>
      </c>
      <c r="K152" s="30" t="s">
        <v>465</v>
      </c>
      <c r="L152" s="30" t="s">
        <v>465</v>
      </c>
      <c r="M152" s="30" t="s">
        <v>465</v>
      </c>
      <c r="N152" s="30" t="s">
        <v>465</v>
      </c>
      <c r="O152" s="30" t="s">
        <v>465</v>
      </c>
      <c r="P152" s="24" t="s">
        <v>465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8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</row>
    <row r="153" spans="1:57" ht="15" customHeight="1">
      <c r="A153" s="3">
        <v>2021</v>
      </c>
      <c r="B153" s="3">
        <v>1</v>
      </c>
      <c r="C153" s="13" t="s">
        <v>433</v>
      </c>
      <c r="D153" s="11" t="s">
        <v>223</v>
      </c>
      <c r="E153" s="11" t="s">
        <v>504</v>
      </c>
      <c r="F153" s="11" t="s">
        <v>35</v>
      </c>
      <c r="G153" s="2" t="s">
        <v>460</v>
      </c>
      <c r="H153" s="30" t="s">
        <v>465</v>
      </c>
      <c r="I153" s="30" t="s">
        <v>465</v>
      </c>
      <c r="J153" s="30" t="s">
        <v>465</v>
      </c>
      <c r="K153" s="30" t="s">
        <v>465</v>
      </c>
      <c r="L153" s="30" t="s">
        <v>465</v>
      </c>
      <c r="M153" s="30" t="s">
        <v>465</v>
      </c>
      <c r="N153" s="30" t="s">
        <v>465</v>
      </c>
      <c r="O153" s="24" t="s">
        <v>464</v>
      </c>
      <c r="P153" s="24" t="s">
        <v>466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8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</row>
    <row r="154" spans="1:57" ht="21" customHeight="1">
      <c r="A154" s="3">
        <v>2021</v>
      </c>
      <c r="B154" s="3">
        <v>1</v>
      </c>
      <c r="C154" s="11" t="s">
        <v>231</v>
      </c>
      <c r="D154" s="11" t="s">
        <v>232</v>
      </c>
      <c r="E154" s="11" t="s">
        <v>483</v>
      </c>
      <c r="F154" s="11" t="s">
        <v>35</v>
      </c>
      <c r="G154" s="2" t="s">
        <v>461</v>
      </c>
      <c r="H154" s="30" t="s">
        <v>464</v>
      </c>
      <c r="I154" s="30" t="s">
        <v>464</v>
      </c>
      <c r="J154" s="30" t="s">
        <v>464</v>
      </c>
      <c r="K154" s="30" t="s">
        <v>465</v>
      </c>
      <c r="L154" s="30" t="s">
        <v>465</v>
      </c>
      <c r="M154" s="30" t="s">
        <v>465</v>
      </c>
      <c r="N154" s="30" t="s">
        <v>465</v>
      </c>
      <c r="O154" s="30" t="s">
        <v>465</v>
      </c>
      <c r="P154" s="24" t="s">
        <v>465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8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</row>
    <row r="155" spans="1:57" ht="15" customHeight="1">
      <c r="A155" s="3">
        <v>2021</v>
      </c>
      <c r="B155" s="3">
        <v>1</v>
      </c>
      <c r="C155" s="13" t="s">
        <v>434</v>
      </c>
      <c r="D155" s="11" t="s">
        <v>226</v>
      </c>
      <c r="E155" s="11" t="s">
        <v>504</v>
      </c>
      <c r="F155" s="11" t="s">
        <v>35</v>
      </c>
      <c r="G155" s="2" t="s">
        <v>475</v>
      </c>
      <c r="H155" s="30" t="s">
        <v>465</v>
      </c>
      <c r="I155" s="30" t="s">
        <v>465</v>
      </c>
      <c r="J155" s="30" t="s">
        <v>465</v>
      </c>
      <c r="K155" s="30" t="s">
        <v>465</v>
      </c>
      <c r="L155" s="30" t="s">
        <v>465</v>
      </c>
      <c r="M155" s="30" t="s">
        <v>465</v>
      </c>
      <c r="N155" s="30" t="s">
        <v>465</v>
      </c>
      <c r="O155" s="30" t="s">
        <v>465</v>
      </c>
      <c r="P155" s="24" t="s">
        <v>465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8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</row>
    <row r="156" spans="1:57" ht="21" customHeight="1">
      <c r="A156" s="3">
        <v>2021</v>
      </c>
      <c r="B156" s="3">
        <v>1</v>
      </c>
      <c r="C156" s="11" t="s">
        <v>229</v>
      </c>
      <c r="D156" s="11" t="s">
        <v>230</v>
      </c>
      <c r="E156" s="11" t="s">
        <v>498</v>
      </c>
      <c r="F156" s="11" t="s">
        <v>35</v>
      </c>
      <c r="G156" s="2" t="s">
        <v>461</v>
      </c>
      <c r="H156" s="30" t="s">
        <v>464</v>
      </c>
      <c r="I156" s="30" t="s">
        <v>464</v>
      </c>
      <c r="J156" s="30" t="s">
        <v>464</v>
      </c>
      <c r="K156" s="30" t="s">
        <v>464</v>
      </c>
      <c r="L156" s="30" t="s">
        <v>465</v>
      </c>
      <c r="M156" s="30" t="s">
        <v>465</v>
      </c>
      <c r="N156" s="30" t="s">
        <v>465</v>
      </c>
      <c r="O156" s="30" t="s">
        <v>465</v>
      </c>
      <c r="P156" s="24" t="s">
        <v>465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8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</row>
    <row r="157" spans="1:57" ht="15" customHeight="1">
      <c r="A157" s="3">
        <v>2021</v>
      </c>
      <c r="B157" s="3">
        <v>1</v>
      </c>
      <c r="C157" s="11" t="s">
        <v>224</v>
      </c>
      <c r="D157" s="11" t="s">
        <v>225</v>
      </c>
      <c r="E157" s="11" t="s">
        <v>555</v>
      </c>
      <c r="F157" s="11" t="s">
        <v>35</v>
      </c>
      <c r="G157" s="2" t="s">
        <v>460</v>
      </c>
      <c r="H157" s="30" t="s">
        <v>465</v>
      </c>
      <c r="I157" s="30" t="s">
        <v>465</v>
      </c>
      <c r="J157" s="30" t="s">
        <v>464</v>
      </c>
      <c r="K157" s="30" t="s">
        <v>465</v>
      </c>
      <c r="L157" s="30" t="s">
        <v>465</v>
      </c>
      <c r="M157" s="30" t="s">
        <v>465</v>
      </c>
      <c r="N157" s="30" t="s">
        <v>465</v>
      </c>
      <c r="O157" s="30" t="s">
        <v>465</v>
      </c>
      <c r="P157" s="24" t="s">
        <v>466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8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</row>
    <row r="158" spans="1:57" ht="21" customHeight="1">
      <c r="A158" s="3">
        <v>2021</v>
      </c>
      <c r="B158" s="3">
        <v>1</v>
      </c>
      <c r="C158" s="11" t="s">
        <v>233</v>
      </c>
      <c r="D158" s="11" t="s">
        <v>234</v>
      </c>
      <c r="E158" s="26" t="s">
        <v>762</v>
      </c>
      <c r="F158" s="11" t="s">
        <v>35</v>
      </c>
      <c r="G158" s="2" t="s">
        <v>461</v>
      </c>
      <c r="H158" s="30" t="s">
        <v>464</v>
      </c>
      <c r="I158" s="30" t="s">
        <v>465</v>
      </c>
      <c r="J158" s="30" t="s">
        <v>464</v>
      </c>
      <c r="K158" s="30" t="s">
        <v>465</v>
      </c>
      <c r="L158" s="30" t="s">
        <v>465</v>
      </c>
      <c r="M158" s="30" t="s">
        <v>465</v>
      </c>
      <c r="N158" s="30" t="s">
        <v>465</v>
      </c>
      <c r="O158" s="30" t="s">
        <v>465</v>
      </c>
      <c r="P158" s="24" t="s">
        <v>465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8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</row>
    <row r="159" spans="1:57" ht="21" customHeight="1">
      <c r="A159" s="14">
        <v>2021</v>
      </c>
      <c r="B159" s="14">
        <v>1</v>
      </c>
      <c r="C159" s="14" t="s">
        <v>385</v>
      </c>
      <c r="D159" s="14" t="s">
        <v>577</v>
      </c>
      <c r="E159" s="14" t="s">
        <v>483</v>
      </c>
      <c r="F159" s="14" t="s">
        <v>17</v>
      </c>
      <c r="G159" s="2" t="s">
        <v>461</v>
      </c>
      <c r="H159" s="30" t="s">
        <v>464</v>
      </c>
      <c r="I159" s="30" t="s">
        <v>465</v>
      </c>
      <c r="J159" s="30" t="s">
        <v>464</v>
      </c>
      <c r="K159" s="30" t="s">
        <v>465</v>
      </c>
      <c r="L159" s="30" t="s">
        <v>465</v>
      </c>
      <c r="M159" s="30" t="s">
        <v>465</v>
      </c>
      <c r="N159" s="30" t="s">
        <v>465</v>
      </c>
      <c r="O159" s="30" t="s">
        <v>465</v>
      </c>
      <c r="P159" s="24" t="s">
        <v>465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8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</row>
    <row r="160" spans="1:57" ht="21" customHeight="1">
      <c r="A160" s="3">
        <v>2021</v>
      </c>
      <c r="B160" s="3">
        <v>1</v>
      </c>
      <c r="C160" s="11" t="s">
        <v>219</v>
      </c>
      <c r="D160" s="11" t="s">
        <v>220</v>
      </c>
      <c r="E160" s="11" t="s">
        <v>495</v>
      </c>
      <c r="F160" s="11" t="s">
        <v>35</v>
      </c>
      <c r="G160" s="2" t="s">
        <v>461</v>
      </c>
      <c r="H160" s="30" t="s">
        <v>464</v>
      </c>
      <c r="I160" s="30" t="s">
        <v>464</v>
      </c>
      <c r="J160" s="30" t="s">
        <v>465</v>
      </c>
      <c r="K160" s="30" t="s">
        <v>465</v>
      </c>
      <c r="L160" s="30" t="s">
        <v>465</v>
      </c>
      <c r="M160" s="30" t="s">
        <v>465</v>
      </c>
      <c r="N160" s="30" t="s">
        <v>465</v>
      </c>
      <c r="O160" s="30" t="s">
        <v>465</v>
      </c>
      <c r="P160" s="24" t="s">
        <v>465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8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</row>
    <row r="161" spans="1:57" ht="12.75" customHeight="1">
      <c r="A161" s="3">
        <v>2021</v>
      </c>
      <c r="B161" s="3">
        <v>1</v>
      </c>
      <c r="C161" s="11" t="s">
        <v>215</v>
      </c>
      <c r="D161" s="11" t="s">
        <v>216</v>
      </c>
      <c r="E161" s="11" t="s">
        <v>495</v>
      </c>
      <c r="F161" s="11" t="s">
        <v>35</v>
      </c>
      <c r="G161" s="2" t="s">
        <v>474</v>
      </c>
      <c r="H161" s="30" t="s">
        <v>465</v>
      </c>
      <c r="I161" s="30" t="s">
        <v>465</v>
      </c>
      <c r="J161" s="30" t="s">
        <v>464</v>
      </c>
      <c r="K161" s="30" t="s">
        <v>465</v>
      </c>
      <c r="L161" s="30" t="s">
        <v>465</v>
      </c>
      <c r="M161" s="30" t="s">
        <v>465</v>
      </c>
      <c r="N161" s="30" t="s">
        <v>465</v>
      </c>
      <c r="O161" s="30" t="s">
        <v>464</v>
      </c>
      <c r="P161" s="24" t="s">
        <v>466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8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</row>
    <row r="162" spans="1:57" ht="21" customHeight="1">
      <c r="A162" s="3">
        <v>2021</v>
      </c>
      <c r="B162" s="3">
        <v>1</v>
      </c>
      <c r="C162" s="11" t="s">
        <v>221</v>
      </c>
      <c r="D162" s="11" t="s">
        <v>222</v>
      </c>
      <c r="E162" s="11" t="s">
        <v>509</v>
      </c>
      <c r="F162" s="11" t="s">
        <v>35</v>
      </c>
      <c r="G162" s="2" t="s">
        <v>461</v>
      </c>
      <c r="H162" s="30" t="s">
        <v>464</v>
      </c>
      <c r="I162" s="30" t="s">
        <v>464</v>
      </c>
      <c r="J162" s="30" t="s">
        <v>464</v>
      </c>
      <c r="K162" s="30" t="s">
        <v>465</v>
      </c>
      <c r="L162" s="30" t="s">
        <v>465</v>
      </c>
      <c r="M162" s="30" t="s">
        <v>465</v>
      </c>
      <c r="N162" s="30" t="s">
        <v>465</v>
      </c>
      <c r="O162" s="30" t="s">
        <v>465</v>
      </c>
      <c r="P162" s="24" t="s">
        <v>465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8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</row>
    <row r="163" spans="1:57" ht="21" customHeight="1">
      <c r="A163" s="3">
        <v>2021</v>
      </c>
      <c r="B163" s="3">
        <v>1</v>
      </c>
      <c r="C163" s="11" t="s">
        <v>227</v>
      </c>
      <c r="D163" s="11" t="s">
        <v>228</v>
      </c>
      <c r="E163" s="11" t="s">
        <v>578</v>
      </c>
      <c r="F163" s="11" t="s">
        <v>35</v>
      </c>
      <c r="G163" s="2" t="s">
        <v>461</v>
      </c>
      <c r="H163" s="30" t="s">
        <v>464</v>
      </c>
      <c r="I163" s="30" t="s">
        <v>465</v>
      </c>
      <c r="J163" s="30" t="s">
        <v>464</v>
      </c>
      <c r="K163" s="30" t="s">
        <v>465</v>
      </c>
      <c r="L163" s="30" t="s">
        <v>465</v>
      </c>
      <c r="M163" s="30" t="s">
        <v>465</v>
      </c>
      <c r="N163" s="30" t="s">
        <v>465</v>
      </c>
      <c r="O163" s="30" t="s">
        <v>465</v>
      </c>
      <c r="P163" s="24" t="s">
        <v>465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8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</row>
    <row r="164" spans="1:57" ht="21" customHeight="1">
      <c r="A164" s="14">
        <v>2021</v>
      </c>
      <c r="B164" s="14">
        <v>1</v>
      </c>
      <c r="C164" s="14" t="s">
        <v>384</v>
      </c>
      <c r="D164" s="14" t="s">
        <v>579</v>
      </c>
      <c r="E164" s="11" t="s">
        <v>509</v>
      </c>
      <c r="F164" s="14" t="s">
        <v>17</v>
      </c>
      <c r="G164" s="2" t="s">
        <v>461</v>
      </c>
      <c r="H164" s="30" t="s">
        <v>465</v>
      </c>
      <c r="I164" s="30" t="s">
        <v>464</v>
      </c>
      <c r="J164" s="30" t="s">
        <v>464</v>
      </c>
      <c r="K164" s="30" t="s">
        <v>465</v>
      </c>
      <c r="L164" s="30" t="s">
        <v>465</v>
      </c>
      <c r="M164" s="30" t="s">
        <v>465</v>
      </c>
      <c r="N164" s="30" t="s">
        <v>465</v>
      </c>
      <c r="O164" s="30" t="s">
        <v>465</v>
      </c>
      <c r="P164" s="24" t="s">
        <v>465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8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</row>
    <row r="165" spans="1:57" ht="15" customHeight="1">
      <c r="A165" s="3">
        <v>2021</v>
      </c>
      <c r="B165" s="3">
        <v>1</v>
      </c>
      <c r="C165" s="11" t="s">
        <v>435</v>
      </c>
      <c r="D165" s="11" t="s">
        <v>226</v>
      </c>
      <c r="E165" s="11" t="s">
        <v>580</v>
      </c>
      <c r="F165" s="11" t="s">
        <v>35</v>
      </c>
      <c r="G165" s="2" t="s">
        <v>474</v>
      </c>
      <c r="H165" s="30" t="s">
        <v>465</v>
      </c>
      <c r="I165" s="30" t="s">
        <v>465</v>
      </c>
      <c r="J165" s="30" t="s">
        <v>464</v>
      </c>
      <c r="K165" s="30" t="s">
        <v>465</v>
      </c>
      <c r="L165" s="30" t="s">
        <v>465</v>
      </c>
      <c r="M165" s="30" t="s">
        <v>465</v>
      </c>
      <c r="N165" s="30" t="s">
        <v>465</v>
      </c>
      <c r="O165" s="30" t="s">
        <v>464</v>
      </c>
      <c r="P165" s="24" t="s">
        <v>466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8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</row>
    <row r="166" spans="1:57" ht="21" customHeight="1">
      <c r="A166" s="3">
        <v>2021</v>
      </c>
      <c r="B166" s="3">
        <v>2</v>
      </c>
      <c r="C166" s="11" t="s">
        <v>243</v>
      </c>
      <c r="D166" s="11" t="s">
        <v>244</v>
      </c>
      <c r="E166" s="11" t="s">
        <v>581</v>
      </c>
      <c r="F166" s="11" t="s">
        <v>35</v>
      </c>
      <c r="G166" s="2" t="s">
        <v>461</v>
      </c>
      <c r="H166" s="30" t="s">
        <v>464</v>
      </c>
      <c r="I166" s="30" t="s">
        <v>464</v>
      </c>
      <c r="J166" s="30" t="s">
        <v>465</v>
      </c>
      <c r="K166" s="30" t="s">
        <v>465</v>
      </c>
      <c r="L166" s="30" t="s">
        <v>465</v>
      </c>
      <c r="M166" s="30" t="s">
        <v>465</v>
      </c>
      <c r="N166" s="30" t="s">
        <v>465</v>
      </c>
      <c r="O166" s="30" t="s">
        <v>465</v>
      </c>
      <c r="P166" s="24" t="s">
        <v>465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8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</row>
    <row r="167" spans="1:57" ht="21" customHeight="1">
      <c r="A167" s="14">
        <v>2021</v>
      </c>
      <c r="B167" s="14">
        <v>2</v>
      </c>
      <c r="C167" s="14" t="s">
        <v>386</v>
      </c>
      <c r="D167" s="14" t="s">
        <v>582</v>
      </c>
      <c r="E167" s="14" t="s">
        <v>509</v>
      </c>
      <c r="F167" s="14" t="s">
        <v>17</v>
      </c>
      <c r="G167" s="2" t="s">
        <v>461</v>
      </c>
      <c r="H167" s="30" t="s">
        <v>464</v>
      </c>
      <c r="I167" s="30" t="s">
        <v>465</v>
      </c>
      <c r="J167" s="30" t="s">
        <v>464</v>
      </c>
      <c r="K167" s="30" t="s">
        <v>465</v>
      </c>
      <c r="L167" s="30" t="s">
        <v>465</v>
      </c>
      <c r="M167" s="30" t="s">
        <v>465</v>
      </c>
      <c r="N167" s="30" t="s">
        <v>465</v>
      </c>
      <c r="O167" s="30" t="s">
        <v>465</v>
      </c>
      <c r="P167" s="24" t="s">
        <v>465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8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</row>
    <row r="168" spans="1:57" ht="21" customHeight="1">
      <c r="A168" s="3">
        <v>2021</v>
      </c>
      <c r="B168" s="3">
        <v>2</v>
      </c>
      <c r="C168" s="11" t="s">
        <v>241</v>
      </c>
      <c r="D168" s="11" t="s">
        <v>242</v>
      </c>
      <c r="E168" s="11" t="s">
        <v>481</v>
      </c>
      <c r="F168" s="11" t="s">
        <v>35</v>
      </c>
      <c r="G168" s="2" t="s">
        <v>461</v>
      </c>
      <c r="H168" s="30" t="s">
        <v>464</v>
      </c>
      <c r="I168" s="30" t="s">
        <v>465</v>
      </c>
      <c r="J168" s="30" t="s">
        <v>464</v>
      </c>
      <c r="K168" s="30" t="s">
        <v>465</v>
      </c>
      <c r="L168" s="30" t="s">
        <v>465</v>
      </c>
      <c r="M168" s="30" t="s">
        <v>465</v>
      </c>
      <c r="N168" s="30" t="s">
        <v>465</v>
      </c>
      <c r="O168" s="30" t="s">
        <v>465</v>
      </c>
      <c r="P168" s="24" t="s">
        <v>465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8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</row>
    <row r="169" spans="1:57" ht="15" customHeight="1">
      <c r="A169" s="3">
        <v>2021</v>
      </c>
      <c r="B169" s="3">
        <v>2</v>
      </c>
      <c r="C169" s="11" t="s">
        <v>432</v>
      </c>
      <c r="D169" s="11" t="s">
        <v>223</v>
      </c>
      <c r="E169" s="11" t="s">
        <v>504</v>
      </c>
      <c r="F169" s="11" t="s">
        <v>35</v>
      </c>
      <c r="G169" s="2" t="s">
        <v>460</v>
      </c>
      <c r="H169" s="30" t="s">
        <v>465</v>
      </c>
      <c r="I169" s="30" t="s">
        <v>465</v>
      </c>
      <c r="J169" s="30" t="s">
        <v>464</v>
      </c>
      <c r="K169" s="30" t="s">
        <v>465</v>
      </c>
      <c r="L169" s="30" t="s">
        <v>465</v>
      </c>
      <c r="M169" s="30" t="s">
        <v>465</v>
      </c>
      <c r="N169" s="30" t="s">
        <v>465</v>
      </c>
      <c r="O169" s="30" t="s">
        <v>465</v>
      </c>
      <c r="P169" s="24" t="s">
        <v>466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8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</row>
    <row r="170" spans="1:57" ht="21" customHeight="1">
      <c r="A170" s="3">
        <v>2021</v>
      </c>
      <c r="B170" s="3">
        <v>2</v>
      </c>
      <c r="C170" s="11" t="s">
        <v>245</v>
      </c>
      <c r="D170" s="11" t="s">
        <v>246</v>
      </c>
      <c r="E170" s="11" t="s">
        <v>494</v>
      </c>
      <c r="F170" s="11" t="s">
        <v>35</v>
      </c>
      <c r="G170" s="2" t="s">
        <v>461</v>
      </c>
      <c r="H170" s="30" t="s">
        <v>464</v>
      </c>
      <c r="I170" s="30" t="s">
        <v>465</v>
      </c>
      <c r="J170" s="30" t="s">
        <v>464</v>
      </c>
      <c r="K170" s="30" t="s">
        <v>465</v>
      </c>
      <c r="L170" s="30" t="s">
        <v>465</v>
      </c>
      <c r="M170" s="30" t="s">
        <v>465</v>
      </c>
      <c r="N170" s="30" t="s">
        <v>465</v>
      </c>
      <c r="O170" s="30" t="s">
        <v>465</v>
      </c>
      <c r="P170" s="24" t="s">
        <v>465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8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pans="1:57" ht="15" customHeight="1">
      <c r="A171" s="3">
        <v>2021</v>
      </c>
      <c r="B171" s="3">
        <v>2</v>
      </c>
      <c r="C171" s="11" t="s">
        <v>247</v>
      </c>
      <c r="D171" s="11" t="s">
        <v>248</v>
      </c>
      <c r="E171" s="11" t="s">
        <v>504</v>
      </c>
      <c r="F171" s="11" t="s">
        <v>35</v>
      </c>
      <c r="G171" s="2" t="s">
        <v>474</v>
      </c>
      <c r="H171" s="30" t="s">
        <v>465</v>
      </c>
      <c r="I171" s="30" t="s">
        <v>465</v>
      </c>
      <c r="J171" s="30" t="s">
        <v>464</v>
      </c>
      <c r="K171" s="30" t="s">
        <v>465</v>
      </c>
      <c r="L171" s="30" t="s">
        <v>465</v>
      </c>
      <c r="M171" s="30" t="s">
        <v>465</v>
      </c>
      <c r="N171" s="30" t="s">
        <v>465</v>
      </c>
      <c r="O171" s="30" t="s">
        <v>464</v>
      </c>
      <c r="P171" s="24" t="s">
        <v>466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8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</row>
    <row r="172" spans="1:57" ht="15" customHeight="1">
      <c r="A172" s="3">
        <v>2021</v>
      </c>
      <c r="B172" s="3">
        <v>2</v>
      </c>
      <c r="C172" s="11" t="s">
        <v>237</v>
      </c>
      <c r="D172" s="11" t="s">
        <v>238</v>
      </c>
      <c r="E172" s="14" t="s">
        <v>594</v>
      </c>
      <c r="F172" s="11" t="s">
        <v>35</v>
      </c>
      <c r="G172" s="2" t="s">
        <v>460</v>
      </c>
      <c r="H172" s="30" t="s">
        <v>465</v>
      </c>
      <c r="I172" s="30" t="s">
        <v>465</v>
      </c>
      <c r="J172" s="30" t="s">
        <v>464</v>
      </c>
      <c r="K172" s="30" t="s">
        <v>465</v>
      </c>
      <c r="L172" s="30" t="s">
        <v>465</v>
      </c>
      <c r="M172" s="30" t="s">
        <v>465</v>
      </c>
      <c r="N172" s="30" t="s">
        <v>465</v>
      </c>
      <c r="O172" s="30" t="s">
        <v>464</v>
      </c>
      <c r="P172" s="24" t="s">
        <v>466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8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</row>
    <row r="173" spans="1:57" ht="21" customHeight="1">
      <c r="A173" s="3">
        <v>2021</v>
      </c>
      <c r="B173" s="3">
        <v>2</v>
      </c>
      <c r="C173" s="11" t="s">
        <v>239</v>
      </c>
      <c r="D173" s="11" t="s">
        <v>240</v>
      </c>
      <c r="E173" s="3" t="s">
        <v>531</v>
      </c>
      <c r="F173" s="11" t="s">
        <v>35</v>
      </c>
      <c r="G173" s="2" t="s">
        <v>461</v>
      </c>
      <c r="H173" s="30" t="s">
        <v>464</v>
      </c>
      <c r="I173" s="30" t="s">
        <v>465</v>
      </c>
      <c r="J173" s="30" t="s">
        <v>464</v>
      </c>
      <c r="K173" s="30" t="s">
        <v>465</v>
      </c>
      <c r="L173" s="30" t="s">
        <v>465</v>
      </c>
      <c r="M173" s="30" t="s">
        <v>465</v>
      </c>
      <c r="N173" s="30" t="s">
        <v>465</v>
      </c>
      <c r="O173" s="30" t="s">
        <v>465</v>
      </c>
      <c r="P173" s="24" t="s">
        <v>465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8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</row>
    <row r="174" spans="1:57" ht="15" customHeight="1">
      <c r="A174" s="3">
        <v>2021</v>
      </c>
      <c r="B174" s="3">
        <v>3</v>
      </c>
      <c r="C174" s="11" t="s">
        <v>254</v>
      </c>
      <c r="D174" s="11" t="s">
        <v>255</v>
      </c>
      <c r="E174" s="11" t="s">
        <v>569</v>
      </c>
      <c r="F174" s="11" t="s">
        <v>35</v>
      </c>
      <c r="G174" s="2" t="s">
        <v>474</v>
      </c>
      <c r="H174" s="30" t="s">
        <v>465</v>
      </c>
      <c r="I174" s="30" t="s">
        <v>465</v>
      </c>
      <c r="J174" s="30" t="s">
        <v>464</v>
      </c>
      <c r="K174" s="30" t="s">
        <v>465</v>
      </c>
      <c r="L174" s="30" t="s">
        <v>465</v>
      </c>
      <c r="M174" s="30" t="s">
        <v>465</v>
      </c>
      <c r="N174" s="30" t="s">
        <v>465</v>
      </c>
      <c r="O174" s="30" t="s">
        <v>464</v>
      </c>
      <c r="P174" s="24" t="s">
        <v>466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8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</row>
    <row r="175" spans="1:57" ht="21" customHeight="1">
      <c r="A175" s="3">
        <v>2021</v>
      </c>
      <c r="B175" s="3">
        <v>3</v>
      </c>
      <c r="C175" s="11" t="s">
        <v>256</v>
      </c>
      <c r="D175" s="11" t="s">
        <v>257</v>
      </c>
      <c r="E175" s="11" t="s">
        <v>509</v>
      </c>
      <c r="F175" s="11" t="s">
        <v>35</v>
      </c>
      <c r="G175" s="2" t="s">
        <v>461</v>
      </c>
      <c r="H175" s="30" t="s">
        <v>464</v>
      </c>
      <c r="I175" s="30" t="s">
        <v>465</v>
      </c>
      <c r="J175" s="30" t="s">
        <v>464</v>
      </c>
      <c r="K175" s="30" t="s">
        <v>465</v>
      </c>
      <c r="L175" s="30" t="s">
        <v>465</v>
      </c>
      <c r="M175" s="30" t="s">
        <v>465</v>
      </c>
      <c r="N175" s="30" t="s">
        <v>465</v>
      </c>
      <c r="O175" s="30" t="s">
        <v>465</v>
      </c>
      <c r="P175" s="24" t="s">
        <v>465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8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</row>
    <row r="176" spans="1:57" ht="15" customHeight="1">
      <c r="A176" s="14">
        <v>2021</v>
      </c>
      <c r="B176" s="14">
        <v>3</v>
      </c>
      <c r="C176" s="14" t="s">
        <v>388</v>
      </c>
      <c r="D176" s="14" t="s">
        <v>475</v>
      </c>
      <c r="E176" s="14"/>
      <c r="F176" s="14" t="s">
        <v>17</v>
      </c>
      <c r="G176" s="2" t="s">
        <v>475</v>
      </c>
      <c r="H176" s="30" t="s">
        <v>465</v>
      </c>
      <c r="I176" s="30" t="s">
        <v>465</v>
      </c>
      <c r="J176" s="30" t="s">
        <v>465</v>
      </c>
      <c r="K176" s="30" t="s">
        <v>465</v>
      </c>
      <c r="L176" s="30" t="s">
        <v>465</v>
      </c>
      <c r="M176" s="30" t="s">
        <v>465</v>
      </c>
      <c r="N176" s="30" t="s">
        <v>465</v>
      </c>
      <c r="O176" s="30" t="s">
        <v>465</v>
      </c>
      <c r="P176" s="24" t="s">
        <v>465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8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</row>
    <row r="177" spans="1:57" ht="21" customHeight="1">
      <c r="A177" s="14">
        <v>2021</v>
      </c>
      <c r="B177" s="14">
        <v>3</v>
      </c>
      <c r="C177" s="14" t="s">
        <v>393</v>
      </c>
      <c r="D177" s="14" t="s">
        <v>583</v>
      </c>
      <c r="E177" s="14" t="s">
        <v>483</v>
      </c>
      <c r="F177" s="14" t="s">
        <v>17</v>
      </c>
      <c r="G177" s="2" t="s">
        <v>461</v>
      </c>
      <c r="H177" s="30" t="s">
        <v>464</v>
      </c>
      <c r="I177" s="30" t="s">
        <v>465</v>
      </c>
      <c r="J177" s="30" t="s">
        <v>464</v>
      </c>
      <c r="K177" s="30" t="s">
        <v>465</v>
      </c>
      <c r="L177" s="30" t="s">
        <v>465</v>
      </c>
      <c r="M177" s="30" t="s">
        <v>465</v>
      </c>
      <c r="N177" s="30" t="s">
        <v>465</v>
      </c>
      <c r="O177" s="30" t="s">
        <v>465</v>
      </c>
      <c r="P177" s="24" t="s">
        <v>465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8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</row>
    <row r="178" spans="1:57" ht="21" customHeight="1">
      <c r="A178" s="14">
        <v>2021</v>
      </c>
      <c r="B178" s="14">
        <v>3</v>
      </c>
      <c r="C178" s="14" t="s">
        <v>392</v>
      </c>
      <c r="D178" s="14" t="s">
        <v>584</v>
      </c>
      <c r="E178" s="3" t="s">
        <v>518</v>
      </c>
      <c r="F178" s="14" t="s">
        <v>17</v>
      </c>
      <c r="G178" s="2" t="s">
        <v>461</v>
      </c>
      <c r="H178" s="30" t="s">
        <v>465</v>
      </c>
      <c r="I178" s="30" t="s">
        <v>465</v>
      </c>
      <c r="J178" s="30" t="s">
        <v>464</v>
      </c>
      <c r="K178" s="30" t="s">
        <v>465</v>
      </c>
      <c r="L178" s="30" t="s">
        <v>465</v>
      </c>
      <c r="M178" s="30" t="s">
        <v>465</v>
      </c>
      <c r="N178" s="30" t="s">
        <v>465</v>
      </c>
      <c r="O178" s="30" t="s">
        <v>465</v>
      </c>
      <c r="P178" s="24" t="s">
        <v>465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8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</row>
    <row r="179" spans="1:57" ht="15" customHeight="1">
      <c r="A179" s="3">
        <v>2021</v>
      </c>
      <c r="B179" s="3">
        <v>3</v>
      </c>
      <c r="C179" s="11" t="s">
        <v>258</v>
      </c>
      <c r="D179" s="11" t="s">
        <v>259</v>
      </c>
      <c r="E179" s="11" t="s">
        <v>504</v>
      </c>
      <c r="F179" s="11" t="s">
        <v>35</v>
      </c>
      <c r="G179" s="2" t="s">
        <v>474</v>
      </c>
      <c r="H179" s="30" t="s">
        <v>465</v>
      </c>
      <c r="I179" s="30" t="s">
        <v>465</v>
      </c>
      <c r="J179" s="30" t="s">
        <v>464</v>
      </c>
      <c r="K179" s="30" t="s">
        <v>465</v>
      </c>
      <c r="L179" s="30" t="s">
        <v>465</v>
      </c>
      <c r="M179" s="30" t="s">
        <v>465</v>
      </c>
      <c r="N179" s="30" t="s">
        <v>465</v>
      </c>
      <c r="O179" s="30" t="s">
        <v>464</v>
      </c>
      <c r="P179" s="24" t="s">
        <v>466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8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</row>
    <row r="180" spans="1:57" ht="21" customHeight="1">
      <c r="A180" s="17">
        <v>2021</v>
      </c>
      <c r="B180" s="17">
        <v>3</v>
      </c>
      <c r="C180" s="14" t="s">
        <v>159</v>
      </c>
      <c r="D180" s="14" t="s">
        <v>585</v>
      </c>
      <c r="E180" s="3" t="s">
        <v>531</v>
      </c>
      <c r="F180" s="14" t="s">
        <v>35</v>
      </c>
      <c r="G180" s="2" t="s">
        <v>461</v>
      </c>
      <c r="H180" s="30" t="s">
        <v>464</v>
      </c>
      <c r="I180" s="30" t="s">
        <v>465</v>
      </c>
      <c r="J180" s="30" t="s">
        <v>464</v>
      </c>
      <c r="K180" s="30" t="s">
        <v>465</v>
      </c>
      <c r="L180" s="30" t="s">
        <v>464</v>
      </c>
      <c r="M180" s="30" t="s">
        <v>464</v>
      </c>
      <c r="N180" s="30" t="s">
        <v>464</v>
      </c>
      <c r="O180" s="30" t="s">
        <v>465</v>
      </c>
      <c r="P180" s="24" t="s">
        <v>464</v>
      </c>
      <c r="Q180" s="24">
        <v>1</v>
      </c>
      <c r="R180" s="30" t="s">
        <v>678</v>
      </c>
      <c r="S180" s="30" t="s">
        <v>678</v>
      </c>
      <c r="T180" s="30" t="s">
        <v>678</v>
      </c>
      <c r="U180" s="30" t="s">
        <v>678</v>
      </c>
      <c r="V180" s="30" t="s">
        <v>678</v>
      </c>
      <c r="W180" s="30" t="s">
        <v>678</v>
      </c>
      <c r="X180" s="30" t="s">
        <v>678</v>
      </c>
      <c r="Y180" s="30" t="s">
        <v>678</v>
      </c>
      <c r="Z180" s="30" t="s">
        <v>678</v>
      </c>
      <c r="AA180" s="30" t="s">
        <v>678</v>
      </c>
      <c r="AB180" s="30" t="s">
        <v>678</v>
      </c>
      <c r="AC180" s="30" t="s">
        <v>678</v>
      </c>
      <c r="AD180" s="30" t="s">
        <v>676</v>
      </c>
      <c r="AE180" s="30" t="s">
        <v>678</v>
      </c>
      <c r="AF180" s="30" t="s">
        <v>678</v>
      </c>
      <c r="AG180" s="30" t="s">
        <v>678</v>
      </c>
      <c r="AH180" s="28" t="s">
        <v>748</v>
      </c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</row>
    <row r="181" spans="1:57" ht="21" customHeight="1">
      <c r="A181" s="14">
        <v>2021</v>
      </c>
      <c r="B181" s="14">
        <v>3</v>
      </c>
      <c r="C181" s="14" t="s">
        <v>390</v>
      </c>
      <c r="D181" s="14"/>
      <c r="E181" s="14" t="s">
        <v>546</v>
      </c>
      <c r="F181" s="14" t="s">
        <v>17</v>
      </c>
      <c r="G181" s="2" t="s">
        <v>461</v>
      </c>
      <c r="H181" s="30" t="s">
        <v>465</v>
      </c>
      <c r="I181" s="30" t="s">
        <v>465</v>
      </c>
      <c r="J181" s="30" t="s">
        <v>465</v>
      </c>
      <c r="K181" s="30" t="s">
        <v>465</v>
      </c>
      <c r="L181" s="30" t="s">
        <v>465</v>
      </c>
      <c r="M181" s="30" t="s">
        <v>465</v>
      </c>
      <c r="N181" s="30" t="s">
        <v>465</v>
      </c>
      <c r="O181" s="30" t="s">
        <v>465</v>
      </c>
      <c r="P181" s="24" t="s">
        <v>465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8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</row>
    <row r="182" spans="1:57" ht="21" customHeight="1">
      <c r="A182" s="3">
        <v>2021</v>
      </c>
      <c r="B182" s="3">
        <v>3</v>
      </c>
      <c r="C182" s="11" t="s">
        <v>261</v>
      </c>
      <c r="D182" s="11" t="s">
        <v>262</v>
      </c>
      <c r="E182" s="26" t="s">
        <v>762</v>
      </c>
      <c r="F182" s="11" t="s">
        <v>35</v>
      </c>
      <c r="G182" s="2" t="s">
        <v>461</v>
      </c>
      <c r="H182" s="30" t="s">
        <v>465</v>
      </c>
      <c r="I182" s="30" t="s">
        <v>465</v>
      </c>
      <c r="J182" s="30" t="s">
        <v>464</v>
      </c>
      <c r="K182" s="30" t="s">
        <v>465</v>
      </c>
      <c r="L182" s="30" t="s">
        <v>465</v>
      </c>
      <c r="M182" s="30" t="s">
        <v>465</v>
      </c>
      <c r="N182" s="30" t="s">
        <v>465</v>
      </c>
      <c r="O182" s="30" t="s">
        <v>464</v>
      </c>
      <c r="P182" s="24" t="s">
        <v>465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8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</row>
    <row r="183" spans="1:57" ht="15" customHeight="1">
      <c r="A183" s="14">
        <v>2021</v>
      </c>
      <c r="B183" s="14">
        <v>3</v>
      </c>
      <c r="C183" s="14" t="s">
        <v>387</v>
      </c>
      <c r="D183" s="14" t="s">
        <v>586</v>
      </c>
      <c r="E183" s="14" t="s">
        <v>594</v>
      </c>
      <c r="F183" s="14" t="s">
        <v>17</v>
      </c>
      <c r="G183" s="2" t="s">
        <v>460</v>
      </c>
      <c r="H183" s="30" t="s">
        <v>465</v>
      </c>
      <c r="I183" s="30" t="s">
        <v>465</v>
      </c>
      <c r="J183" s="30" t="s">
        <v>464</v>
      </c>
      <c r="K183" s="30" t="s">
        <v>465</v>
      </c>
      <c r="L183" s="30" t="s">
        <v>465</v>
      </c>
      <c r="M183" s="30" t="s">
        <v>465</v>
      </c>
      <c r="N183" s="30" t="s">
        <v>465</v>
      </c>
      <c r="O183" s="30" t="s">
        <v>464</v>
      </c>
      <c r="P183" s="24" t="s">
        <v>466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8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</row>
    <row r="184" spans="1:57" ht="21" customHeight="1">
      <c r="A184" s="14">
        <v>2021</v>
      </c>
      <c r="B184" s="14">
        <v>3</v>
      </c>
      <c r="C184" s="14" t="s">
        <v>391</v>
      </c>
      <c r="D184" s="14" t="s">
        <v>587</v>
      </c>
      <c r="E184" s="3" t="s">
        <v>518</v>
      </c>
      <c r="F184" s="14" t="s">
        <v>17</v>
      </c>
      <c r="G184" s="2" t="s">
        <v>461</v>
      </c>
      <c r="H184" s="30" t="s">
        <v>465</v>
      </c>
      <c r="I184" s="30" t="s">
        <v>465</v>
      </c>
      <c r="J184" s="30" t="s">
        <v>464</v>
      </c>
      <c r="K184" s="30" t="s">
        <v>465</v>
      </c>
      <c r="L184" s="30" t="s">
        <v>465</v>
      </c>
      <c r="M184" s="30" t="s">
        <v>465</v>
      </c>
      <c r="N184" s="30" t="s">
        <v>465</v>
      </c>
      <c r="O184" s="30" t="s">
        <v>464</v>
      </c>
      <c r="P184" s="24" t="s">
        <v>465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8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</row>
    <row r="185" spans="1:57" ht="21" customHeight="1">
      <c r="A185" s="3">
        <v>2021</v>
      </c>
      <c r="B185" s="3">
        <v>3</v>
      </c>
      <c r="C185" s="11" t="s">
        <v>263</v>
      </c>
      <c r="D185" s="11" t="s">
        <v>264</v>
      </c>
      <c r="E185" s="26" t="s">
        <v>762</v>
      </c>
      <c r="F185" s="11" t="s">
        <v>35</v>
      </c>
      <c r="G185" s="2" t="s">
        <v>461</v>
      </c>
      <c r="H185" s="30" t="s">
        <v>464</v>
      </c>
      <c r="I185" s="30" t="s">
        <v>464</v>
      </c>
      <c r="J185" s="30" t="s">
        <v>464</v>
      </c>
      <c r="K185" s="30" t="s">
        <v>465</v>
      </c>
      <c r="L185" s="30" t="s">
        <v>465</v>
      </c>
      <c r="M185" s="30" t="s">
        <v>465</v>
      </c>
      <c r="N185" s="30" t="s">
        <v>465</v>
      </c>
      <c r="O185" s="30" t="s">
        <v>465</v>
      </c>
      <c r="P185" s="24" t="s">
        <v>465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8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</row>
    <row r="186" spans="1:57" ht="21" customHeight="1">
      <c r="A186" s="3">
        <v>2021</v>
      </c>
      <c r="B186" s="3">
        <v>3</v>
      </c>
      <c r="C186" s="11" t="s">
        <v>265</v>
      </c>
      <c r="D186" s="11" t="s">
        <v>266</v>
      </c>
      <c r="E186" s="12" t="s">
        <v>483</v>
      </c>
      <c r="F186" s="11" t="s">
        <v>35</v>
      </c>
      <c r="G186" s="2" t="s">
        <v>461</v>
      </c>
      <c r="H186" s="30" t="s">
        <v>464</v>
      </c>
      <c r="I186" s="30" t="s">
        <v>464</v>
      </c>
      <c r="J186" s="30" t="s">
        <v>464</v>
      </c>
      <c r="K186" s="30" t="s">
        <v>465</v>
      </c>
      <c r="L186" s="30" t="s">
        <v>465</v>
      </c>
      <c r="M186" s="30" t="s">
        <v>465</v>
      </c>
      <c r="N186" s="30" t="s">
        <v>465</v>
      </c>
      <c r="O186" s="30" t="s">
        <v>465</v>
      </c>
      <c r="P186" s="24" t="s">
        <v>465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8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</row>
    <row r="187" spans="1:57" ht="15" customHeight="1">
      <c r="A187" s="3">
        <v>2021</v>
      </c>
      <c r="B187" s="3">
        <v>4</v>
      </c>
      <c r="C187" s="13" t="s">
        <v>437</v>
      </c>
      <c r="D187" s="11" t="s">
        <v>271</v>
      </c>
      <c r="E187" s="12" t="s">
        <v>636</v>
      </c>
      <c r="F187" s="11" t="s">
        <v>35</v>
      </c>
      <c r="G187" s="2" t="s">
        <v>474</v>
      </c>
      <c r="H187" s="30" t="s">
        <v>465</v>
      </c>
      <c r="I187" s="30" t="s">
        <v>465</v>
      </c>
      <c r="J187" s="30" t="s">
        <v>464</v>
      </c>
      <c r="K187" s="30" t="s">
        <v>465</v>
      </c>
      <c r="L187" s="30" t="s">
        <v>465</v>
      </c>
      <c r="M187" s="30" t="s">
        <v>465</v>
      </c>
      <c r="N187" s="30" t="s">
        <v>465</v>
      </c>
      <c r="O187" s="30" t="s">
        <v>464</v>
      </c>
      <c r="P187" s="24" t="s">
        <v>466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8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</row>
    <row r="188" spans="1:57" ht="21" customHeight="1">
      <c r="A188" s="3">
        <v>2021</v>
      </c>
      <c r="B188" s="3">
        <v>4</v>
      </c>
      <c r="C188" s="11" t="s">
        <v>252</v>
      </c>
      <c r="D188" s="11" t="s">
        <v>253</v>
      </c>
      <c r="E188" s="14" t="s">
        <v>594</v>
      </c>
      <c r="F188" s="11" t="s">
        <v>35</v>
      </c>
      <c r="G188" s="2" t="s">
        <v>461</v>
      </c>
      <c r="H188" s="30" t="s">
        <v>464</v>
      </c>
      <c r="I188" s="30" t="s">
        <v>465</v>
      </c>
      <c r="J188" s="30" t="s">
        <v>464</v>
      </c>
      <c r="K188" s="30" t="s">
        <v>465</v>
      </c>
      <c r="L188" s="30" t="s">
        <v>465</v>
      </c>
      <c r="M188" s="30" t="s">
        <v>465</v>
      </c>
      <c r="N188" s="30" t="s">
        <v>465</v>
      </c>
      <c r="O188" s="30" t="s">
        <v>465</v>
      </c>
      <c r="P188" s="24" t="s">
        <v>465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8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</row>
    <row r="189" spans="1:57" ht="15" customHeight="1">
      <c r="A189" s="3">
        <v>2021</v>
      </c>
      <c r="B189" s="3">
        <v>4</v>
      </c>
      <c r="C189" s="11" t="s">
        <v>260</v>
      </c>
      <c r="D189" s="11" t="s">
        <v>588</v>
      </c>
      <c r="E189" s="11" t="s">
        <v>483</v>
      </c>
      <c r="F189" s="11" t="s">
        <v>35</v>
      </c>
      <c r="G189" s="2" t="s">
        <v>474</v>
      </c>
      <c r="H189" s="30" t="s">
        <v>465</v>
      </c>
      <c r="I189" s="30" t="s">
        <v>465</v>
      </c>
      <c r="J189" s="30" t="s">
        <v>464</v>
      </c>
      <c r="K189" s="30" t="s">
        <v>465</v>
      </c>
      <c r="L189" s="30" t="s">
        <v>465</v>
      </c>
      <c r="M189" s="30" t="s">
        <v>465</v>
      </c>
      <c r="N189" s="30" t="s">
        <v>465</v>
      </c>
      <c r="O189" s="30" t="s">
        <v>464</v>
      </c>
      <c r="P189" s="24" t="s">
        <v>466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8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</row>
    <row r="190" spans="1:57" ht="21" customHeight="1">
      <c r="A190" s="14">
        <v>2021</v>
      </c>
      <c r="B190" s="14">
        <v>4</v>
      </c>
      <c r="C190" s="14" t="s">
        <v>394</v>
      </c>
      <c r="D190" s="14" t="s">
        <v>589</v>
      </c>
      <c r="E190" s="14" t="s">
        <v>590</v>
      </c>
      <c r="F190" s="14" t="s">
        <v>17</v>
      </c>
      <c r="G190" s="2" t="s">
        <v>461</v>
      </c>
      <c r="H190" s="30" t="s">
        <v>464</v>
      </c>
      <c r="I190" s="30" t="s">
        <v>465</v>
      </c>
      <c r="J190" s="30" t="s">
        <v>464</v>
      </c>
      <c r="K190" s="30" t="s">
        <v>464</v>
      </c>
      <c r="L190" s="30" t="s">
        <v>465</v>
      </c>
      <c r="M190" s="30" t="s">
        <v>465</v>
      </c>
      <c r="N190" s="30" t="s">
        <v>465</v>
      </c>
      <c r="O190" s="30" t="s">
        <v>465</v>
      </c>
      <c r="P190" s="24" t="s">
        <v>465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8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</row>
    <row r="191" spans="1:57" ht="17.25" customHeight="1">
      <c r="A191" s="3">
        <v>2021</v>
      </c>
      <c r="B191" s="3">
        <v>4</v>
      </c>
      <c r="C191" s="11" t="s">
        <v>436</v>
      </c>
      <c r="D191" s="11" t="s">
        <v>271</v>
      </c>
      <c r="E191" s="11" t="s">
        <v>504</v>
      </c>
      <c r="F191" s="11" t="s">
        <v>35</v>
      </c>
      <c r="G191" s="2" t="s">
        <v>475</v>
      </c>
      <c r="H191" s="30" t="s">
        <v>465</v>
      </c>
      <c r="I191" s="30" t="s">
        <v>465</v>
      </c>
      <c r="J191" s="30" t="s">
        <v>465</v>
      </c>
      <c r="K191" s="30" t="s">
        <v>465</v>
      </c>
      <c r="L191" s="30" t="s">
        <v>465</v>
      </c>
      <c r="M191" s="30" t="s">
        <v>465</v>
      </c>
      <c r="N191" s="30" t="s">
        <v>465</v>
      </c>
      <c r="O191" s="30" t="s">
        <v>465</v>
      </c>
      <c r="P191" s="24" t="s">
        <v>465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8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</row>
    <row r="192" spans="1:57" ht="17.25" customHeight="1">
      <c r="A192" s="3">
        <v>2021</v>
      </c>
      <c r="B192" s="3">
        <v>4</v>
      </c>
      <c r="C192" s="11" t="s">
        <v>276</v>
      </c>
      <c r="D192" s="11" t="s">
        <v>277</v>
      </c>
      <c r="E192" s="3" t="s">
        <v>500</v>
      </c>
      <c r="F192" s="11" t="s">
        <v>35</v>
      </c>
      <c r="G192" s="2" t="s">
        <v>463</v>
      </c>
      <c r="H192" s="30" t="s">
        <v>465</v>
      </c>
      <c r="I192" s="30" t="s">
        <v>465</v>
      </c>
      <c r="J192" s="30" t="s">
        <v>464</v>
      </c>
      <c r="K192" s="30" t="s">
        <v>465</v>
      </c>
      <c r="L192" s="30" t="s">
        <v>465</v>
      </c>
      <c r="M192" s="30" t="s">
        <v>465</v>
      </c>
      <c r="N192" s="30" t="s">
        <v>465</v>
      </c>
      <c r="O192" s="30" t="s">
        <v>464</v>
      </c>
      <c r="P192" s="24" t="s">
        <v>466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8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</row>
    <row r="193" spans="1:57" ht="17.25" customHeight="1">
      <c r="A193" s="3">
        <v>2021</v>
      </c>
      <c r="B193" s="3">
        <v>4</v>
      </c>
      <c r="C193" s="11" t="s">
        <v>251</v>
      </c>
      <c r="D193" s="11" t="s">
        <v>250</v>
      </c>
      <c r="E193" s="11" t="s">
        <v>569</v>
      </c>
      <c r="F193" s="11" t="s">
        <v>35</v>
      </c>
      <c r="G193" s="2" t="s">
        <v>460</v>
      </c>
      <c r="H193" s="30" t="s">
        <v>465</v>
      </c>
      <c r="I193" s="30" t="s">
        <v>465</v>
      </c>
      <c r="J193" s="30" t="s">
        <v>464</v>
      </c>
      <c r="K193" s="30" t="s">
        <v>465</v>
      </c>
      <c r="L193" s="30" t="s">
        <v>465</v>
      </c>
      <c r="M193" s="30" t="s">
        <v>465</v>
      </c>
      <c r="N193" s="30" t="s">
        <v>465</v>
      </c>
      <c r="O193" s="30" t="s">
        <v>464</v>
      </c>
      <c r="P193" s="24" t="s">
        <v>466</v>
      </c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8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</row>
    <row r="194" spans="1:57" ht="21" customHeight="1">
      <c r="A194" s="3">
        <v>2021</v>
      </c>
      <c r="B194" s="3">
        <v>4</v>
      </c>
      <c r="C194" s="11" t="s">
        <v>217</v>
      </c>
      <c r="D194" s="11" t="s">
        <v>218</v>
      </c>
      <c r="E194" s="11" t="s">
        <v>487</v>
      </c>
      <c r="F194" s="11" t="s">
        <v>35</v>
      </c>
      <c r="G194" s="2" t="s">
        <v>461</v>
      </c>
      <c r="H194" s="30" t="s">
        <v>464</v>
      </c>
      <c r="I194" s="30" t="s">
        <v>464</v>
      </c>
      <c r="J194" s="30" t="s">
        <v>464</v>
      </c>
      <c r="K194" s="30" t="s">
        <v>465</v>
      </c>
      <c r="L194" s="30" t="s">
        <v>465</v>
      </c>
      <c r="M194" s="30" t="s">
        <v>465</v>
      </c>
      <c r="N194" s="30" t="s">
        <v>465</v>
      </c>
      <c r="O194" s="30" t="s">
        <v>465</v>
      </c>
      <c r="P194" s="24" t="s">
        <v>465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8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</row>
    <row r="195" spans="1:57" ht="17.25" customHeight="1">
      <c r="A195" s="3">
        <v>2021</v>
      </c>
      <c r="B195" s="3">
        <v>4</v>
      </c>
      <c r="C195" s="11" t="s">
        <v>249</v>
      </c>
      <c r="D195" s="11" t="s">
        <v>250</v>
      </c>
      <c r="E195" s="11" t="s">
        <v>569</v>
      </c>
      <c r="F195" s="11" t="s">
        <v>35</v>
      </c>
      <c r="G195" s="2" t="s">
        <v>475</v>
      </c>
      <c r="H195" s="30" t="s">
        <v>465</v>
      </c>
      <c r="I195" s="30" t="s">
        <v>465</v>
      </c>
      <c r="J195" s="30" t="s">
        <v>465</v>
      </c>
      <c r="K195" s="30" t="s">
        <v>465</v>
      </c>
      <c r="L195" s="30" t="s">
        <v>465</v>
      </c>
      <c r="M195" s="30" t="s">
        <v>465</v>
      </c>
      <c r="N195" s="30" t="s">
        <v>465</v>
      </c>
      <c r="O195" s="30" t="s">
        <v>465</v>
      </c>
      <c r="P195" s="24" t="s">
        <v>465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8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</row>
    <row r="196" spans="1:57" ht="17.25" customHeight="1">
      <c r="A196" s="3">
        <v>2021</v>
      </c>
      <c r="B196" s="3">
        <v>4</v>
      </c>
      <c r="C196" s="11" t="s">
        <v>278</v>
      </c>
      <c r="D196" s="11" t="s">
        <v>279</v>
      </c>
      <c r="E196" s="11" t="s">
        <v>504</v>
      </c>
      <c r="F196" s="11" t="s">
        <v>35</v>
      </c>
      <c r="G196" s="2" t="s">
        <v>474</v>
      </c>
      <c r="H196" s="30" t="s">
        <v>465</v>
      </c>
      <c r="I196" s="30" t="s">
        <v>465</v>
      </c>
      <c r="J196" s="30" t="s">
        <v>464</v>
      </c>
      <c r="K196" s="30" t="s">
        <v>465</v>
      </c>
      <c r="L196" s="30" t="s">
        <v>465</v>
      </c>
      <c r="M196" s="30" t="s">
        <v>465</v>
      </c>
      <c r="N196" s="30" t="s">
        <v>465</v>
      </c>
      <c r="O196" s="30" t="s">
        <v>464</v>
      </c>
      <c r="P196" s="24" t="s">
        <v>466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8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</row>
    <row r="197" spans="1:57" ht="21" customHeight="1">
      <c r="A197" s="14">
        <v>2021</v>
      </c>
      <c r="B197" s="14">
        <v>4</v>
      </c>
      <c r="C197" s="14" t="s">
        <v>389</v>
      </c>
      <c r="D197" s="14" t="s">
        <v>591</v>
      </c>
      <c r="E197" s="14" t="s">
        <v>484</v>
      </c>
      <c r="F197" s="14" t="s">
        <v>17</v>
      </c>
      <c r="G197" s="2" t="s">
        <v>461</v>
      </c>
      <c r="H197" s="30" t="s">
        <v>464</v>
      </c>
      <c r="I197" s="30" t="s">
        <v>465</v>
      </c>
      <c r="J197" s="30" t="s">
        <v>464</v>
      </c>
      <c r="K197" s="30" t="s">
        <v>464</v>
      </c>
      <c r="L197" s="30" t="s">
        <v>465</v>
      </c>
      <c r="M197" s="30" t="s">
        <v>465</v>
      </c>
      <c r="N197" s="30" t="s">
        <v>465</v>
      </c>
      <c r="O197" s="30" t="s">
        <v>465</v>
      </c>
      <c r="P197" s="24" t="s">
        <v>465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8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</row>
    <row r="198" spans="1:57" ht="15" customHeight="1">
      <c r="A198" s="3">
        <v>2021</v>
      </c>
      <c r="B198" s="3">
        <v>4</v>
      </c>
      <c r="C198" s="11" t="s">
        <v>272</v>
      </c>
      <c r="D198" s="11" t="s">
        <v>273</v>
      </c>
      <c r="E198" s="11" t="s">
        <v>509</v>
      </c>
      <c r="F198" s="11" t="s">
        <v>35</v>
      </c>
      <c r="G198" s="2" t="s">
        <v>475</v>
      </c>
      <c r="H198" s="30" t="s">
        <v>465</v>
      </c>
      <c r="I198" s="30" t="s">
        <v>465</v>
      </c>
      <c r="J198" s="30" t="s">
        <v>465</v>
      </c>
      <c r="K198" s="30" t="s">
        <v>465</v>
      </c>
      <c r="L198" s="30" t="s">
        <v>465</v>
      </c>
      <c r="M198" s="30" t="s">
        <v>465</v>
      </c>
      <c r="N198" s="30" t="s">
        <v>465</v>
      </c>
      <c r="O198" s="30" t="s">
        <v>465</v>
      </c>
      <c r="P198" s="24" t="s">
        <v>465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8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</row>
    <row r="199" spans="1:57" ht="21" customHeight="1">
      <c r="A199" s="3">
        <v>2021</v>
      </c>
      <c r="B199" s="3">
        <v>4</v>
      </c>
      <c r="C199" s="11" t="s">
        <v>235</v>
      </c>
      <c r="D199" s="11" t="s">
        <v>236</v>
      </c>
      <c r="E199" s="3" t="s">
        <v>518</v>
      </c>
      <c r="F199" s="11" t="s">
        <v>35</v>
      </c>
      <c r="G199" s="2" t="s">
        <v>461</v>
      </c>
      <c r="H199" s="30" t="s">
        <v>465</v>
      </c>
      <c r="I199" s="30" t="s">
        <v>465</v>
      </c>
      <c r="J199" s="30" t="s">
        <v>464</v>
      </c>
      <c r="K199" s="30" t="s">
        <v>465</v>
      </c>
      <c r="L199" s="30" t="s">
        <v>465</v>
      </c>
      <c r="M199" s="30" t="s">
        <v>465</v>
      </c>
      <c r="N199" s="30" t="s">
        <v>465</v>
      </c>
      <c r="O199" s="30" t="s">
        <v>465</v>
      </c>
      <c r="P199" s="24" t="s">
        <v>465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8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</row>
    <row r="200" spans="1:57" ht="21" customHeight="1">
      <c r="A200" s="3">
        <v>2021</v>
      </c>
      <c r="B200" s="3">
        <v>4</v>
      </c>
      <c r="C200" s="11" t="s">
        <v>267</v>
      </c>
      <c r="D200" s="11" t="s">
        <v>268</v>
      </c>
      <c r="E200" s="26" t="s">
        <v>762</v>
      </c>
      <c r="F200" s="11" t="s">
        <v>35</v>
      </c>
      <c r="G200" s="2" t="s">
        <v>461</v>
      </c>
      <c r="H200" s="30" t="s">
        <v>464</v>
      </c>
      <c r="I200" s="30" t="s">
        <v>464</v>
      </c>
      <c r="J200" s="30" t="s">
        <v>465</v>
      </c>
      <c r="K200" s="30" t="s">
        <v>465</v>
      </c>
      <c r="L200" s="30" t="s">
        <v>465</v>
      </c>
      <c r="M200" s="30" t="s">
        <v>465</v>
      </c>
      <c r="N200" s="30" t="s">
        <v>465</v>
      </c>
      <c r="O200" s="30" t="s">
        <v>465</v>
      </c>
      <c r="P200" s="24" t="s">
        <v>465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8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</row>
    <row r="201" spans="1:57" ht="21" customHeight="1">
      <c r="A201" s="3">
        <v>2022</v>
      </c>
      <c r="B201" s="3">
        <v>1</v>
      </c>
      <c r="C201" s="11" t="s">
        <v>297</v>
      </c>
      <c r="D201" s="11" t="s">
        <v>298</v>
      </c>
      <c r="E201" s="11" t="s">
        <v>546</v>
      </c>
      <c r="F201" s="11" t="s">
        <v>35</v>
      </c>
      <c r="G201" s="2" t="s">
        <v>461</v>
      </c>
      <c r="H201" s="30" t="s">
        <v>464</v>
      </c>
      <c r="I201" s="30" t="s">
        <v>465</v>
      </c>
      <c r="J201" s="30" t="s">
        <v>464</v>
      </c>
      <c r="K201" s="30" t="s">
        <v>465</v>
      </c>
      <c r="L201" s="30" t="s">
        <v>465</v>
      </c>
      <c r="M201" s="30" t="s">
        <v>465</v>
      </c>
      <c r="N201" s="30" t="s">
        <v>465</v>
      </c>
      <c r="O201" s="30" t="s">
        <v>465</v>
      </c>
      <c r="P201" s="24" t="s">
        <v>465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8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</row>
    <row r="202" spans="1:57" ht="21" customHeight="1">
      <c r="A202" s="3">
        <v>2022</v>
      </c>
      <c r="B202" s="3">
        <v>1</v>
      </c>
      <c r="C202" s="11" t="s">
        <v>290</v>
      </c>
      <c r="D202" s="11" t="s">
        <v>291</v>
      </c>
      <c r="E202" s="11" t="s">
        <v>543</v>
      </c>
      <c r="F202" s="11" t="s">
        <v>35</v>
      </c>
      <c r="G202" s="2" t="s">
        <v>461</v>
      </c>
      <c r="H202" s="30" t="s">
        <v>464</v>
      </c>
      <c r="I202" s="30" t="s">
        <v>465</v>
      </c>
      <c r="J202" s="30" t="s">
        <v>464</v>
      </c>
      <c r="K202" s="30" t="s">
        <v>464</v>
      </c>
      <c r="L202" s="30" t="s">
        <v>465</v>
      </c>
      <c r="M202" s="30" t="s">
        <v>465</v>
      </c>
      <c r="N202" s="30" t="s">
        <v>465</v>
      </c>
      <c r="O202" s="30" t="s">
        <v>465</v>
      </c>
      <c r="P202" s="24" t="s">
        <v>465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8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</row>
    <row r="203" spans="1:57" ht="21" customHeight="1">
      <c r="A203" s="3">
        <v>2022</v>
      </c>
      <c r="B203" s="3">
        <v>1</v>
      </c>
      <c r="C203" s="11" t="s">
        <v>288</v>
      </c>
      <c r="D203" s="11" t="s">
        <v>289</v>
      </c>
      <c r="E203" s="11" t="s">
        <v>509</v>
      </c>
      <c r="F203" s="11" t="s">
        <v>35</v>
      </c>
      <c r="G203" s="2" t="s">
        <v>461</v>
      </c>
      <c r="H203" s="30" t="s">
        <v>465</v>
      </c>
      <c r="I203" s="30" t="s">
        <v>465</v>
      </c>
      <c r="J203" s="30" t="s">
        <v>464</v>
      </c>
      <c r="K203" s="30" t="s">
        <v>465</v>
      </c>
      <c r="L203" s="30" t="s">
        <v>465</v>
      </c>
      <c r="M203" s="30" t="s">
        <v>465</v>
      </c>
      <c r="N203" s="30" t="s">
        <v>465</v>
      </c>
      <c r="O203" s="30" t="s">
        <v>464</v>
      </c>
      <c r="P203" s="24" t="s">
        <v>465</v>
      </c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8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</row>
    <row r="204" spans="1:57" ht="21" customHeight="1">
      <c r="A204" s="14">
        <v>2022</v>
      </c>
      <c r="B204" s="14">
        <v>1</v>
      </c>
      <c r="C204" s="14" t="s">
        <v>395</v>
      </c>
      <c r="D204" s="14" t="s">
        <v>592</v>
      </c>
      <c r="E204" s="14" t="s">
        <v>545</v>
      </c>
      <c r="F204" s="14" t="s">
        <v>17</v>
      </c>
      <c r="G204" s="2" t="s">
        <v>461</v>
      </c>
      <c r="H204" s="30" t="s">
        <v>465</v>
      </c>
      <c r="I204" s="30" t="s">
        <v>464</v>
      </c>
      <c r="J204" s="30" t="s">
        <v>464</v>
      </c>
      <c r="K204" s="30" t="s">
        <v>464</v>
      </c>
      <c r="L204" s="30" t="s">
        <v>465</v>
      </c>
      <c r="M204" s="30" t="s">
        <v>465</v>
      </c>
      <c r="N204" s="30" t="s">
        <v>465</v>
      </c>
      <c r="O204" s="30" t="s">
        <v>465</v>
      </c>
      <c r="P204" s="24" t="s">
        <v>465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8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</row>
    <row r="205" spans="1:57" ht="21" customHeight="1">
      <c r="A205" s="3">
        <v>2022</v>
      </c>
      <c r="B205" s="3">
        <v>1</v>
      </c>
      <c r="C205" s="11" t="s">
        <v>286</v>
      </c>
      <c r="D205" s="11" t="s">
        <v>287</v>
      </c>
      <c r="E205" s="14" t="s">
        <v>543</v>
      </c>
      <c r="F205" s="11" t="s">
        <v>35</v>
      </c>
      <c r="G205" s="2" t="s">
        <v>461</v>
      </c>
      <c r="H205" s="30" t="s">
        <v>465</v>
      </c>
      <c r="I205" s="30" t="s">
        <v>465</v>
      </c>
      <c r="J205" s="30" t="s">
        <v>464</v>
      </c>
      <c r="K205" s="30" t="s">
        <v>464</v>
      </c>
      <c r="L205" s="30" t="s">
        <v>465</v>
      </c>
      <c r="M205" s="30" t="s">
        <v>465</v>
      </c>
      <c r="N205" s="30" t="s">
        <v>465</v>
      </c>
      <c r="O205" s="30" t="s">
        <v>465</v>
      </c>
      <c r="P205" s="24" t="s">
        <v>465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8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</row>
    <row r="206" spans="1:57" ht="21" customHeight="1">
      <c r="A206" s="3">
        <v>2022</v>
      </c>
      <c r="B206" s="3">
        <v>1</v>
      </c>
      <c r="C206" s="11" t="s">
        <v>299</v>
      </c>
      <c r="D206" s="11" t="s">
        <v>300</v>
      </c>
      <c r="E206" s="14" t="s">
        <v>509</v>
      </c>
      <c r="F206" s="11" t="s">
        <v>35</v>
      </c>
      <c r="G206" s="2" t="s">
        <v>461</v>
      </c>
      <c r="H206" s="30" t="s">
        <v>464</v>
      </c>
      <c r="I206" s="30" t="s">
        <v>465</v>
      </c>
      <c r="J206" s="30" t="s">
        <v>464</v>
      </c>
      <c r="K206" s="30" t="s">
        <v>464</v>
      </c>
      <c r="L206" s="30" t="s">
        <v>465</v>
      </c>
      <c r="M206" s="30" t="s">
        <v>465</v>
      </c>
      <c r="N206" s="30" t="s">
        <v>465</v>
      </c>
      <c r="O206" s="30" t="s">
        <v>465</v>
      </c>
      <c r="P206" s="24" t="s">
        <v>465</v>
      </c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8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</row>
    <row r="207" spans="1:57" ht="21" customHeight="1">
      <c r="A207" s="3">
        <v>2022</v>
      </c>
      <c r="B207" s="3">
        <v>1</v>
      </c>
      <c r="C207" s="11" t="s">
        <v>295</v>
      </c>
      <c r="D207" s="11" t="s">
        <v>296</v>
      </c>
      <c r="E207" s="14" t="s">
        <v>594</v>
      </c>
      <c r="F207" s="11" t="s">
        <v>35</v>
      </c>
      <c r="G207" s="2" t="s">
        <v>461</v>
      </c>
      <c r="H207" s="30" t="s">
        <v>465</v>
      </c>
      <c r="I207" s="30" t="s">
        <v>465</v>
      </c>
      <c r="J207" s="30" t="s">
        <v>464</v>
      </c>
      <c r="K207" s="30" t="s">
        <v>465</v>
      </c>
      <c r="L207" s="30" t="s">
        <v>465</v>
      </c>
      <c r="M207" s="30" t="s">
        <v>465</v>
      </c>
      <c r="N207" s="30" t="s">
        <v>465</v>
      </c>
      <c r="O207" s="30" t="s">
        <v>464</v>
      </c>
      <c r="P207" s="24" t="s">
        <v>465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8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</row>
    <row r="208" spans="1:57" ht="15" customHeight="1">
      <c r="A208" s="3">
        <v>2022</v>
      </c>
      <c r="B208" s="3">
        <v>1</v>
      </c>
      <c r="C208" s="13" t="s">
        <v>439</v>
      </c>
      <c r="D208" s="11" t="s">
        <v>292</v>
      </c>
      <c r="E208" s="11" t="s">
        <v>495</v>
      </c>
      <c r="F208" s="11" t="s">
        <v>35</v>
      </c>
      <c r="G208" s="2" t="s">
        <v>475</v>
      </c>
      <c r="H208" s="30" t="s">
        <v>465</v>
      </c>
      <c r="I208" s="30" t="s">
        <v>465</v>
      </c>
      <c r="J208" s="30" t="s">
        <v>465</v>
      </c>
      <c r="K208" s="30" t="s">
        <v>465</v>
      </c>
      <c r="L208" s="30" t="s">
        <v>465</v>
      </c>
      <c r="M208" s="30" t="s">
        <v>465</v>
      </c>
      <c r="N208" s="30" t="s">
        <v>465</v>
      </c>
      <c r="O208" s="30" t="s">
        <v>465</v>
      </c>
      <c r="P208" s="24" t="s">
        <v>465</v>
      </c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8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</row>
    <row r="209" spans="1:57" ht="16.5" customHeight="1">
      <c r="A209" s="14">
        <v>2022</v>
      </c>
      <c r="B209" s="14">
        <v>1</v>
      </c>
      <c r="C209" s="14" t="s">
        <v>396</v>
      </c>
      <c r="D209" s="14" t="s">
        <v>595</v>
      </c>
      <c r="E209" s="14" t="s">
        <v>594</v>
      </c>
      <c r="F209" s="14" t="s">
        <v>17</v>
      </c>
      <c r="G209" s="2" t="s">
        <v>460</v>
      </c>
      <c r="H209" s="30" t="s">
        <v>465</v>
      </c>
      <c r="I209" s="30" t="s">
        <v>465</v>
      </c>
      <c r="J209" s="30" t="s">
        <v>464</v>
      </c>
      <c r="K209" s="30" t="s">
        <v>464</v>
      </c>
      <c r="L209" s="30" t="s">
        <v>465</v>
      </c>
      <c r="M209" s="30" t="s">
        <v>465</v>
      </c>
      <c r="N209" s="30" t="s">
        <v>465</v>
      </c>
      <c r="O209" s="30" t="s">
        <v>464</v>
      </c>
      <c r="P209" s="24" t="s">
        <v>466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8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</row>
    <row r="210" spans="1:57" ht="21" customHeight="1">
      <c r="A210" s="14">
        <v>2022</v>
      </c>
      <c r="B210" s="14">
        <v>1</v>
      </c>
      <c r="C210" s="14" t="s">
        <v>398</v>
      </c>
      <c r="D210" s="14" t="s">
        <v>596</v>
      </c>
      <c r="E210" s="11" t="s">
        <v>495</v>
      </c>
      <c r="F210" s="14" t="s">
        <v>17</v>
      </c>
      <c r="G210" s="2" t="s">
        <v>461</v>
      </c>
      <c r="H210" s="30" t="s">
        <v>465</v>
      </c>
      <c r="I210" s="30" t="s">
        <v>465</v>
      </c>
      <c r="J210" s="30" t="s">
        <v>464</v>
      </c>
      <c r="K210" s="30" t="s">
        <v>464</v>
      </c>
      <c r="L210" s="30" t="s">
        <v>465</v>
      </c>
      <c r="M210" s="30" t="s">
        <v>465</v>
      </c>
      <c r="N210" s="30" t="s">
        <v>465</v>
      </c>
      <c r="O210" s="30" t="s">
        <v>465</v>
      </c>
      <c r="P210" s="24" t="s">
        <v>465</v>
      </c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8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</row>
    <row r="211" spans="1:57" ht="21" customHeight="1">
      <c r="A211" s="3">
        <v>2022</v>
      </c>
      <c r="B211" s="3">
        <v>1</v>
      </c>
      <c r="C211" s="11" t="s">
        <v>309</v>
      </c>
      <c r="D211" s="11" t="s">
        <v>310</v>
      </c>
      <c r="E211" s="14" t="s">
        <v>594</v>
      </c>
      <c r="F211" s="11" t="s">
        <v>35</v>
      </c>
      <c r="G211" s="2" t="s">
        <v>461</v>
      </c>
      <c r="H211" s="30" t="s">
        <v>465</v>
      </c>
      <c r="I211" s="30" t="s">
        <v>465</v>
      </c>
      <c r="J211" s="30" t="s">
        <v>464</v>
      </c>
      <c r="K211" s="30" t="s">
        <v>465</v>
      </c>
      <c r="L211" s="30" t="s">
        <v>465</v>
      </c>
      <c r="M211" s="30" t="s">
        <v>465</v>
      </c>
      <c r="N211" s="30" t="s">
        <v>465</v>
      </c>
      <c r="O211" s="30" t="s">
        <v>465</v>
      </c>
      <c r="P211" s="24" t="s">
        <v>465</v>
      </c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8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</row>
    <row r="212" spans="1:57" ht="21" customHeight="1">
      <c r="A212" s="3">
        <v>2022</v>
      </c>
      <c r="B212" s="3">
        <v>1</v>
      </c>
      <c r="C212" s="11" t="s">
        <v>303</v>
      </c>
      <c r="D212" s="11" t="s">
        <v>304</v>
      </c>
      <c r="E212" s="14" t="s">
        <v>512</v>
      </c>
      <c r="F212" s="11" t="s">
        <v>35</v>
      </c>
      <c r="G212" s="2" t="s">
        <v>461</v>
      </c>
      <c r="H212" s="30" t="s">
        <v>464</v>
      </c>
      <c r="I212" s="30" t="s">
        <v>464</v>
      </c>
      <c r="J212" s="30" t="s">
        <v>464</v>
      </c>
      <c r="K212" s="30" t="s">
        <v>464</v>
      </c>
      <c r="L212" s="30" t="s">
        <v>465</v>
      </c>
      <c r="M212" s="30" t="s">
        <v>465</v>
      </c>
      <c r="N212" s="30" t="s">
        <v>465</v>
      </c>
      <c r="O212" s="30" t="s">
        <v>464</v>
      </c>
      <c r="P212" s="24" t="s">
        <v>465</v>
      </c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8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</row>
    <row r="213" spans="1:57" ht="21" customHeight="1">
      <c r="A213" s="3">
        <v>2022</v>
      </c>
      <c r="B213" s="3">
        <v>1</v>
      </c>
      <c r="C213" s="11" t="s">
        <v>293</v>
      </c>
      <c r="D213" s="11" t="s">
        <v>294</v>
      </c>
      <c r="E213" s="14" t="s">
        <v>594</v>
      </c>
      <c r="F213" s="11" t="s">
        <v>35</v>
      </c>
      <c r="G213" s="2" t="s">
        <v>461</v>
      </c>
      <c r="H213" s="30" t="s">
        <v>465</v>
      </c>
      <c r="I213" s="30" t="s">
        <v>465</v>
      </c>
      <c r="J213" s="30" t="s">
        <v>465</v>
      </c>
      <c r="K213" s="30" t="s">
        <v>465</v>
      </c>
      <c r="L213" s="30" t="s">
        <v>465</v>
      </c>
      <c r="M213" s="30" t="s">
        <v>465</v>
      </c>
      <c r="N213" s="30" t="s">
        <v>465</v>
      </c>
      <c r="O213" s="30" t="s">
        <v>464</v>
      </c>
      <c r="P213" s="24" t="s">
        <v>465</v>
      </c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8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</row>
    <row r="214" spans="1:57" ht="15" customHeight="1">
      <c r="A214" s="3">
        <v>2022</v>
      </c>
      <c r="B214" s="3">
        <v>1</v>
      </c>
      <c r="C214" s="11" t="s">
        <v>438</v>
      </c>
      <c r="D214" s="11" t="s">
        <v>292</v>
      </c>
      <c r="E214" s="11" t="s">
        <v>495</v>
      </c>
      <c r="F214" s="11" t="s">
        <v>35</v>
      </c>
      <c r="G214" s="2" t="s">
        <v>460</v>
      </c>
      <c r="H214" s="30" t="s">
        <v>465</v>
      </c>
      <c r="I214" s="30" t="s">
        <v>465</v>
      </c>
      <c r="J214" s="30" t="s">
        <v>464</v>
      </c>
      <c r="K214" s="30" t="s">
        <v>465</v>
      </c>
      <c r="L214" s="30" t="s">
        <v>465</v>
      </c>
      <c r="M214" s="30" t="s">
        <v>465</v>
      </c>
      <c r="N214" s="30" t="s">
        <v>465</v>
      </c>
      <c r="O214" s="30" t="s">
        <v>464</v>
      </c>
      <c r="P214" s="24" t="s">
        <v>466</v>
      </c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8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</row>
    <row r="215" spans="1:57" ht="21" customHeight="1">
      <c r="A215" s="3">
        <v>2022</v>
      </c>
      <c r="B215" s="3">
        <v>1</v>
      </c>
      <c r="C215" s="11" t="s">
        <v>305</v>
      </c>
      <c r="D215" s="11" t="s">
        <v>306</v>
      </c>
      <c r="E215" s="14" t="s">
        <v>763</v>
      </c>
      <c r="F215" s="11" t="s">
        <v>35</v>
      </c>
      <c r="G215" s="2" t="s">
        <v>461</v>
      </c>
      <c r="H215" s="30" t="s">
        <v>465</v>
      </c>
      <c r="I215" s="30" t="s">
        <v>465</v>
      </c>
      <c r="J215" s="30" t="s">
        <v>464</v>
      </c>
      <c r="K215" s="30" t="s">
        <v>464</v>
      </c>
      <c r="L215" s="30" t="s">
        <v>465</v>
      </c>
      <c r="M215" s="30" t="s">
        <v>465</v>
      </c>
      <c r="N215" s="30" t="s">
        <v>465</v>
      </c>
      <c r="O215" s="30" t="s">
        <v>464</v>
      </c>
      <c r="P215" s="24" t="s">
        <v>465</v>
      </c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8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</row>
    <row r="216" spans="1:57" ht="21" customHeight="1">
      <c r="A216" s="14">
        <v>2022</v>
      </c>
      <c r="B216" s="14">
        <v>1</v>
      </c>
      <c r="C216" s="14" t="s">
        <v>397</v>
      </c>
      <c r="D216" s="14" t="s">
        <v>597</v>
      </c>
      <c r="E216" s="14" t="s">
        <v>504</v>
      </c>
      <c r="F216" s="14" t="s">
        <v>17</v>
      </c>
      <c r="G216" s="2" t="s">
        <v>461</v>
      </c>
      <c r="H216" s="30" t="s">
        <v>464</v>
      </c>
      <c r="I216" s="30" t="s">
        <v>465</v>
      </c>
      <c r="J216" s="30" t="s">
        <v>464</v>
      </c>
      <c r="K216" s="30" t="s">
        <v>464</v>
      </c>
      <c r="L216" s="30" t="s">
        <v>465</v>
      </c>
      <c r="M216" s="30" t="s">
        <v>465</v>
      </c>
      <c r="N216" s="30" t="s">
        <v>465</v>
      </c>
      <c r="O216" s="30" t="s">
        <v>465</v>
      </c>
      <c r="P216" s="24" t="s">
        <v>465</v>
      </c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8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</row>
    <row r="217" spans="1:57" ht="21" customHeight="1">
      <c r="A217" s="14">
        <v>2022</v>
      </c>
      <c r="B217" s="14">
        <v>1</v>
      </c>
      <c r="C217" s="14" t="s">
        <v>403</v>
      </c>
      <c r="D217" s="14" t="s">
        <v>598</v>
      </c>
      <c r="E217" s="14" t="s">
        <v>553</v>
      </c>
      <c r="F217" s="14" t="s">
        <v>17</v>
      </c>
      <c r="G217" s="2" t="s">
        <v>461</v>
      </c>
      <c r="H217" s="30" t="s">
        <v>464</v>
      </c>
      <c r="I217" s="30" t="s">
        <v>465</v>
      </c>
      <c r="J217" s="30" t="s">
        <v>464</v>
      </c>
      <c r="K217" s="30" t="s">
        <v>464</v>
      </c>
      <c r="L217" s="30" t="s">
        <v>464</v>
      </c>
      <c r="M217" s="30" t="s">
        <v>464</v>
      </c>
      <c r="N217" s="30" t="s">
        <v>465</v>
      </c>
      <c r="O217" s="30" t="s">
        <v>465</v>
      </c>
      <c r="P217" s="30" t="s">
        <v>464</v>
      </c>
      <c r="Q217" s="24">
        <v>1</v>
      </c>
      <c r="R217" s="30" t="s">
        <v>678</v>
      </c>
      <c r="S217" s="30" t="s">
        <v>478</v>
      </c>
      <c r="T217" s="30" t="s">
        <v>678</v>
      </c>
      <c r="U217" s="30" t="s">
        <v>478</v>
      </c>
      <c r="V217" s="30" t="s">
        <v>678</v>
      </c>
      <c r="W217" s="30" t="s">
        <v>678</v>
      </c>
      <c r="X217" s="30" t="s">
        <v>678</v>
      </c>
      <c r="Y217" s="30" t="s">
        <v>478</v>
      </c>
      <c r="Z217" s="30" t="s">
        <v>478</v>
      </c>
      <c r="AA217" s="30" t="s">
        <v>478</v>
      </c>
      <c r="AB217" s="30" t="s">
        <v>478</v>
      </c>
      <c r="AC217" s="30" t="s">
        <v>678</v>
      </c>
      <c r="AD217" s="30" t="s">
        <v>478</v>
      </c>
      <c r="AE217" s="30" t="s">
        <v>478</v>
      </c>
      <c r="AF217" s="30" t="s">
        <v>478</v>
      </c>
      <c r="AG217" s="30" t="s">
        <v>478</v>
      </c>
      <c r="AH217" s="28" t="s">
        <v>749</v>
      </c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</row>
    <row r="218" spans="1:57" ht="21" customHeight="1">
      <c r="A218" s="3">
        <v>2022</v>
      </c>
      <c r="B218" s="3">
        <v>1</v>
      </c>
      <c r="C218" s="11" t="s">
        <v>284</v>
      </c>
      <c r="D218" s="11" t="s">
        <v>285</v>
      </c>
      <c r="E218" s="14" t="s">
        <v>494</v>
      </c>
      <c r="F218" s="11" t="s">
        <v>35</v>
      </c>
      <c r="G218" s="2" t="s">
        <v>461</v>
      </c>
      <c r="H218" s="30" t="s">
        <v>465</v>
      </c>
      <c r="I218" s="30" t="s">
        <v>465</v>
      </c>
      <c r="J218" s="30" t="s">
        <v>464</v>
      </c>
      <c r="K218" s="30" t="s">
        <v>465</v>
      </c>
      <c r="L218" s="30" t="s">
        <v>465</v>
      </c>
      <c r="M218" s="30" t="s">
        <v>465</v>
      </c>
      <c r="N218" s="30" t="s">
        <v>465</v>
      </c>
      <c r="O218" s="30" t="s">
        <v>465</v>
      </c>
      <c r="P218" s="24" t="s">
        <v>465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8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</row>
    <row r="219" spans="1:57" ht="21" customHeight="1">
      <c r="A219" s="14">
        <v>2022</v>
      </c>
      <c r="B219" s="14">
        <v>1</v>
      </c>
      <c r="C219" s="14" t="s">
        <v>400</v>
      </c>
      <c r="D219" s="14" t="s">
        <v>599</v>
      </c>
      <c r="E219" s="14" t="s">
        <v>509</v>
      </c>
      <c r="F219" s="14" t="s">
        <v>17</v>
      </c>
      <c r="G219" s="2" t="s">
        <v>461</v>
      </c>
      <c r="H219" s="30" t="s">
        <v>465</v>
      </c>
      <c r="I219" s="30" t="s">
        <v>465</v>
      </c>
      <c r="J219" s="30" t="s">
        <v>464</v>
      </c>
      <c r="K219" s="30" t="s">
        <v>465</v>
      </c>
      <c r="L219" s="30" t="s">
        <v>465</v>
      </c>
      <c r="M219" s="30" t="s">
        <v>465</v>
      </c>
      <c r="N219" s="30" t="s">
        <v>465</v>
      </c>
      <c r="O219" s="30" t="s">
        <v>465</v>
      </c>
      <c r="P219" s="24" t="s">
        <v>465</v>
      </c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8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</row>
    <row r="220" spans="1:57" ht="21" customHeight="1">
      <c r="A220" s="3">
        <v>2022</v>
      </c>
      <c r="B220" s="3">
        <v>1</v>
      </c>
      <c r="C220" s="11" t="s">
        <v>282</v>
      </c>
      <c r="D220" s="11" t="s">
        <v>283</v>
      </c>
      <c r="E220" s="14" t="s">
        <v>600</v>
      </c>
      <c r="F220" s="11" t="s">
        <v>35</v>
      </c>
      <c r="G220" s="2" t="s">
        <v>461</v>
      </c>
      <c r="H220" s="30" t="s">
        <v>464</v>
      </c>
      <c r="I220" s="30" t="s">
        <v>464</v>
      </c>
      <c r="J220" s="30" t="s">
        <v>464</v>
      </c>
      <c r="K220" s="30" t="s">
        <v>465</v>
      </c>
      <c r="L220" s="30" t="s">
        <v>465</v>
      </c>
      <c r="M220" s="30" t="s">
        <v>465</v>
      </c>
      <c r="N220" s="30" t="s">
        <v>465</v>
      </c>
      <c r="O220" s="30" t="s">
        <v>464</v>
      </c>
      <c r="P220" s="24" t="s">
        <v>465</v>
      </c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8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</row>
    <row r="221" spans="1:57" ht="21" customHeight="1">
      <c r="A221" s="3">
        <v>2022</v>
      </c>
      <c r="B221" s="3">
        <v>1</v>
      </c>
      <c r="C221" s="11" t="s">
        <v>280</v>
      </c>
      <c r="D221" s="11" t="s">
        <v>281</v>
      </c>
      <c r="E221" s="14" t="s">
        <v>601</v>
      </c>
      <c r="F221" s="11" t="s">
        <v>35</v>
      </c>
      <c r="G221" s="2" t="s">
        <v>461</v>
      </c>
      <c r="H221" s="30" t="s">
        <v>465</v>
      </c>
      <c r="I221" s="30" t="s">
        <v>465</v>
      </c>
      <c r="J221" s="30" t="s">
        <v>464</v>
      </c>
      <c r="K221" s="30" t="s">
        <v>464</v>
      </c>
      <c r="L221" s="30" t="s">
        <v>465</v>
      </c>
      <c r="M221" s="30" t="s">
        <v>465</v>
      </c>
      <c r="N221" s="30" t="s">
        <v>465</v>
      </c>
      <c r="O221" s="30" t="s">
        <v>465</v>
      </c>
      <c r="P221" s="24" t="s">
        <v>465</v>
      </c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8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</row>
    <row r="222" spans="1:57" ht="21" customHeight="1">
      <c r="A222" s="14">
        <v>2022</v>
      </c>
      <c r="B222" s="14">
        <v>1</v>
      </c>
      <c r="C222" s="14" t="s">
        <v>399</v>
      </c>
      <c r="D222" s="14" t="s">
        <v>602</v>
      </c>
      <c r="E222" s="14" t="s">
        <v>543</v>
      </c>
      <c r="F222" s="14" t="s">
        <v>17</v>
      </c>
      <c r="G222" s="2" t="s">
        <v>461</v>
      </c>
      <c r="H222" s="30" t="s">
        <v>465</v>
      </c>
      <c r="I222" s="30" t="s">
        <v>465</v>
      </c>
      <c r="J222" s="30" t="s">
        <v>464</v>
      </c>
      <c r="K222" s="30" t="s">
        <v>465</v>
      </c>
      <c r="L222" s="30" t="s">
        <v>465</v>
      </c>
      <c r="M222" s="30" t="s">
        <v>465</v>
      </c>
      <c r="N222" s="30" t="s">
        <v>465</v>
      </c>
      <c r="O222" s="30" t="s">
        <v>464</v>
      </c>
      <c r="P222" s="24" t="s">
        <v>465</v>
      </c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8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</row>
    <row r="223" spans="1:57" ht="21" customHeight="1">
      <c r="A223" s="14">
        <v>2022</v>
      </c>
      <c r="B223" s="14">
        <v>1</v>
      </c>
      <c r="C223" s="14" t="s">
        <v>402</v>
      </c>
      <c r="D223" s="14" t="s">
        <v>603</v>
      </c>
      <c r="E223" s="14" t="s">
        <v>487</v>
      </c>
      <c r="F223" s="14" t="s">
        <v>17</v>
      </c>
      <c r="G223" s="2" t="s">
        <v>461</v>
      </c>
      <c r="H223" s="30" t="s">
        <v>464</v>
      </c>
      <c r="I223" s="30" t="s">
        <v>465</v>
      </c>
      <c r="J223" s="30" t="s">
        <v>464</v>
      </c>
      <c r="K223" s="30" t="s">
        <v>464</v>
      </c>
      <c r="L223" s="30" t="s">
        <v>465</v>
      </c>
      <c r="M223" s="30" t="s">
        <v>465</v>
      </c>
      <c r="N223" s="30" t="s">
        <v>465</v>
      </c>
      <c r="O223" s="30" t="s">
        <v>465</v>
      </c>
      <c r="P223" s="24" t="s">
        <v>465</v>
      </c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8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</row>
    <row r="224" spans="1:57" ht="21" customHeight="1">
      <c r="A224" s="14">
        <v>2022</v>
      </c>
      <c r="B224" s="14">
        <v>1</v>
      </c>
      <c r="C224" s="14" t="s">
        <v>401</v>
      </c>
      <c r="D224" s="14" t="s">
        <v>604</v>
      </c>
      <c r="E224" s="26" t="s">
        <v>762</v>
      </c>
      <c r="F224" s="14" t="s">
        <v>17</v>
      </c>
      <c r="G224" s="2" t="s">
        <v>461</v>
      </c>
      <c r="H224" s="30" t="s">
        <v>464</v>
      </c>
      <c r="I224" s="30" t="s">
        <v>464</v>
      </c>
      <c r="J224" s="30" t="s">
        <v>464</v>
      </c>
      <c r="K224" s="30" t="s">
        <v>465</v>
      </c>
      <c r="L224" s="30" t="s">
        <v>465</v>
      </c>
      <c r="M224" s="30" t="s">
        <v>465</v>
      </c>
      <c r="N224" s="30" t="s">
        <v>465</v>
      </c>
      <c r="O224" s="30" t="s">
        <v>465</v>
      </c>
      <c r="P224" s="24" t="s">
        <v>465</v>
      </c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8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</row>
    <row r="225" spans="1:57" ht="21" customHeight="1">
      <c r="A225" s="14">
        <v>2022</v>
      </c>
      <c r="B225" s="14">
        <v>2</v>
      </c>
      <c r="C225" s="14" t="s">
        <v>410</v>
      </c>
      <c r="D225" s="14" t="s">
        <v>605</v>
      </c>
      <c r="E225" s="26" t="s">
        <v>762</v>
      </c>
      <c r="F225" s="14" t="s">
        <v>17</v>
      </c>
      <c r="G225" s="2" t="s">
        <v>461</v>
      </c>
      <c r="H225" s="30" t="s">
        <v>465</v>
      </c>
      <c r="I225" s="30" t="s">
        <v>465</v>
      </c>
      <c r="J225" s="30" t="s">
        <v>464</v>
      </c>
      <c r="K225" s="30" t="s">
        <v>464</v>
      </c>
      <c r="L225" s="30" t="s">
        <v>465</v>
      </c>
      <c r="M225" s="30" t="s">
        <v>465</v>
      </c>
      <c r="N225" s="30" t="s">
        <v>465</v>
      </c>
      <c r="O225" s="30" t="s">
        <v>464</v>
      </c>
      <c r="P225" s="24" t="s">
        <v>465</v>
      </c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8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</row>
    <row r="226" spans="1:57" ht="21" customHeight="1">
      <c r="A226" s="14">
        <v>2022</v>
      </c>
      <c r="B226" s="14">
        <v>2</v>
      </c>
      <c r="C226" s="14" t="s">
        <v>414</v>
      </c>
      <c r="D226" s="14" t="s">
        <v>606</v>
      </c>
      <c r="E226" s="14" t="s">
        <v>509</v>
      </c>
      <c r="F226" s="14" t="s">
        <v>17</v>
      </c>
      <c r="G226" s="2" t="s">
        <v>461</v>
      </c>
      <c r="H226" s="30" t="s">
        <v>465</v>
      </c>
      <c r="I226" s="30" t="s">
        <v>464</v>
      </c>
      <c r="J226" s="30" t="s">
        <v>464</v>
      </c>
      <c r="K226" s="30" t="s">
        <v>464</v>
      </c>
      <c r="L226" s="30" t="s">
        <v>465</v>
      </c>
      <c r="M226" s="30" t="s">
        <v>465</v>
      </c>
      <c r="N226" s="30" t="s">
        <v>465</v>
      </c>
      <c r="O226" s="30" t="s">
        <v>464</v>
      </c>
      <c r="P226" s="24" t="s">
        <v>465</v>
      </c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8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</row>
    <row r="227" spans="1:57" ht="21" customHeight="1">
      <c r="A227" s="14">
        <v>2022</v>
      </c>
      <c r="B227" s="14">
        <v>2</v>
      </c>
      <c r="C227" s="14" t="s">
        <v>409</v>
      </c>
      <c r="D227" s="14" t="s">
        <v>607</v>
      </c>
      <c r="E227" s="14" t="s">
        <v>518</v>
      </c>
      <c r="F227" s="14" t="s">
        <v>17</v>
      </c>
      <c r="G227" s="2" t="s">
        <v>461</v>
      </c>
      <c r="H227" s="30" t="s">
        <v>465</v>
      </c>
      <c r="I227" s="30" t="s">
        <v>465</v>
      </c>
      <c r="J227" s="30" t="s">
        <v>464</v>
      </c>
      <c r="K227" s="30" t="s">
        <v>464</v>
      </c>
      <c r="L227" s="30" t="s">
        <v>465</v>
      </c>
      <c r="M227" s="30" t="s">
        <v>465</v>
      </c>
      <c r="N227" s="30" t="s">
        <v>465</v>
      </c>
      <c r="O227" s="30" t="s">
        <v>465</v>
      </c>
      <c r="P227" s="24" t="s">
        <v>465</v>
      </c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8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</row>
    <row r="228" spans="1:57" ht="21" customHeight="1">
      <c r="A228" s="14">
        <v>2022</v>
      </c>
      <c r="B228" s="14">
        <v>2</v>
      </c>
      <c r="C228" s="14" t="s">
        <v>457</v>
      </c>
      <c r="D228" s="14" t="s">
        <v>608</v>
      </c>
      <c r="E228" s="14" t="s">
        <v>545</v>
      </c>
      <c r="F228" s="14"/>
      <c r="G228" s="2" t="s">
        <v>461</v>
      </c>
      <c r="H228" s="30" t="s">
        <v>464</v>
      </c>
      <c r="I228" s="30" t="s">
        <v>464</v>
      </c>
      <c r="J228" s="30" t="s">
        <v>464</v>
      </c>
      <c r="K228" s="30" t="s">
        <v>464</v>
      </c>
      <c r="L228" s="30" t="s">
        <v>465</v>
      </c>
      <c r="M228" s="30" t="s">
        <v>464</v>
      </c>
      <c r="N228" s="30" t="s">
        <v>465</v>
      </c>
      <c r="O228" s="30" t="s">
        <v>465</v>
      </c>
      <c r="P228" s="30" t="s">
        <v>464</v>
      </c>
      <c r="Q228" s="24">
        <v>1</v>
      </c>
      <c r="R228" s="30" t="s">
        <v>478</v>
      </c>
      <c r="S228" s="30" t="s">
        <v>478</v>
      </c>
      <c r="T228" s="30" t="s">
        <v>478</v>
      </c>
      <c r="U228" s="30" t="s">
        <v>478</v>
      </c>
      <c r="V228" s="30" t="s">
        <v>678</v>
      </c>
      <c r="W228" s="30" t="s">
        <v>478</v>
      </c>
      <c r="X228" s="30" t="s">
        <v>478</v>
      </c>
      <c r="Y228" s="30" t="s">
        <v>478</v>
      </c>
      <c r="Z228" s="30" t="s">
        <v>478</v>
      </c>
      <c r="AA228" s="30" t="s">
        <v>478</v>
      </c>
      <c r="AB228" s="30" t="s">
        <v>478</v>
      </c>
      <c r="AC228" s="30" t="s">
        <v>478</v>
      </c>
      <c r="AD228" s="30" t="s">
        <v>478</v>
      </c>
      <c r="AE228" s="30" t="s">
        <v>478</v>
      </c>
      <c r="AF228" s="30" t="s">
        <v>478</v>
      </c>
      <c r="AG228" s="30" t="s">
        <v>478</v>
      </c>
      <c r="AH228" s="28" t="s">
        <v>750</v>
      </c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</row>
    <row r="229" spans="1:57" ht="15" customHeight="1">
      <c r="A229" s="3">
        <v>2022</v>
      </c>
      <c r="B229" s="3">
        <v>2</v>
      </c>
      <c r="C229" s="11" t="s">
        <v>307</v>
      </c>
      <c r="D229" s="11" t="s">
        <v>308</v>
      </c>
      <c r="E229" s="14" t="s">
        <v>594</v>
      </c>
      <c r="F229" s="11" t="s">
        <v>35</v>
      </c>
      <c r="G229" s="2" t="s">
        <v>460</v>
      </c>
      <c r="H229" s="30" t="s">
        <v>465</v>
      </c>
      <c r="I229" s="30" t="s">
        <v>465</v>
      </c>
      <c r="J229" s="30" t="s">
        <v>464</v>
      </c>
      <c r="K229" s="30" t="s">
        <v>465</v>
      </c>
      <c r="L229" s="30" t="s">
        <v>465</v>
      </c>
      <c r="M229" s="30" t="s">
        <v>465</v>
      </c>
      <c r="N229" s="30" t="s">
        <v>465</v>
      </c>
      <c r="O229" s="30" t="s">
        <v>464</v>
      </c>
      <c r="P229" s="24" t="s">
        <v>466</v>
      </c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8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</row>
    <row r="230" spans="1:57" ht="21" customHeight="1">
      <c r="A230" s="3">
        <v>2022</v>
      </c>
      <c r="B230" s="3">
        <v>2</v>
      </c>
      <c r="C230" s="11" t="s">
        <v>324</v>
      </c>
      <c r="D230" s="11" t="s">
        <v>325</v>
      </c>
      <c r="E230" s="14" t="s">
        <v>518</v>
      </c>
      <c r="F230" s="11" t="s">
        <v>35</v>
      </c>
      <c r="G230" s="2" t="s">
        <v>461</v>
      </c>
      <c r="H230" s="30" t="s">
        <v>464</v>
      </c>
      <c r="I230" s="30" t="s">
        <v>464</v>
      </c>
      <c r="J230" s="30" t="s">
        <v>464</v>
      </c>
      <c r="K230" s="30" t="s">
        <v>464</v>
      </c>
      <c r="L230" s="30" t="s">
        <v>465</v>
      </c>
      <c r="M230" s="30" t="s">
        <v>465</v>
      </c>
      <c r="N230" s="30" t="s">
        <v>465</v>
      </c>
      <c r="O230" s="30" t="s">
        <v>464</v>
      </c>
      <c r="P230" s="24" t="s">
        <v>465</v>
      </c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8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</row>
    <row r="231" spans="1:57" ht="21" customHeight="1">
      <c r="A231" s="14">
        <v>2022</v>
      </c>
      <c r="B231" s="14">
        <v>2</v>
      </c>
      <c r="C231" s="14" t="s">
        <v>415</v>
      </c>
      <c r="D231" s="14" t="s">
        <v>609</v>
      </c>
      <c r="E231" s="14" t="s">
        <v>763</v>
      </c>
      <c r="F231" s="14" t="s">
        <v>17</v>
      </c>
      <c r="G231" s="2" t="s">
        <v>461</v>
      </c>
      <c r="H231" s="30" t="s">
        <v>464</v>
      </c>
      <c r="I231" s="30" t="s">
        <v>464</v>
      </c>
      <c r="J231" s="30" t="s">
        <v>464</v>
      </c>
      <c r="K231" s="30" t="s">
        <v>465</v>
      </c>
      <c r="L231" s="30" t="s">
        <v>465</v>
      </c>
      <c r="M231" s="30" t="s">
        <v>465</v>
      </c>
      <c r="N231" s="30" t="s">
        <v>465</v>
      </c>
      <c r="O231" s="30" t="s">
        <v>464</v>
      </c>
      <c r="P231" s="24" t="s">
        <v>465</v>
      </c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8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</row>
    <row r="232" spans="1:57" ht="21" customHeight="1">
      <c r="A232" s="3">
        <v>2022</v>
      </c>
      <c r="B232" s="3">
        <v>2</v>
      </c>
      <c r="C232" s="11" t="s">
        <v>328</v>
      </c>
      <c r="D232" s="11" t="s">
        <v>329</v>
      </c>
      <c r="E232" s="14" t="s">
        <v>509</v>
      </c>
      <c r="F232" s="11" t="s">
        <v>35</v>
      </c>
      <c r="G232" s="2" t="s">
        <v>461</v>
      </c>
      <c r="H232" s="30" t="s">
        <v>465</v>
      </c>
      <c r="I232" s="30" t="s">
        <v>465</v>
      </c>
      <c r="J232" s="30" t="s">
        <v>464</v>
      </c>
      <c r="K232" s="30" t="s">
        <v>464</v>
      </c>
      <c r="L232" s="30" t="s">
        <v>465</v>
      </c>
      <c r="M232" s="30" t="s">
        <v>465</v>
      </c>
      <c r="N232" s="30" t="s">
        <v>465</v>
      </c>
      <c r="O232" s="30" t="s">
        <v>465</v>
      </c>
      <c r="P232" s="24" t="s">
        <v>465</v>
      </c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8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</row>
    <row r="233" spans="1:57" ht="21" customHeight="1">
      <c r="A233" s="3">
        <v>2022</v>
      </c>
      <c r="B233" s="3">
        <v>2</v>
      </c>
      <c r="C233" s="11" t="s">
        <v>313</v>
      </c>
      <c r="D233" s="11" t="s">
        <v>314</v>
      </c>
      <c r="E233" s="26" t="s">
        <v>762</v>
      </c>
      <c r="F233" s="11" t="s">
        <v>35</v>
      </c>
      <c r="G233" s="2" t="s">
        <v>461</v>
      </c>
      <c r="H233" s="30" t="s">
        <v>464</v>
      </c>
      <c r="I233" s="30" t="s">
        <v>464</v>
      </c>
      <c r="J233" s="30" t="s">
        <v>464</v>
      </c>
      <c r="K233" s="30" t="s">
        <v>464</v>
      </c>
      <c r="L233" s="30" t="s">
        <v>465</v>
      </c>
      <c r="M233" s="30" t="s">
        <v>465</v>
      </c>
      <c r="N233" s="30" t="s">
        <v>465</v>
      </c>
      <c r="O233" s="30" t="s">
        <v>464</v>
      </c>
      <c r="P233" s="24" t="s">
        <v>465</v>
      </c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8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</row>
    <row r="234" spans="1:57" ht="21" customHeight="1">
      <c r="A234" s="14">
        <v>2022</v>
      </c>
      <c r="B234" s="14">
        <v>2</v>
      </c>
      <c r="C234" s="14" t="s">
        <v>413</v>
      </c>
      <c r="D234" s="14" t="s">
        <v>610</v>
      </c>
      <c r="E234" s="14" t="s">
        <v>512</v>
      </c>
      <c r="F234" s="14" t="s">
        <v>17</v>
      </c>
      <c r="G234" s="2" t="s">
        <v>461</v>
      </c>
      <c r="H234" s="30" t="s">
        <v>465</v>
      </c>
      <c r="I234" s="30" t="s">
        <v>465</v>
      </c>
      <c r="J234" s="30" t="s">
        <v>464</v>
      </c>
      <c r="K234" s="30" t="s">
        <v>464</v>
      </c>
      <c r="L234" s="30" t="s">
        <v>465</v>
      </c>
      <c r="M234" s="30" t="s">
        <v>465</v>
      </c>
      <c r="N234" s="30" t="s">
        <v>465</v>
      </c>
      <c r="O234" s="30" t="s">
        <v>465</v>
      </c>
      <c r="P234" s="24" t="s">
        <v>465</v>
      </c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8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</row>
    <row r="235" spans="1:57" ht="21" customHeight="1">
      <c r="A235" s="14">
        <v>2022</v>
      </c>
      <c r="B235" s="14">
        <v>2</v>
      </c>
      <c r="C235" s="14" t="s">
        <v>417</v>
      </c>
      <c r="D235" s="14" t="s">
        <v>611</v>
      </c>
      <c r="E235" s="14" t="s">
        <v>509</v>
      </c>
      <c r="F235" s="14" t="s">
        <v>17</v>
      </c>
      <c r="G235" s="2" t="s">
        <v>461</v>
      </c>
      <c r="H235" s="30" t="s">
        <v>465</v>
      </c>
      <c r="I235" s="30" t="s">
        <v>465</v>
      </c>
      <c r="J235" s="30" t="s">
        <v>464</v>
      </c>
      <c r="K235" s="30" t="s">
        <v>464</v>
      </c>
      <c r="L235" s="30" t="s">
        <v>465</v>
      </c>
      <c r="M235" s="30" t="s">
        <v>465</v>
      </c>
      <c r="N235" s="30" t="s">
        <v>465</v>
      </c>
      <c r="O235" s="30" t="s">
        <v>465</v>
      </c>
      <c r="P235" s="24" t="s">
        <v>465</v>
      </c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8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</row>
    <row r="236" spans="1:57" ht="21" customHeight="1">
      <c r="A236" s="3">
        <v>2022</v>
      </c>
      <c r="B236" s="3">
        <v>2</v>
      </c>
      <c r="C236" s="11" t="s">
        <v>322</v>
      </c>
      <c r="D236" s="11" t="s">
        <v>323</v>
      </c>
      <c r="E236" s="11" t="s">
        <v>509</v>
      </c>
      <c r="F236" s="11" t="s">
        <v>35</v>
      </c>
      <c r="G236" s="2" t="s">
        <v>461</v>
      </c>
      <c r="H236" s="30" t="s">
        <v>465</v>
      </c>
      <c r="I236" s="30" t="s">
        <v>465</v>
      </c>
      <c r="J236" s="30" t="s">
        <v>465</v>
      </c>
      <c r="K236" s="30" t="s">
        <v>465</v>
      </c>
      <c r="L236" s="30" t="s">
        <v>465</v>
      </c>
      <c r="M236" s="30" t="s">
        <v>465</v>
      </c>
      <c r="N236" s="30" t="s">
        <v>465</v>
      </c>
      <c r="O236" s="30" t="s">
        <v>464</v>
      </c>
      <c r="P236" s="24" t="s">
        <v>465</v>
      </c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8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</row>
    <row r="237" spans="1:57" ht="21" customHeight="1">
      <c r="A237" s="14">
        <v>2022</v>
      </c>
      <c r="B237" s="14">
        <v>2</v>
      </c>
      <c r="C237" s="14" t="s">
        <v>412</v>
      </c>
      <c r="D237" s="14" t="s">
        <v>612</v>
      </c>
      <c r="E237" s="14" t="s">
        <v>613</v>
      </c>
      <c r="F237" s="14" t="s">
        <v>17</v>
      </c>
      <c r="G237" s="2" t="s">
        <v>461</v>
      </c>
      <c r="H237" s="30" t="s">
        <v>464</v>
      </c>
      <c r="I237" s="30" t="s">
        <v>464</v>
      </c>
      <c r="J237" s="30" t="s">
        <v>464</v>
      </c>
      <c r="K237" s="30" t="s">
        <v>464</v>
      </c>
      <c r="L237" s="30" t="s">
        <v>464</v>
      </c>
      <c r="M237" s="30" t="s">
        <v>464</v>
      </c>
      <c r="N237" s="24" t="s">
        <v>464</v>
      </c>
      <c r="O237" s="30" t="s">
        <v>464</v>
      </c>
      <c r="P237" s="24" t="s">
        <v>465</v>
      </c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8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</row>
    <row r="238" spans="1:57" ht="21" customHeight="1">
      <c r="A238" s="3">
        <v>2022</v>
      </c>
      <c r="B238" s="3">
        <v>2</v>
      </c>
      <c r="C238" s="11" t="s">
        <v>332</v>
      </c>
      <c r="D238" s="11" t="s">
        <v>333</v>
      </c>
      <c r="E238" s="14" t="s">
        <v>594</v>
      </c>
      <c r="F238" s="11" t="s">
        <v>35</v>
      </c>
      <c r="G238" s="2" t="s">
        <v>461</v>
      </c>
      <c r="H238" s="30" t="s">
        <v>465</v>
      </c>
      <c r="I238" s="30" t="s">
        <v>465</v>
      </c>
      <c r="J238" s="30" t="s">
        <v>464</v>
      </c>
      <c r="K238" s="30" t="s">
        <v>465</v>
      </c>
      <c r="L238" s="30" t="s">
        <v>465</v>
      </c>
      <c r="M238" s="30" t="s">
        <v>465</v>
      </c>
      <c r="N238" s="30" t="s">
        <v>465</v>
      </c>
      <c r="O238" s="30" t="s">
        <v>465</v>
      </c>
      <c r="P238" s="24" t="s">
        <v>465</v>
      </c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8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</row>
    <row r="239" spans="1:57" ht="15" customHeight="1">
      <c r="A239" s="3">
        <v>2022</v>
      </c>
      <c r="B239" s="3">
        <v>2</v>
      </c>
      <c r="C239" s="11" t="s">
        <v>326</v>
      </c>
      <c r="D239" s="11" t="s">
        <v>327</v>
      </c>
      <c r="E239" s="14" t="s">
        <v>504</v>
      </c>
      <c r="F239" s="11" t="s">
        <v>35</v>
      </c>
      <c r="G239" s="2" t="s">
        <v>474</v>
      </c>
      <c r="H239" s="30" t="s">
        <v>465</v>
      </c>
      <c r="I239" s="30" t="s">
        <v>465</v>
      </c>
      <c r="J239" s="30" t="s">
        <v>464</v>
      </c>
      <c r="K239" s="30" t="s">
        <v>464</v>
      </c>
      <c r="L239" s="30" t="s">
        <v>465</v>
      </c>
      <c r="M239" s="30" t="s">
        <v>465</v>
      </c>
      <c r="N239" s="30" t="s">
        <v>465</v>
      </c>
      <c r="O239" s="30" t="s">
        <v>464</v>
      </c>
      <c r="P239" s="24" t="s">
        <v>466</v>
      </c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8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</row>
    <row r="240" spans="1:57" ht="21" customHeight="1">
      <c r="A240" s="3">
        <v>2022</v>
      </c>
      <c r="B240" s="3">
        <v>2</v>
      </c>
      <c r="C240" s="11" t="s">
        <v>315</v>
      </c>
      <c r="D240" s="11" t="s">
        <v>316</v>
      </c>
      <c r="E240" s="14" t="s">
        <v>495</v>
      </c>
      <c r="F240" s="11" t="s">
        <v>35</v>
      </c>
      <c r="G240" s="2" t="s">
        <v>461</v>
      </c>
      <c r="H240" s="30" t="s">
        <v>465</v>
      </c>
      <c r="I240" s="30" t="s">
        <v>465</v>
      </c>
      <c r="J240" s="30" t="s">
        <v>464</v>
      </c>
      <c r="K240" s="30" t="s">
        <v>464</v>
      </c>
      <c r="L240" s="30" t="s">
        <v>465</v>
      </c>
      <c r="M240" s="30" t="s">
        <v>465</v>
      </c>
      <c r="N240" s="30" t="s">
        <v>465</v>
      </c>
      <c r="O240" s="30" t="s">
        <v>465</v>
      </c>
      <c r="P240" s="24" t="s">
        <v>465</v>
      </c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8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</row>
    <row r="241" spans="1:57" ht="21" customHeight="1">
      <c r="A241" s="14">
        <v>2022</v>
      </c>
      <c r="B241" s="14">
        <v>2</v>
      </c>
      <c r="C241" s="14" t="s">
        <v>404</v>
      </c>
      <c r="D241" s="14" t="s">
        <v>614</v>
      </c>
      <c r="E241" s="14" t="s">
        <v>546</v>
      </c>
      <c r="F241" s="14" t="s">
        <v>17</v>
      </c>
      <c r="G241" s="2" t="s">
        <v>461</v>
      </c>
      <c r="H241" s="30" t="s">
        <v>465</v>
      </c>
      <c r="I241" s="30" t="s">
        <v>465</v>
      </c>
      <c r="J241" s="30" t="s">
        <v>464</v>
      </c>
      <c r="K241" s="30" t="s">
        <v>464</v>
      </c>
      <c r="L241" s="30" t="s">
        <v>465</v>
      </c>
      <c r="M241" s="30" t="s">
        <v>465</v>
      </c>
      <c r="N241" s="30" t="s">
        <v>465</v>
      </c>
      <c r="O241" s="30" t="s">
        <v>465</v>
      </c>
      <c r="P241" s="24" t="s">
        <v>465</v>
      </c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8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</row>
    <row r="242" spans="1:57" ht="21" customHeight="1">
      <c r="A242" s="14">
        <v>2022</v>
      </c>
      <c r="B242" s="14">
        <v>2</v>
      </c>
      <c r="C242" s="14" t="s">
        <v>405</v>
      </c>
      <c r="D242" s="14" t="s">
        <v>615</v>
      </c>
      <c r="E242" s="26" t="s">
        <v>762</v>
      </c>
      <c r="F242" s="14" t="s">
        <v>17</v>
      </c>
      <c r="G242" s="2" t="s">
        <v>461</v>
      </c>
      <c r="H242" s="30" t="s">
        <v>465</v>
      </c>
      <c r="I242" s="30" t="s">
        <v>465</v>
      </c>
      <c r="J242" s="30" t="s">
        <v>464</v>
      </c>
      <c r="K242" s="30" t="s">
        <v>464</v>
      </c>
      <c r="L242" s="30" t="s">
        <v>465</v>
      </c>
      <c r="M242" s="30" t="s">
        <v>465</v>
      </c>
      <c r="N242" s="30" t="s">
        <v>465</v>
      </c>
      <c r="O242" s="30" t="s">
        <v>464</v>
      </c>
      <c r="P242" s="24" t="s">
        <v>465</v>
      </c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8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</row>
    <row r="243" spans="1:57" ht="21" customHeight="1">
      <c r="A243" s="14">
        <v>2022</v>
      </c>
      <c r="B243" s="14">
        <v>2</v>
      </c>
      <c r="C243" s="14" t="s">
        <v>416</v>
      </c>
      <c r="D243" s="14" t="s">
        <v>616</v>
      </c>
      <c r="E243" s="14" t="s">
        <v>498</v>
      </c>
      <c r="F243" s="14" t="s">
        <v>17</v>
      </c>
      <c r="G243" s="2" t="s">
        <v>461</v>
      </c>
      <c r="H243" s="30" t="s">
        <v>465</v>
      </c>
      <c r="I243" s="30" t="s">
        <v>465</v>
      </c>
      <c r="J243" s="30" t="s">
        <v>464</v>
      </c>
      <c r="K243" s="30" t="s">
        <v>464</v>
      </c>
      <c r="L243" s="30" t="s">
        <v>465</v>
      </c>
      <c r="M243" s="30" t="s">
        <v>465</v>
      </c>
      <c r="N243" s="30" t="s">
        <v>465</v>
      </c>
      <c r="O243" s="30" t="s">
        <v>465</v>
      </c>
      <c r="P243" s="24" t="s">
        <v>465</v>
      </c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8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</row>
    <row r="244" spans="1:57" ht="21" customHeight="1">
      <c r="A244" s="3">
        <v>2022</v>
      </c>
      <c r="B244" s="3">
        <v>2</v>
      </c>
      <c r="C244" s="11" t="s">
        <v>319</v>
      </c>
      <c r="D244" s="11" t="s">
        <v>320</v>
      </c>
      <c r="E244" s="14" t="s">
        <v>509</v>
      </c>
      <c r="F244" s="11" t="s">
        <v>35</v>
      </c>
      <c r="G244" s="2" t="s">
        <v>461</v>
      </c>
      <c r="H244" s="30" t="s">
        <v>464</v>
      </c>
      <c r="I244" s="30" t="s">
        <v>465</v>
      </c>
      <c r="J244" s="30" t="s">
        <v>464</v>
      </c>
      <c r="K244" s="30" t="s">
        <v>464</v>
      </c>
      <c r="L244" s="30" t="s">
        <v>465</v>
      </c>
      <c r="M244" s="30" t="s">
        <v>465</v>
      </c>
      <c r="N244" s="30" t="s">
        <v>465</v>
      </c>
      <c r="O244" s="30" t="s">
        <v>464</v>
      </c>
      <c r="P244" s="24" t="s">
        <v>465</v>
      </c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8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</row>
    <row r="245" spans="1:57" ht="21" customHeight="1">
      <c r="A245" s="14">
        <v>2022</v>
      </c>
      <c r="B245" s="14">
        <v>2</v>
      </c>
      <c r="C245" s="14" t="s">
        <v>406</v>
      </c>
      <c r="D245" s="14" t="s">
        <v>617</v>
      </c>
      <c r="E245" s="14" t="s">
        <v>545</v>
      </c>
      <c r="F245" s="14" t="s">
        <v>17</v>
      </c>
      <c r="G245" s="2" t="s">
        <v>461</v>
      </c>
      <c r="H245" s="30" t="s">
        <v>465</v>
      </c>
      <c r="I245" s="30" t="s">
        <v>465</v>
      </c>
      <c r="J245" s="30" t="s">
        <v>464</v>
      </c>
      <c r="K245" s="30" t="s">
        <v>464</v>
      </c>
      <c r="L245" s="30" t="s">
        <v>465</v>
      </c>
      <c r="M245" s="30" t="s">
        <v>465</v>
      </c>
      <c r="N245" s="30" t="s">
        <v>465</v>
      </c>
      <c r="O245" s="30" t="s">
        <v>464</v>
      </c>
      <c r="P245" s="24" t="s">
        <v>465</v>
      </c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8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</row>
    <row r="246" spans="1:57" ht="21" customHeight="1">
      <c r="A246" s="14">
        <v>2022</v>
      </c>
      <c r="B246" s="14">
        <v>2</v>
      </c>
      <c r="C246" s="14" t="s">
        <v>411</v>
      </c>
      <c r="D246" s="14" t="s">
        <v>618</v>
      </c>
      <c r="E246" s="14" t="s">
        <v>594</v>
      </c>
      <c r="F246" s="14" t="s">
        <v>17</v>
      </c>
      <c r="G246" s="2" t="s">
        <v>461</v>
      </c>
      <c r="H246" s="30" t="s">
        <v>465</v>
      </c>
      <c r="I246" s="30" t="s">
        <v>464</v>
      </c>
      <c r="J246" s="30" t="s">
        <v>464</v>
      </c>
      <c r="K246" s="30" t="s">
        <v>464</v>
      </c>
      <c r="L246" s="30" t="s">
        <v>465</v>
      </c>
      <c r="M246" s="30" t="s">
        <v>465</v>
      </c>
      <c r="N246" s="30" t="s">
        <v>465</v>
      </c>
      <c r="O246" s="30" t="s">
        <v>464</v>
      </c>
      <c r="P246" s="24" t="s">
        <v>465</v>
      </c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8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</row>
    <row r="247" spans="1:57" ht="21" customHeight="1">
      <c r="A247" s="3">
        <v>2022</v>
      </c>
      <c r="B247" s="3">
        <v>2</v>
      </c>
      <c r="C247" s="11" t="s">
        <v>317</v>
      </c>
      <c r="D247" s="11" t="s">
        <v>318</v>
      </c>
      <c r="E247" s="14" t="s">
        <v>495</v>
      </c>
      <c r="F247" s="11" t="s">
        <v>35</v>
      </c>
      <c r="G247" s="2" t="s">
        <v>461</v>
      </c>
      <c r="H247" s="30" t="s">
        <v>464</v>
      </c>
      <c r="I247" s="30" t="s">
        <v>465</v>
      </c>
      <c r="J247" s="30" t="s">
        <v>464</v>
      </c>
      <c r="K247" s="30" t="s">
        <v>464</v>
      </c>
      <c r="L247" s="30" t="s">
        <v>465</v>
      </c>
      <c r="M247" s="30" t="s">
        <v>465</v>
      </c>
      <c r="N247" s="30" t="s">
        <v>465</v>
      </c>
      <c r="O247" s="30" t="s">
        <v>464</v>
      </c>
      <c r="P247" s="24" t="s">
        <v>465</v>
      </c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8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</row>
    <row r="248" spans="1:57" ht="21" customHeight="1">
      <c r="A248" s="3">
        <v>2022</v>
      </c>
      <c r="B248" s="3">
        <v>2</v>
      </c>
      <c r="C248" s="11" t="s">
        <v>330</v>
      </c>
      <c r="D248" s="11" t="s">
        <v>331</v>
      </c>
      <c r="E248" s="14" t="s">
        <v>545</v>
      </c>
      <c r="F248" s="11" t="s">
        <v>35</v>
      </c>
      <c r="G248" s="2" t="s">
        <v>461</v>
      </c>
      <c r="H248" s="30" t="s">
        <v>465</v>
      </c>
      <c r="I248" s="30" t="s">
        <v>465</v>
      </c>
      <c r="J248" s="30" t="s">
        <v>464</v>
      </c>
      <c r="K248" s="30" t="s">
        <v>464</v>
      </c>
      <c r="L248" s="30" t="s">
        <v>465</v>
      </c>
      <c r="M248" s="30" t="s">
        <v>465</v>
      </c>
      <c r="N248" s="30" t="s">
        <v>465</v>
      </c>
      <c r="O248" s="30" t="s">
        <v>464</v>
      </c>
      <c r="P248" s="24" t="s">
        <v>465</v>
      </c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8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</row>
    <row r="249" spans="1:57" ht="21" customHeight="1">
      <c r="A249" s="3">
        <v>2022</v>
      </c>
      <c r="B249" s="3">
        <v>2</v>
      </c>
      <c r="C249" s="11" t="s">
        <v>311</v>
      </c>
      <c r="D249" s="11" t="s">
        <v>312</v>
      </c>
      <c r="E249" s="14" t="s">
        <v>619</v>
      </c>
      <c r="F249" s="11" t="s">
        <v>35</v>
      </c>
      <c r="G249" s="2" t="s">
        <v>461</v>
      </c>
      <c r="H249" s="30" t="s">
        <v>465</v>
      </c>
      <c r="I249" s="30" t="s">
        <v>465</v>
      </c>
      <c r="J249" s="30" t="s">
        <v>464</v>
      </c>
      <c r="K249" s="30" t="s">
        <v>464</v>
      </c>
      <c r="L249" s="30" t="s">
        <v>465</v>
      </c>
      <c r="M249" s="30" t="s">
        <v>465</v>
      </c>
      <c r="N249" s="30" t="s">
        <v>465</v>
      </c>
      <c r="O249" s="30" t="s">
        <v>465</v>
      </c>
      <c r="P249" s="24" t="s">
        <v>465</v>
      </c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8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</row>
    <row r="250" spans="1:57" ht="21" customHeight="1">
      <c r="A250" s="14">
        <v>2022</v>
      </c>
      <c r="B250" s="14">
        <v>2</v>
      </c>
      <c r="C250" s="14" t="s">
        <v>418</v>
      </c>
      <c r="D250" s="14" t="s">
        <v>620</v>
      </c>
      <c r="E250" s="14" t="s">
        <v>621</v>
      </c>
      <c r="F250" s="14" t="s">
        <v>17</v>
      </c>
      <c r="G250" s="2" t="s">
        <v>461</v>
      </c>
      <c r="H250" s="30" t="s">
        <v>465</v>
      </c>
      <c r="I250" s="30" t="s">
        <v>465</v>
      </c>
      <c r="J250" s="30" t="s">
        <v>464</v>
      </c>
      <c r="K250" s="30" t="s">
        <v>464</v>
      </c>
      <c r="L250" s="30" t="s">
        <v>465</v>
      </c>
      <c r="M250" s="30" t="s">
        <v>465</v>
      </c>
      <c r="N250" s="30" t="s">
        <v>465</v>
      </c>
      <c r="O250" s="30" t="s">
        <v>464</v>
      </c>
      <c r="P250" s="24" t="s">
        <v>465</v>
      </c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8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</row>
    <row r="251" spans="1:57" ht="21" customHeight="1">
      <c r="A251" s="14">
        <v>2022</v>
      </c>
      <c r="B251" s="14">
        <v>2</v>
      </c>
      <c r="C251" s="14" t="s">
        <v>440</v>
      </c>
      <c r="D251" s="14" t="s">
        <v>622</v>
      </c>
      <c r="E251" s="26" t="s">
        <v>762</v>
      </c>
      <c r="F251" s="14" t="s">
        <v>17</v>
      </c>
      <c r="G251" s="2" t="s">
        <v>461</v>
      </c>
      <c r="H251" s="30" t="s">
        <v>465</v>
      </c>
      <c r="I251" s="30" t="s">
        <v>465</v>
      </c>
      <c r="J251" s="30" t="s">
        <v>464</v>
      </c>
      <c r="K251" s="30" t="s">
        <v>464</v>
      </c>
      <c r="L251" s="30" t="s">
        <v>465</v>
      </c>
      <c r="M251" s="30" t="s">
        <v>465</v>
      </c>
      <c r="N251" s="30" t="s">
        <v>465</v>
      </c>
      <c r="O251" s="30" t="s">
        <v>464</v>
      </c>
      <c r="P251" s="24" t="s">
        <v>465</v>
      </c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8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</row>
    <row r="252" spans="1:57" ht="21" customHeight="1">
      <c r="A252" s="3">
        <v>2022</v>
      </c>
      <c r="B252" s="3">
        <v>3</v>
      </c>
      <c r="C252" s="11" t="s">
        <v>301</v>
      </c>
      <c r="D252" s="11" t="s">
        <v>302</v>
      </c>
      <c r="E252" s="14" t="s">
        <v>504</v>
      </c>
      <c r="F252" s="11" t="s">
        <v>35</v>
      </c>
      <c r="G252" s="2" t="s">
        <v>461</v>
      </c>
      <c r="H252" s="30" t="s">
        <v>464</v>
      </c>
      <c r="I252" s="30" t="s">
        <v>465</v>
      </c>
      <c r="J252" s="30" t="s">
        <v>465</v>
      </c>
      <c r="K252" s="30" t="s">
        <v>465</v>
      </c>
      <c r="L252" s="30" t="s">
        <v>465</v>
      </c>
      <c r="M252" s="30" t="s">
        <v>465</v>
      </c>
      <c r="N252" s="30" t="s">
        <v>465</v>
      </c>
      <c r="O252" s="30" t="s">
        <v>465</v>
      </c>
      <c r="P252" s="24" t="s">
        <v>465</v>
      </c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8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</row>
    <row r="253" spans="1:57" ht="21" customHeight="1">
      <c r="A253" s="14">
        <v>2022</v>
      </c>
      <c r="B253" s="14">
        <v>3</v>
      </c>
      <c r="C253" s="14" t="s">
        <v>419</v>
      </c>
      <c r="D253" s="14" t="s">
        <v>623</v>
      </c>
      <c r="E253" s="14" t="s">
        <v>621</v>
      </c>
      <c r="F253" s="14" t="s">
        <v>17</v>
      </c>
      <c r="G253" s="2" t="s">
        <v>461</v>
      </c>
      <c r="H253" s="30" t="s">
        <v>465</v>
      </c>
      <c r="I253" s="30" t="s">
        <v>465</v>
      </c>
      <c r="J253" s="30" t="s">
        <v>464</v>
      </c>
      <c r="K253" s="30" t="s">
        <v>464</v>
      </c>
      <c r="L253" s="30" t="s">
        <v>465</v>
      </c>
      <c r="M253" s="30" t="s">
        <v>465</v>
      </c>
      <c r="N253" s="30" t="s">
        <v>465</v>
      </c>
      <c r="O253" s="30" t="s">
        <v>464</v>
      </c>
      <c r="P253" s="24" t="s">
        <v>465</v>
      </c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8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</row>
    <row r="254" spans="1:57" ht="21" customHeight="1">
      <c r="A254" s="3">
        <v>2022</v>
      </c>
      <c r="B254" s="3">
        <v>3</v>
      </c>
      <c r="C254" s="11" t="s">
        <v>336</v>
      </c>
      <c r="D254" s="11" t="s">
        <v>337</v>
      </c>
      <c r="E254" s="14" t="s">
        <v>509</v>
      </c>
      <c r="F254" s="11" t="s">
        <v>35</v>
      </c>
      <c r="G254" s="2" t="s">
        <v>461</v>
      </c>
      <c r="H254" s="30" t="s">
        <v>465</v>
      </c>
      <c r="I254" s="30" t="s">
        <v>464</v>
      </c>
      <c r="J254" s="30" t="s">
        <v>464</v>
      </c>
      <c r="K254" s="30" t="s">
        <v>464</v>
      </c>
      <c r="L254" s="30" t="s">
        <v>465</v>
      </c>
      <c r="M254" s="30" t="s">
        <v>465</v>
      </c>
      <c r="N254" s="30" t="s">
        <v>465</v>
      </c>
      <c r="O254" s="30" t="s">
        <v>464</v>
      </c>
      <c r="P254" s="24" t="s">
        <v>465</v>
      </c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8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</row>
    <row r="255" spans="1:57" ht="15" customHeight="1">
      <c r="A255" s="3">
        <v>2022</v>
      </c>
      <c r="B255" s="3">
        <v>3</v>
      </c>
      <c r="C255" s="11" t="s">
        <v>348</v>
      </c>
      <c r="D255" s="11" t="s">
        <v>349</v>
      </c>
      <c r="E255" s="14" t="s">
        <v>580</v>
      </c>
      <c r="F255" s="11" t="s">
        <v>35</v>
      </c>
      <c r="G255" s="2" t="s">
        <v>460</v>
      </c>
      <c r="H255" s="30" t="s">
        <v>465</v>
      </c>
      <c r="I255" s="30" t="s">
        <v>465</v>
      </c>
      <c r="J255" s="30" t="s">
        <v>464</v>
      </c>
      <c r="K255" s="30" t="s">
        <v>464</v>
      </c>
      <c r="L255" s="30" t="s">
        <v>464</v>
      </c>
      <c r="M255" s="30" t="s">
        <v>465</v>
      </c>
      <c r="N255" s="30" t="s">
        <v>464</v>
      </c>
      <c r="O255" s="30" t="s">
        <v>464</v>
      </c>
      <c r="P255" s="24" t="s">
        <v>466</v>
      </c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8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</row>
    <row r="256" spans="1:57" ht="21" customHeight="1">
      <c r="A256" s="3">
        <v>2022</v>
      </c>
      <c r="B256" s="3">
        <v>3</v>
      </c>
      <c r="C256" s="11" t="s">
        <v>334</v>
      </c>
      <c r="D256" s="11" t="s">
        <v>335</v>
      </c>
      <c r="E256" s="14" t="s">
        <v>560</v>
      </c>
      <c r="F256" s="11" t="s">
        <v>35</v>
      </c>
      <c r="G256" s="2" t="s">
        <v>461</v>
      </c>
      <c r="H256" s="30" t="s">
        <v>464</v>
      </c>
      <c r="I256" s="30" t="s">
        <v>464</v>
      </c>
      <c r="J256" s="30" t="s">
        <v>464</v>
      </c>
      <c r="K256" s="30" t="s">
        <v>464</v>
      </c>
      <c r="L256" s="30" t="s">
        <v>464</v>
      </c>
      <c r="M256" s="30" t="s">
        <v>464</v>
      </c>
      <c r="N256" s="30" t="s">
        <v>464</v>
      </c>
      <c r="O256" s="30" t="s">
        <v>464</v>
      </c>
      <c r="P256" s="30" t="s">
        <v>464</v>
      </c>
      <c r="Q256" s="24">
        <v>1</v>
      </c>
      <c r="R256" s="30" t="s">
        <v>678</v>
      </c>
      <c r="S256" s="30" t="s">
        <v>676</v>
      </c>
      <c r="T256" s="30" t="s">
        <v>676</v>
      </c>
      <c r="U256" s="30" t="s">
        <v>676</v>
      </c>
      <c r="V256" s="30" t="s">
        <v>678</v>
      </c>
      <c r="W256" s="30" t="s">
        <v>678</v>
      </c>
      <c r="X256" s="30" t="s">
        <v>678</v>
      </c>
      <c r="Y256" s="30" t="s">
        <v>676</v>
      </c>
      <c r="Z256" s="30" t="s">
        <v>678</v>
      </c>
      <c r="AA256" s="30" t="s">
        <v>676</v>
      </c>
      <c r="AB256" s="30" t="s">
        <v>676</v>
      </c>
      <c r="AC256" s="30" t="s">
        <v>678</v>
      </c>
      <c r="AD256" s="30" t="s">
        <v>478</v>
      </c>
      <c r="AE256" s="30" t="s">
        <v>478</v>
      </c>
      <c r="AF256" s="30" t="s">
        <v>678</v>
      </c>
      <c r="AG256" s="30" t="s">
        <v>676</v>
      </c>
      <c r="AH256" s="28" t="s">
        <v>751</v>
      </c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</row>
    <row r="257" spans="1:57" ht="21" customHeight="1">
      <c r="A257" s="14">
        <v>2022</v>
      </c>
      <c r="B257" s="14">
        <v>3</v>
      </c>
      <c r="C257" s="14" t="s">
        <v>420</v>
      </c>
      <c r="D257" s="14" t="s">
        <v>624</v>
      </c>
      <c r="E257" s="14" t="s">
        <v>483</v>
      </c>
      <c r="F257" s="14" t="s">
        <v>17</v>
      </c>
      <c r="G257" s="2" t="s">
        <v>461</v>
      </c>
      <c r="H257" s="30" t="s">
        <v>464</v>
      </c>
      <c r="I257" s="30" t="s">
        <v>464</v>
      </c>
      <c r="J257" s="30" t="s">
        <v>464</v>
      </c>
      <c r="K257" s="30" t="s">
        <v>464</v>
      </c>
      <c r="L257" s="30" t="s">
        <v>465</v>
      </c>
      <c r="M257" s="30" t="s">
        <v>465</v>
      </c>
      <c r="N257" s="30" t="s">
        <v>465</v>
      </c>
      <c r="O257" s="30" t="s">
        <v>464</v>
      </c>
      <c r="P257" s="24" t="s">
        <v>465</v>
      </c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8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</row>
    <row r="258" spans="1:57" ht="21" customHeight="1">
      <c r="A258" s="3">
        <v>2022</v>
      </c>
      <c r="B258" s="3">
        <v>3</v>
      </c>
      <c r="C258" s="11" t="s">
        <v>344</v>
      </c>
      <c r="D258" s="11" t="s">
        <v>345</v>
      </c>
      <c r="E258" s="14" t="s">
        <v>581</v>
      </c>
      <c r="F258" s="11" t="s">
        <v>35</v>
      </c>
      <c r="G258" s="2" t="s">
        <v>461</v>
      </c>
      <c r="H258" s="30" t="s">
        <v>464</v>
      </c>
      <c r="I258" s="30" t="s">
        <v>464</v>
      </c>
      <c r="J258" s="30" t="s">
        <v>464</v>
      </c>
      <c r="K258" s="30" t="s">
        <v>464</v>
      </c>
      <c r="L258" s="30" t="s">
        <v>465</v>
      </c>
      <c r="M258" s="30" t="s">
        <v>465</v>
      </c>
      <c r="N258" s="30" t="s">
        <v>465</v>
      </c>
      <c r="O258" s="30" t="s">
        <v>464</v>
      </c>
      <c r="P258" s="24" t="s">
        <v>465</v>
      </c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8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</row>
    <row r="259" spans="1:57" ht="15" customHeight="1">
      <c r="A259" s="3">
        <v>2022</v>
      </c>
      <c r="B259" s="3">
        <v>3</v>
      </c>
      <c r="C259" s="11" t="s">
        <v>350</v>
      </c>
      <c r="D259" s="11" t="s">
        <v>351</v>
      </c>
      <c r="E259" s="14" t="s">
        <v>555</v>
      </c>
      <c r="F259" s="11" t="s">
        <v>35</v>
      </c>
      <c r="G259" s="2" t="s">
        <v>474</v>
      </c>
      <c r="H259" s="30" t="s">
        <v>465</v>
      </c>
      <c r="I259" s="30" t="s">
        <v>465</v>
      </c>
      <c r="J259" s="30" t="s">
        <v>464</v>
      </c>
      <c r="K259" s="30" t="s">
        <v>464</v>
      </c>
      <c r="L259" s="30" t="s">
        <v>465</v>
      </c>
      <c r="M259" s="30" t="s">
        <v>465</v>
      </c>
      <c r="N259" s="30" t="s">
        <v>465</v>
      </c>
      <c r="O259" s="30" t="s">
        <v>464</v>
      </c>
      <c r="P259" s="24" t="s">
        <v>466</v>
      </c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8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</row>
    <row r="260" spans="1:57" ht="15" customHeight="1">
      <c r="A260" s="3">
        <v>2022</v>
      </c>
      <c r="B260" s="3">
        <v>3</v>
      </c>
      <c r="C260" s="11" t="s">
        <v>342</v>
      </c>
      <c r="D260" s="11" t="s">
        <v>343</v>
      </c>
      <c r="E260" s="14" t="s">
        <v>509</v>
      </c>
      <c r="F260" s="11" t="s">
        <v>35</v>
      </c>
      <c r="G260" s="2" t="s">
        <v>460</v>
      </c>
      <c r="H260" s="30" t="s">
        <v>465</v>
      </c>
      <c r="I260" s="30" t="s">
        <v>465</v>
      </c>
      <c r="J260" s="30" t="s">
        <v>464</v>
      </c>
      <c r="K260" s="30" t="s">
        <v>464</v>
      </c>
      <c r="L260" s="30" t="s">
        <v>465</v>
      </c>
      <c r="M260" s="30" t="s">
        <v>465</v>
      </c>
      <c r="N260" s="30" t="s">
        <v>465</v>
      </c>
      <c r="O260" s="30" t="s">
        <v>464</v>
      </c>
      <c r="P260" s="24" t="s">
        <v>466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8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</row>
    <row r="261" spans="1:57" ht="21" customHeight="1">
      <c r="A261" s="3">
        <v>2022</v>
      </c>
      <c r="B261" s="3">
        <v>3</v>
      </c>
      <c r="C261" s="11" t="s">
        <v>338</v>
      </c>
      <c r="D261" s="11" t="s">
        <v>339</v>
      </c>
      <c r="E261" s="14" t="s">
        <v>509</v>
      </c>
      <c r="F261" s="11" t="s">
        <v>35</v>
      </c>
      <c r="G261" s="2" t="s">
        <v>461</v>
      </c>
      <c r="H261" s="30" t="s">
        <v>464</v>
      </c>
      <c r="I261" s="30" t="s">
        <v>465</v>
      </c>
      <c r="J261" s="30" t="s">
        <v>464</v>
      </c>
      <c r="K261" s="30" t="s">
        <v>464</v>
      </c>
      <c r="L261" s="30" t="s">
        <v>465</v>
      </c>
      <c r="M261" s="30" t="s">
        <v>465</v>
      </c>
      <c r="N261" s="30" t="s">
        <v>465</v>
      </c>
      <c r="O261" s="30" t="s">
        <v>464</v>
      </c>
      <c r="P261" s="24" t="s">
        <v>465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8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</row>
    <row r="262" spans="1:57" ht="21" customHeight="1">
      <c r="A262" s="3">
        <v>2022</v>
      </c>
      <c r="B262" s="3">
        <v>3</v>
      </c>
      <c r="C262" s="11" t="s">
        <v>346</v>
      </c>
      <c r="D262" s="11" t="s">
        <v>347</v>
      </c>
      <c r="E262" s="14" t="s">
        <v>483</v>
      </c>
      <c r="F262" s="11" t="s">
        <v>35</v>
      </c>
      <c r="G262" s="2" t="s">
        <v>461</v>
      </c>
      <c r="H262" s="30" t="s">
        <v>464</v>
      </c>
      <c r="I262" s="30" t="s">
        <v>464</v>
      </c>
      <c r="J262" s="30" t="s">
        <v>464</v>
      </c>
      <c r="K262" s="30" t="s">
        <v>464</v>
      </c>
      <c r="L262" s="30" t="s">
        <v>464</v>
      </c>
      <c r="M262" s="30" t="s">
        <v>464</v>
      </c>
      <c r="N262" s="30" t="s">
        <v>464</v>
      </c>
      <c r="O262" s="30" t="s">
        <v>464</v>
      </c>
      <c r="P262" s="30" t="s">
        <v>464</v>
      </c>
      <c r="Q262" s="24">
        <v>1</v>
      </c>
      <c r="R262" s="30" t="s">
        <v>478</v>
      </c>
      <c r="S262" s="30" t="s">
        <v>478</v>
      </c>
      <c r="T262" s="30" t="s">
        <v>678</v>
      </c>
      <c r="U262" s="30" t="s">
        <v>678</v>
      </c>
      <c r="V262" s="30" t="s">
        <v>678</v>
      </c>
      <c r="W262" s="30" t="s">
        <v>678</v>
      </c>
      <c r="X262" s="30" t="s">
        <v>678</v>
      </c>
      <c r="Y262" s="30" t="s">
        <v>478</v>
      </c>
      <c r="Z262" s="30" t="s">
        <v>678</v>
      </c>
      <c r="AA262" s="30" t="s">
        <v>478</v>
      </c>
      <c r="AB262" s="30" t="s">
        <v>478</v>
      </c>
      <c r="AC262" s="30" t="s">
        <v>678</v>
      </c>
      <c r="AD262" s="30" t="s">
        <v>478</v>
      </c>
      <c r="AE262" s="30" t="s">
        <v>478</v>
      </c>
      <c r="AF262" s="30" t="s">
        <v>478</v>
      </c>
      <c r="AG262" s="30" t="s">
        <v>478</v>
      </c>
      <c r="AH262" s="28" t="s">
        <v>752</v>
      </c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</row>
    <row r="263" spans="1:57" ht="21" customHeight="1">
      <c r="A263" s="3">
        <v>2022</v>
      </c>
      <c r="B263" s="3">
        <v>3</v>
      </c>
      <c r="C263" s="11" t="s">
        <v>340</v>
      </c>
      <c r="D263" s="11" t="s">
        <v>341</v>
      </c>
      <c r="E263" s="14" t="s">
        <v>576</v>
      </c>
      <c r="F263" s="11" t="s">
        <v>35</v>
      </c>
      <c r="G263" s="2" t="s">
        <v>461</v>
      </c>
      <c r="H263" s="30" t="s">
        <v>465</v>
      </c>
      <c r="I263" s="30" t="s">
        <v>465</v>
      </c>
      <c r="J263" s="30" t="s">
        <v>464</v>
      </c>
      <c r="K263" s="30" t="s">
        <v>464</v>
      </c>
      <c r="L263" s="30" t="s">
        <v>465</v>
      </c>
      <c r="M263" s="30" t="s">
        <v>465</v>
      </c>
      <c r="N263" s="30" t="s">
        <v>465</v>
      </c>
      <c r="O263" s="30" t="s">
        <v>464</v>
      </c>
      <c r="P263" s="24" t="s">
        <v>465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8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</row>
    <row r="264" spans="1:57" ht="21" customHeight="1">
      <c r="A264" s="14">
        <v>2022</v>
      </c>
      <c r="B264" s="14">
        <v>4</v>
      </c>
      <c r="C264" s="14" t="s">
        <v>424</v>
      </c>
      <c r="D264" s="14" t="s">
        <v>625</v>
      </c>
      <c r="E264" s="14" t="s">
        <v>613</v>
      </c>
      <c r="F264" s="14" t="s">
        <v>17</v>
      </c>
      <c r="G264" s="2" t="s">
        <v>461</v>
      </c>
      <c r="H264" s="30" t="s">
        <v>465</v>
      </c>
      <c r="I264" s="30" t="s">
        <v>465</v>
      </c>
      <c r="J264" s="30" t="s">
        <v>464</v>
      </c>
      <c r="K264" s="30" t="s">
        <v>464</v>
      </c>
      <c r="L264" s="30" t="s">
        <v>465</v>
      </c>
      <c r="M264" s="30" t="s">
        <v>465</v>
      </c>
      <c r="N264" s="30" t="s">
        <v>465</v>
      </c>
      <c r="O264" s="30" t="s">
        <v>464</v>
      </c>
      <c r="P264" s="24" t="s">
        <v>465</v>
      </c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8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</row>
    <row r="265" spans="1:57" ht="21" customHeight="1">
      <c r="A265" s="3">
        <v>2022</v>
      </c>
      <c r="B265" s="3">
        <v>4</v>
      </c>
      <c r="C265" s="11" t="s">
        <v>359</v>
      </c>
      <c r="D265" s="11" t="s">
        <v>360</v>
      </c>
      <c r="E265" s="14" t="s">
        <v>509</v>
      </c>
      <c r="F265" s="11" t="s">
        <v>35</v>
      </c>
      <c r="G265" s="2" t="s">
        <v>461</v>
      </c>
      <c r="H265" s="30" t="s">
        <v>465</v>
      </c>
      <c r="I265" s="30" t="s">
        <v>465</v>
      </c>
      <c r="J265" s="30" t="s">
        <v>465</v>
      </c>
      <c r="K265" s="30" t="s">
        <v>464</v>
      </c>
      <c r="L265" s="30" t="s">
        <v>465</v>
      </c>
      <c r="M265" s="30" t="s">
        <v>465</v>
      </c>
      <c r="N265" s="30" t="s">
        <v>465</v>
      </c>
      <c r="O265" s="30" t="s">
        <v>464</v>
      </c>
      <c r="P265" s="24" t="s">
        <v>465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8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</row>
    <row r="266" spans="1:57" ht="21" customHeight="1">
      <c r="A266" s="3">
        <v>2022</v>
      </c>
      <c r="B266" s="3">
        <v>4</v>
      </c>
      <c r="C266" s="12" t="s">
        <v>441</v>
      </c>
      <c r="D266" s="11" t="s">
        <v>352</v>
      </c>
      <c r="E266" s="26" t="s">
        <v>762</v>
      </c>
      <c r="F266" s="11" t="s">
        <v>35</v>
      </c>
      <c r="G266" s="2" t="s">
        <v>461</v>
      </c>
      <c r="H266" s="30" t="s">
        <v>464</v>
      </c>
      <c r="I266" s="30" t="s">
        <v>464</v>
      </c>
      <c r="J266" s="30" t="s">
        <v>464</v>
      </c>
      <c r="K266" s="30" t="s">
        <v>464</v>
      </c>
      <c r="L266" s="30" t="s">
        <v>465</v>
      </c>
      <c r="M266" s="30" t="s">
        <v>465</v>
      </c>
      <c r="N266" s="30" t="s">
        <v>465</v>
      </c>
      <c r="O266" s="30" t="s">
        <v>464</v>
      </c>
      <c r="P266" s="24" t="s">
        <v>465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8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</row>
    <row r="267" spans="1:57" ht="15" customHeight="1">
      <c r="A267" s="3">
        <v>2022</v>
      </c>
      <c r="B267" s="3">
        <v>4</v>
      </c>
      <c r="C267" s="12" t="s">
        <v>458</v>
      </c>
      <c r="D267" s="11" t="s">
        <v>475</v>
      </c>
      <c r="E267" s="11"/>
      <c r="F267" s="11" t="s">
        <v>35</v>
      </c>
      <c r="G267" s="2" t="s">
        <v>475</v>
      </c>
      <c r="H267" s="30" t="s">
        <v>465</v>
      </c>
      <c r="I267" s="30" t="s">
        <v>465</v>
      </c>
      <c r="J267" s="30" t="s">
        <v>465</v>
      </c>
      <c r="K267" s="30" t="s">
        <v>465</v>
      </c>
      <c r="L267" s="30" t="s">
        <v>465</v>
      </c>
      <c r="M267" s="30" t="s">
        <v>465</v>
      </c>
      <c r="N267" s="30" t="s">
        <v>465</v>
      </c>
      <c r="O267" s="30" t="s">
        <v>465</v>
      </c>
      <c r="P267" s="24" t="s">
        <v>465</v>
      </c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8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</row>
    <row r="268" spans="1:57" ht="21" customHeight="1">
      <c r="A268" s="3">
        <v>2022</v>
      </c>
      <c r="B268" s="3">
        <v>4</v>
      </c>
      <c r="C268" s="11" t="s">
        <v>367</v>
      </c>
      <c r="D268" s="11" t="s">
        <v>368</v>
      </c>
      <c r="E268" s="14" t="s">
        <v>546</v>
      </c>
      <c r="F268" s="11" t="s">
        <v>35</v>
      </c>
      <c r="G268" s="2" t="s">
        <v>461</v>
      </c>
      <c r="H268" s="30" t="s">
        <v>464</v>
      </c>
      <c r="I268" s="30" t="s">
        <v>465</v>
      </c>
      <c r="J268" s="30" t="s">
        <v>464</v>
      </c>
      <c r="K268" s="30" t="s">
        <v>464</v>
      </c>
      <c r="L268" s="30" t="s">
        <v>465</v>
      </c>
      <c r="M268" s="30" t="s">
        <v>465</v>
      </c>
      <c r="N268" s="30" t="s">
        <v>465</v>
      </c>
      <c r="O268" s="30" t="s">
        <v>464</v>
      </c>
      <c r="P268" s="24" t="s">
        <v>465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8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</row>
    <row r="269" spans="1:57" ht="21" customHeight="1">
      <c r="A269" s="3">
        <v>2022</v>
      </c>
      <c r="B269" s="3">
        <v>4</v>
      </c>
      <c r="C269" s="11" t="s">
        <v>371</v>
      </c>
      <c r="D269" s="11" t="s">
        <v>372</v>
      </c>
      <c r="E269" s="14" t="s">
        <v>483</v>
      </c>
      <c r="F269" s="11" t="s">
        <v>35</v>
      </c>
      <c r="G269" s="2" t="s">
        <v>461</v>
      </c>
      <c r="H269" s="30" t="s">
        <v>465</v>
      </c>
      <c r="I269" s="30" t="s">
        <v>465</v>
      </c>
      <c r="J269" s="30" t="s">
        <v>464</v>
      </c>
      <c r="K269" s="30" t="s">
        <v>464</v>
      </c>
      <c r="L269" s="30" t="s">
        <v>465</v>
      </c>
      <c r="M269" s="30" t="s">
        <v>465</v>
      </c>
      <c r="N269" s="30" t="s">
        <v>465</v>
      </c>
      <c r="O269" s="30" t="s">
        <v>464</v>
      </c>
      <c r="P269" s="24" t="s">
        <v>465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8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</row>
    <row r="270" spans="1:57" ht="21" customHeight="1">
      <c r="A270" s="14">
        <v>2022</v>
      </c>
      <c r="B270" s="14">
        <v>4</v>
      </c>
      <c r="C270" s="14" t="s">
        <v>422</v>
      </c>
      <c r="D270" s="14" t="s">
        <v>626</v>
      </c>
      <c r="E270" s="14" t="s">
        <v>545</v>
      </c>
      <c r="F270" s="14" t="s">
        <v>17</v>
      </c>
      <c r="G270" s="2" t="s">
        <v>461</v>
      </c>
      <c r="H270" s="30" t="s">
        <v>465</v>
      </c>
      <c r="I270" s="30" t="s">
        <v>465</v>
      </c>
      <c r="J270" s="30" t="s">
        <v>464</v>
      </c>
      <c r="K270" s="30" t="s">
        <v>464</v>
      </c>
      <c r="L270" s="30" t="s">
        <v>464</v>
      </c>
      <c r="M270" s="30" t="s">
        <v>464</v>
      </c>
      <c r="N270" s="30" t="s">
        <v>465</v>
      </c>
      <c r="O270" s="30" t="s">
        <v>464</v>
      </c>
      <c r="P270" s="30" t="s">
        <v>464</v>
      </c>
      <c r="Q270" s="24">
        <v>1</v>
      </c>
      <c r="R270" s="30" t="s">
        <v>678</v>
      </c>
      <c r="S270" s="30" t="s">
        <v>678</v>
      </c>
      <c r="T270" s="30" t="s">
        <v>478</v>
      </c>
      <c r="U270" s="30" t="s">
        <v>478</v>
      </c>
      <c r="V270" s="30" t="s">
        <v>478</v>
      </c>
      <c r="W270" s="30" t="s">
        <v>478</v>
      </c>
      <c r="X270" s="30" t="s">
        <v>478</v>
      </c>
      <c r="Y270" s="30" t="s">
        <v>478</v>
      </c>
      <c r="Z270" s="30" t="s">
        <v>478</v>
      </c>
      <c r="AA270" s="30" t="s">
        <v>478</v>
      </c>
      <c r="AB270" s="30" t="s">
        <v>478</v>
      </c>
      <c r="AC270" s="30" t="s">
        <v>478</v>
      </c>
      <c r="AD270" s="30" t="s">
        <v>478</v>
      </c>
      <c r="AE270" s="30" t="s">
        <v>478</v>
      </c>
      <c r="AF270" s="30" t="s">
        <v>478</v>
      </c>
      <c r="AG270" s="30" t="s">
        <v>478</v>
      </c>
      <c r="AH270" s="28" t="s">
        <v>753</v>
      </c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</row>
    <row r="271" spans="1:57" ht="21" customHeight="1">
      <c r="A271" s="3">
        <v>2022</v>
      </c>
      <c r="B271" s="3">
        <v>4</v>
      </c>
      <c r="C271" s="11" t="s">
        <v>361</v>
      </c>
      <c r="D271" s="11" t="s">
        <v>362</v>
      </c>
      <c r="E271" s="26" t="s">
        <v>762</v>
      </c>
      <c r="F271" s="11" t="s">
        <v>35</v>
      </c>
      <c r="G271" s="2" t="s">
        <v>461</v>
      </c>
      <c r="H271" s="30" t="s">
        <v>464</v>
      </c>
      <c r="I271" s="30" t="s">
        <v>465</v>
      </c>
      <c r="J271" s="30" t="s">
        <v>464</v>
      </c>
      <c r="K271" s="30" t="s">
        <v>464</v>
      </c>
      <c r="L271" s="30" t="s">
        <v>465</v>
      </c>
      <c r="M271" s="30" t="s">
        <v>465</v>
      </c>
      <c r="N271" s="30" t="s">
        <v>465</v>
      </c>
      <c r="O271" s="30" t="s">
        <v>464</v>
      </c>
      <c r="P271" s="24" t="s">
        <v>465</v>
      </c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8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</row>
    <row r="272" spans="1:57" ht="21" customHeight="1">
      <c r="A272" s="14">
        <v>2022</v>
      </c>
      <c r="B272" s="14">
        <v>4</v>
      </c>
      <c r="C272" s="14" t="s">
        <v>423</v>
      </c>
      <c r="D272" s="14" t="s">
        <v>627</v>
      </c>
      <c r="E272" s="14" t="s">
        <v>546</v>
      </c>
      <c r="F272" s="14" t="s">
        <v>17</v>
      </c>
      <c r="G272" s="2" t="s">
        <v>461</v>
      </c>
      <c r="H272" s="30" t="s">
        <v>464</v>
      </c>
      <c r="I272" s="30" t="s">
        <v>465</v>
      </c>
      <c r="J272" s="30" t="s">
        <v>464</v>
      </c>
      <c r="K272" s="30" t="s">
        <v>464</v>
      </c>
      <c r="L272" s="30" t="s">
        <v>465</v>
      </c>
      <c r="M272" s="30" t="s">
        <v>465</v>
      </c>
      <c r="N272" s="30" t="s">
        <v>465</v>
      </c>
      <c r="O272" s="30" t="s">
        <v>464</v>
      </c>
      <c r="P272" s="24" t="s">
        <v>465</v>
      </c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8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</row>
    <row r="273" spans="1:57" ht="15" customHeight="1">
      <c r="A273" s="14">
        <v>2022</v>
      </c>
      <c r="B273" s="14">
        <v>4</v>
      </c>
      <c r="C273" s="14" t="s">
        <v>407</v>
      </c>
      <c r="D273" s="14" t="s">
        <v>475</v>
      </c>
      <c r="E273" s="14"/>
      <c r="F273" s="14" t="s">
        <v>17</v>
      </c>
      <c r="G273" s="2" t="s">
        <v>475</v>
      </c>
      <c r="H273" s="30" t="s">
        <v>465</v>
      </c>
      <c r="I273" s="30" t="s">
        <v>465</v>
      </c>
      <c r="J273" s="30" t="s">
        <v>465</v>
      </c>
      <c r="K273" s="30" t="s">
        <v>465</v>
      </c>
      <c r="L273" s="30" t="s">
        <v>465</v>
      </c>
      <c r="M273" s="30" t="s">
        <v>465</v>
      </c>
      <c r="N273" s="30" t="s">
        <v>465</v>
      </c>
      <c r="O273" s="30" t="s">
        <v>465</v>
      </c>
      <c r="P273" s="24" t="s">
        <v>465</v>
      </c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8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</row>
    <row r="274" spans="1:57" ht="21" customHeight="1">
      <c r="A274" s="14">
        <v>2022</v>
      </c>
      <c r="B274" s="14">
        <v>4</v>
      </c>
      <c r="C274" s="14" t="s">
        <v>427</v>
      </c>
      <c r="D274" s="14" t="s">
        <v>628</v>
      </c>
      <c r="E274" s="14" t="s">
        <v>504</v>
      </c>
      <c r="F274" s="14" t="s">
        <v>17</v>
      </c>
      <c r="G274" s="2" t="s">
        <v>461</v>
      </c>
      <c r="H274" s="30" t="s">
        <v>465</v>
      </c>
      <c r="I274" s="30" t="s">
        <v>465</v>
      </c>
      <c r="J274" s="30" t="s">
        <v>464</v>
      </c>
      <c r="K274" s="30" t="s">
        <v>464</v>
      </c>
      <c r="L274" s="30" t="s">
        <v>465</v>
      </c>
      <c r="M274" s="30" t="s">
        <v>465</v>
      </c>
      <c r="N274" s="30" t="s">
        <v>465</v>
      </c>
      <c r="O274" s="30" t="s">
        <v>464</v>
      </c>
      <c r="P274" s="24" t="s">
        <v>465</v>
      </c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8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</row>
    <row r="275" spans="1:57" ht="21" customHeight="1">
      <c r="A275" s="14">
        <v>2022</v>
      </c>
      <c r="B275" s="14">
        <v>4</v>
      </c>
      <c r="C275" s="14" t="s">
        <v>429</v>
      </c>
      <c r="D275" s="14" t="s">
        <v>629</v>
      </c>
      <c r="E275" s="14" t="s">
        <v>613</v>
      </c>
      <c r="F275" s="14" t="s">
        <v>17</v>
      </c>
      <c r="G275" s="2" t="s">
        <v>461</v>
      </c>
      <c r="H275" s="30" t="s">
        <v>465</v>
      </c>
      <c r="I275" s="30" t="s">
        <v>465</v>
      </c>
      <c r="J275" s="30" t="s">
        <v>464</v>
      </c>
      <c r="K275" s="30" t="s">
        <v>464</v>
      </c>
      <c r="L275" s="30" t="s">
        <v>465</v>
      </c>
      <c r="M275" s="30" t="s">
        <v>465</v>
      </c>
      <c r="N275" s="30" t="s">
        <v>465</v>
      </c>
      <c r="O275" s="30" t="s">
        <v>464</v>
      </c>
      <c r="P275" s="24" t="s">
        <v>465</v>
      </c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8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</row>
    <row r="276" spans="1:57" ht="21" customHeight="1">
      <c r="A276" s="14">
        <v>2022</v>
      </c>
      <c r="B276" s="14">
        <v>4</v>
      </c>
      <c r="C276" s="14" t="s">
        <v>430</v>
      </c>
      <c r="D276" s="14" t="s">
        <v>630</v>
      </c>
      <c r="E276" s="14" t="s">
        <v>483</v>
      </c>
      <c r="F276" s="14" t="s">
        <v>17</v>
      </c>
      <c r="G276" s="2" t="s">
        <v>461</v>
      </c>
      <c r="H276" s="30" t="s">
        <v>464</v>
      </c>
      <c r="I276" s="30" t="s">
        <v>465</v>
      </c>
      <c r="J276" s="30" t="s">
        <v>464</v>
      </c>
      <c r="K276" s="30" t="s">
        <v>464</v>
      </c>
      <c r="L276" s="30" t="s">
        <v>465</v>
      </c>
      <c r="M276" s="30" t="s">
        <v>465</v>
      </c>
      <c r="N276" s="30" t="s">
        <v>465</v>
      </c>
      <c r="O276" s="30" t="s">
        <v>464</v>
      </c>
      <c r="P276" s="24" t="s">
        <v>465</v>
      </c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8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</row>
    <row r="277" spans="1:57" ht="21" customHeight="1">
      <c r="A277" s="14">
        <v>2022</v>
      </c>
      <c r="B277" s="14">
        <v>4</v>
      </c>
      <c r="C277" s="14" t="s">
        <v>421</v>
      </c>
      <c r="D277" s="14" t="s">
        <v>631</v>
      </c>
      <c r="E277" s="14" t="s">
        <v>509</v>
      </c>
      <c r="F277" s="14" t="s">
        <v>17</v>
      </c>
      <c r="G277" s="2" t="s">
        <v>461</v>
      </c>
      <c r="H277" s="30" t="s">
        <v>465</v>
      </c>
      <c r="I277" s="30" t="s">
        <v>464</v>
      </c>
      <c r="J277" s="30" t="s">
        <v>464</v>
      </c>
      <c r="K277" s="30" t="s">
        <v>464</v>
      </c>
      <c r="L277" s="30" t="s">
        <v>465</v>
      </c>
      <c r="M277" s="30" t="s">
        <v>465</v>
      </c>
      <c r="N277" s="30" t="s">
        <v>465</v>
      </c>
      <c r="O277" s="30" t="s">
        <v>464</v>
      </c>
      <c r="P277" s="24" t="s">
        <v>465</v>
      </c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8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</row>
    <row r="278" spans="1:57" ht="21" customHeight="1">
      <c r="A278" s="3">
        <v>2022</v>
      </c>
      <c r="B278" s="3">
        <v>4</v>
      </c>
      <c r="C278" s="11" t="s">
        <v>269</v>
      </c>
      <c r="D278" s="11" t="s">
        <v>270</v>
      </c>
      <c r="E278" s="14" t="s">
        <v>581</v>
      </c>
      <c r="F278" s="11" t="s">
        <v>35</v>
      </c>
      <c r="G278" s="2" t="s">
        <v>461</v>
      </c>
      <c r="H278" s="30" t="s">
        <v>464</v>
      </c>
      <c r="I278" s="30" t="s">
        <v>465</v>
      </c>
      <c r="J278" s="30" t="s">
        <v>464</v>
      </c>
      <c r="K278" s="30" t="s">
        <v>464</v>
      </c>
      <c r="L278" s="30" t="s">
        <v>465</v>
      </c>
      <c r="M278" s="30" t="s">
        <v>465</v>
      </c>
      <c r="N278" s="30" t="s">
        <v>465</v>
      </c>
      <c r="O278" s="30" t="s">
        <v>465</v>
      </c>
      <c r="P278" s="24" t="s">
        <v>465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8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</row>
    <row r="279" spans="1:57" ht="21" customHeight="1">
      <c r="A279" s="3">
        <v>2022</v>
      </c>
      <c r="B279" s="3">
        <v>4</v>
      </c>
      <c r="C279" s="11" t="s">
        <v>373</v>
      </c>
      <c r="D279" s="11" t="s">
        <v>374</v>
      </c>
      <c r="E279" s="3" t="s">
        <v>500</v>
      </c>
      <c r="F279" s="11" t="s">
        <v>35</v>
      </c>
      <c r="G279" s="2" t="s">
        <v>461</v>
      </c>
      <c r="H279" s="30" t="s">
        <v>465</v>
      </c>
      <c r="I279" s="30" t="s">
        <v>465</v>
      </c>
      <c r="J279" s="30" t="s">
        <v>464</v>
      </c>
      <c r="K279" s="30" t="s">
        <v>464</v>
      </c>
      <c r="L279" s="30" t="s">
        <v>465</v>
      </c>
      <c r="M279" s="30" t="s">
        <v>465</v>
      </c>
      <c r="N279" s="30" t="s">
        <v>465</v>
      </c>
      <c r="O279" s="30" t="s">
        <v>464</v>
      </c>
      <c r="P279" s="24" t="s">
        <v>465</v>
      </c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8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</row>
    <row r="280" spans="1:57" ht="21" customHeight="1">
      <c r="A280" s="14">
        <v>2022</v>
      </c>
      <c r="B280" s="14">
        <v>4</v>
      </c>
      <c r="C280" s="14" t="s">
        <v>425</v>
      </c>
      <c r="D280" s="14" t="s">
        <v>632</v>
      </c>
      <c r="E280" s="14" t="s">
        <v>483</v>
      </c>
      <c r="F280" s="14" t="s">
        <v>17</v>
      </c>
      <c r="G280" s="2" t="s">
        <v>461</v>
      </c>
      <c r="H280" s="30" t="s">
        <v>465</v>
      </c>
      <c r="I280" s="30" t="s">
        <v>465</v>
      </c>
      <c r="J280" s="30" t="s">
        <v>464</v>
      </c>
      <c r="K280" s="30" t="s">
        <v>464</v>
      </c>
      <c r="L280" s="30" t="s">
        <v>465</v>
      </c>
      <c r="M280" s="30" t="s">
        <v>465</v>
      </c>
      <c r="N280" s="30" t="s">
        <v>465</v>
      </c>
      <c r="O280" s="30" t="s">
        <v>464</v>
      </c>
      <c r="P280" s="24" t="s">
        <v>465</v>
      </c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8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</row>
    <row r="281" spans="1:57" ht="21" customHeight="1">
      <c r="A281" s="14">
        <v>2022</v>
      </c>
      <c r="B281" s="14">
        <v>4</v>
      </c>
      <c r="C281" s="14" t="s">
        <v>431</v>
      </c>
      <c r="D281" s="14" t="s">
        <v>633</v>
      </c>
      <c r="E281" s="11" t="s">
        <v>509</v>
      </c>
      <c r="F281" s="14" t="s">
        <v>17</v>
      </c>
      <c r="G281" s="2" t="s">
        <v>461</v>
      </c>
      <c r="H281" s="30" t="s">
        <v>465</v>
      </c>
      <c r="I281" s="30" t="s">
        <v>465</v>
      </c>
      <c r="J281" s="30" t="s">
        <v>464</v>
      </c>
      <c r="K281" s="30" t="s">
        <v>464</v>
      </c>
      <c r="L281" s="30" t="s">
        <v>465</v>
      </c>
      <c r="M281" s="30" t="s">
        <v>465</v>
      </c>
      <c r="N281" s="30" t="s">
        <v>465</v>
      </c>
      <c r="O281" s="30" t="s">
        <v>464</v>
      </c>
      <c r="P281" s="24" t="s">
        <v>465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8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</row>
    <row r="282" spans="1:57" ht="15" customHeight="1">
      <c r="A282" s="3">
        <v>2022</v>
      </c>
      <c r="B282" s="3">
        <v>4</v>
      </c>
      <c r="C282" s="11" t="s">
        <v>375</v>
      </c>
      <c r="D282" s="11" t="s">
        <v>376</v>
      </c>
      <c r="E282" s="14" t="s">
        <v>580</v>
      </c>
      <c r="F282" s="11" t="s">
        <v>35</v>
      </c>
      <c r="G282" s="2" t="s">
        <v>474</v>
      </c>
      <c r="H282" s="30" t="s">
        <v>465</v>
      </c>
      <c r="I282" s="30" t="s">
        <v>465</v>
      </c>
      <c r="J282" s="30" t="s">
        <v>464</v>
      </c>
      <c r="K282" s="30" t="s">
        <v>465</v>
      </c>
      <c r="L282" s="30" t="s">
        <v>465</v>
      </c>
      <c r="M282" s="30" t="s">
        <v>465</v>
      </c>
      <c r="N282" s="30" t="s">
        <v>465</v>
      </c>
      <c r="O282" s="30" t="s">
        <v>464</v>
      </c>
      <c r="P282" s="24" t="s">
        <v>466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8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</row>
    <row r="283" spans="1:57" ht="15" customHeight="1">
      <c r="A283" s="3">
        <v>2022</v>
      </c>
      <c r="B283" s="3">
        <v>4</v>
      </c>
      <c r="C283" s="11" t="s">
        <v>355</v>
      </c>
      <c r="D283" s="11" t="s">
        <v>356</v>
      </c>
      <c r="E283" s="14" t="s">
        <v>505</v>
      </c>
      <c r="F283" s="11" t="s">
        <v>35</v>
      </c>
      <c r="G283" s="2" t="s">
        <v>460</v>
      </c>
      <c r="H283" s="30" t="s">
        <v>465</v>
      </c>
      <c r="I283" s="30" t="s">
        <v>465</v>
      </c>
      <c r="J283" s="30" t="s">
        <v>464</v>
      </c>
      <c r="K283" s="30" t="s">
        <v>464</v>
      </c>
      <c r="L283" s="30" t="s">
        <v>465</v>
      </c>
      <c r="M283" s="30" t="s">
        <v>465</v>
      </c>
      <c r="N283" s="30" t="s">
        <v>465</v>
      </c>
      <c r="O283" s="30" t="s">
        <v>464</v>
      </c>
      <c r="P283" s="24" t="s">
        <v>466</v>
      </c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8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</row>
    <row r="284" spans="1:57" ht="15" customHeight="1">
      <c r="A284" s="14">
        <v>2022</v>
      </c>
      <c r="B284" s="14">
        <v>4</v>
      </c>
      <c r="C284" s="14" t="s">
        <v>408</v>
      </c>
      <c r="D284" s="14" t="s">
        <v>634</v>
      </c>
      <c r="E284" s="14" t="s">
        <v>594</v>
      </c>
      <c r="F284" s="14" t="s">
        <v>17</v>
      </c>
      <c r="G284" s="2" t="s">
        <v>460</v>
      </c>
      <c r="H284" s="30" t="s">
        <v>465</v>
      </c>
      <c r="I284" s="30" t="s">
        <v>465</v>
      </c>
      <c r="J284" s="30" t="s">
        <v>464</v>
      </c>
      <c r="K284" s="30" t="s">
        <v>464</v>
      </c>
      <c r="L284" s="30" t="s">
        <v>465</v>
      </c>
      <c r="M284" s="30" t="s">
        <v>465</v>
      </c>
      <c r="N284" s="30" t="s">
        <v>465</v>
      </c>
      <c r="O284" s="30" t="s">
        <v>464</v>
      </c>
      <c r="P284" s="24" t="s">
        <v>466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8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</row>
    <row r="285" spans="1:57" ht="21" customHeight="1">
      <c r="A285" s="3">
        <v>2022</v>
      </c>
      <c r="B285" s="3">
        <v>4</v>
      </c>
      <c r="C285" s="11" t="s">
        <v>353</v>
      </c>
      <c r="D285" s="11" t="s">
        <v>354</v>
      </c>
      <c r="E285" s="14" t="s">
        <v>512</v>
      </c>
      <c r="F285" s="11" t="s">
        <v>35</v>
      </c>
      <c r="G285" s="2" t="s">
        <v>461</v>
      </c>
      <c r="H285" s="30" t="s">
        <v>464</v>
      </c>
      <c r="I285" s="30" t="s">
        <v>464</v>
      </c>
      <c r="J285" s="30" t="s">
        <v>464</v>
      </c>
      <c r="K285" s="30" t="s">
        <v>464</v>
      </c>
      <c r="L285" s="30" t="s">
        <v>465</v>
      </c>
      <c r="M285" s="30" t="s">
        <v>465</v>
      </c>
      <c r="N285" s="30" t="s">
        <v>465</v>
      </c>
      <c r="O285" s="30" t="s">
        <v>464</v>
      </c>
      <c r="P285" s="24" t="s">
        <v>465</v>
      </c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8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</row>
    <row r="286" spans="1:57" ht="21" customHeight="1">
      <c r="A286" s="14">
        <v>2022</v>
      </c>
      <c r="B286" s="14">
        <v>4</v>
      </c>
      <c r="C286" s="14" t="s">
        <v>426</v>
      </c>
      <c r="D286" s="14" t="s">
        <v>635</v>
      </c>
      <c r="E286" s="14" t="s">
        <v>509</v>
      </c>
      <c r="F286" s="14" t="s">
        <v>17</v>
      </c>
      <c r="G286" s="2" t="s">
        <v>461</v>
      </c>
      <c r="H286" s="30" t="s">
        <v>465</v>
      </c>
      <c r="I286" s="30" t="s">
        <v>464</v>
      </c>
      <c r="J286" s="30" t="s">
        <v>464</v>
      </c>
      <c r="K286" s="30" t="s">
        <v>464</v>
      </c>
      <c r="L286" s="30" t="s">
        <v>465</v>
      </c>
      <c r="M286" s="30" t="s">
        <v>465</v>
      </c>
      <c r="N286" s="30" t="s">
        <v>465</v>
      </c>
      <c r="O286" s="30" t="s">
        <v>464</v>
      </c>
      <c r="P286" s="24" t="s">
        <v>465</v>
      </c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8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</row>
    <row r="287" spans="1:57" ht="21" customHeight="1">
      <c r="A287" s="3">
        <v>2022</v>
      </c>
      <c r="B287" s="3">
        <v>4</v>
      </c>
      <c r="C287" s="11" t="s">
        <v>363</v>
      </c>
      <c r="D287" s="11" t="s">
        <v>364</v>
      </c>
      <c r="E287" s="14" t="s">
        <v>636</v>
      </c>
      <c r="F287" s="11" t="s">
        <v>35</v>
      </c>
      <c r="G287" s="2" t="s">
        <v>461</v>
      </c>
      <c r="H287" s="30" t="s">
        <v>464</v>
      </c>
      <c r="I287" s="30" t="s">
        <v>464</v>
      </c>
      <c r="J287" s="30" t="s">
        <v>464</v>
      </c>
      <c r="K287" s="30" t="s">
        <v>464</v>
      </c>
      <c r="L287" s="30" t="s">
        <v>465</v>
      </c>
      <c r="M287" s="30" t="s">
        <v>465</v>
      </c>
      <c r="N287" s="30" t="s">
        <v>465</v>
      </c>
      <c r="O287" s="30" t="s">
        <v>464</v>
      </c>
      <c r="P287" s="24" t="s">
        <v>465</v>
      </c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8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</row>
    <row r="288" spans="1:57" ht="21" customHeight="1">
      <c r="A288" s="3">
        <v>2022</v>
      </c>
      <c r="B288" s="3">
        <v>4</v>
      </c>
      <c r="C288" s="11" t="s">
        <v>321</v>
      </c>
      <c r="D288" s="27" t="s">
        <v>637</v>
      </c>
      <c r="E288" s="14" t="s">
        <v>483</v>
      </c>
      <c r="F288" s="11" t="s">
        <v>35</v>
      </c>
      <c r="G288" s="2" t="s">
        <v>461</v>
      </c>
      <c r="H288" s="30" t="s">
        <v>465</v>
      </c>
      <c r="I288" s="30" t="s">
        <v>464</v>
      </c>
      <c r="J288" s="30" t="s">
        <v>464</v>
      </c>
      <c r="K288" s="30" t="s">
        <v>464</v>
      </c>
      <c r="L288" s="30" t="s">
        <v>465</v>
      </c>
      <c r="M288" s="30" t="s">
        <v>465</v>
      </c>
      <c r="N288" s="30" t="s">
        <v>465</v>
      </c>
      <c r="O288" s="30" t="s">
        <v>464</v>
      </c>
      <c r="P288" s="24" t="s">
        <v>465</v>
      </c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8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</row>
    <row r="289" spans="1:57" ht="21" customHeight="1">
      <c r="A289" s="14">
        <v>2022</v>
      </c>
      <c r="B289" s="14">
        <v>4</v>
      </c>
      <c r="C289" s="14" t="s">
        <v>428</v>
      </c>
      <c r="D289" s="14" t="s">
        <v>638</v>
      </c>
      <c r="E289" s="14" t="s">
        <v>505</v>
      </c>
      <c r="F289" s="14" t="s">
        <v>17</v>
      </c>
      <c r="G289" s="2" t="s">
        <v>461</v>
      </c>
      <c r="H289" s="30" t="s">
        <v>464</v>
      </c>
      <c r="I289" s="30" t="s">
        <v>464</v>
      </c>
      <c r="J289" s="30" t="s">
        <v>464</v>
      </c>
      <c r="K289" s="30" t="s">
        <v>464</v>
      </c>
      <c r="L289" s="30" t="s">
        <v>465</v>
      </c>
      <c r="M289" s="30" t="s">
        <v>465</v>
      </c>
      <c r="N289" s="30" t="s">
        <v>465</v>
      </c>
      <c r="O289" s="30" t="s">
        <v>464</v>
      </c>
      <c r="P289" s="24" t="s">
        <v>465</v>
      </c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8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</row>
    <row r="290" spans="1:57" ht="21" customHeight="1">
      <c r="A290" s="3">
        <v>2022</v>
      </c>
      <c r="B290" s="3">
        <v>4</v>
      </c>
      <c r="C290" s="11" t="s">
        <v>357</v>
      </c>
      <c r="D290" s="11" t="s">
        <v>358</v>
      </c>
      <c r="E290" s="14" t="s">
        <v>483</v>
      </c>
      <c r="F290" s="11" t="s">
        <v>35</v>
      </c>
      <c r="G290" s="2" t="s">
        <v>461</v>
      </c>
      <c r="H290" s="30" t="s">
        <v>464</v>
      </c>
      <c r="I290" s="30" t="s">
        <v>464</v>
      </c>
      <c r="J290" s="30" t="s">
        <v>464</v>
      </c>
      <c r="K290" s="30" t="s">
        <v>464</v>
      </c>
      <c r="L290" s="30" t="s">
        <v>465</v>
      </c>
      <c r="M290" s="30" t="s">
        <v>465</v>
      </c>
      <c r="N290" s="30" t="s">
        <v>465</v>
      </c>
      <c r="O290" s="30" t="s">
        <v>464</v>
      </c>
      <c r="P290" s="24" t="s">
        <v>465</v>
      </c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8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</row>
    <row r="291" spans="1:57" ht="21" customHeight="1">
      <c r="A291" s="3">
        <v>2022</v>
      </c>
      <c r="B291" s="3">
        <v>4</v>
      </c>
      <c r="C291" s="11" t="s">
        <v>365</v>
      </c>
      <c r="D291" s="11" t="s">
        <v>366</v>
      </c>
      <c r="E291" s="14" t="s">
        <v>639</v>
      </c>
      <c r="F291" s="11" t="s">
        <v>35</v>
      </c>
      <c r="G291" s="2" t="s">
        <v>461</v>
      </c>
      <c r="H291" s="30" t="s">
        <v>465</v>
      </c>
      <c r="I291" s="30" t="s">
        <v>464</v>
      </c>
      <c r="J291" s="30" t="s">
        <v>464</v>
      </c>
      <c r="K291" s="30" t="s">
        <v>464</v>
      </c>
      <c r="L291" s="30" t="s">
        <v>465</v>
      </c>
      <c r="M291" s="30" t="s">
        <v>465</v>
      </c>
      <c r="N291" s="30" t="s">
        <v>465</v>
      </c>
      <c r="O291" s="30" t="s">
        <v>464</v>
      </c>
      <c r="P291" s="24" t="s">
        <v>465</v>
      </c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8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</row>
    <row r="292" spans="1:57" ht="15" customHeight="1">
      <c r="A292" s="3">
        <v>2022</v>
      </c>
      <c r="B292" s="3">
        <v>4</v>
      </c>
      <c r="C292" s="11" t="s">
        <v>369</v>
      </c>
      <c r="D292" s="11" t="s">
        <v>370</v>
      </c>
      <c r="E292" s="14" t="s">
        <v>504</v>
      </c>
      <c r="F292" s="11" t="s">
        <v>35</v>
      </c>
      <c r="G292" s="2" t="s">
        <v>474</v>
      </c>
      <c r="H292" s="30" t="s">
        <v>465</v>
      </c>
      <c r="I292" s="30" t="s">
        <v>465</v>
      </c>
      <c r="J292" s="30" t="s">
        <v>464</v>
      </c>
      <c r="K292" s="30" t="s">
        <v>464</v>
      </c>
      <c r="L292" s="30" t="s">
        <v>465</v>
      </c>
      <c r="M292" s="30" t="s">
        <v>465</v>
      </c>
      <c r="N292" s="30" t="s">
        <v>465</v>
      </c>
      <c r="O292" s="30" t="s">
        <v>465</v>
      </c>
      <c r="P292" s="24" t="s">
        <v>466</v>
      </c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8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</row>
    <row r="293" spans="1:57" ht="21" customHeight="1">
      <c r="A293" s="3">
        <v>2022</v>
      </c>
      <c r="B293" s="3">
        <v>4</v>
      </c>
      <c r="C293" s="11" t="s">
        <v>274</v>
      </c>
      <c r="D293" s="11" t="s">
        <v>275</v>
      </c>
      <c r="E293" s="14" t="s">
        <v>545</v>
      </c>
      <c r="F293" s="11" t="s">
        <v>35</v>
      </c>
      <c r="G293" s="2" t="s">
        <v>461</v>
      </c>
      <c r="H293" s="30" t="s">
        <v>464</v>
      </c>
      <c r="I293" s="30" t="s">
        <v>464</v>
      </c>
      <c r="J293" s="30" t="s">
        <v>464</v>
      </c>
      <c r="K293" s="30" t="s">
        <v>465</v>
      </c>
      <c r="L293" s="30" t="s">
        <v>465</v>
      </c>
      <c r="M293" s="30" t="s">
        <v>465</v>
      </c>
      <c r="N293" s="30" t="s">
        <v>465</v>
      </c>
      <c r="O293" s="30" t="s">
        <v>465</v>
      </c>
      <c r="P293" s="24" t="s">
        <v>465</v>
      </c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8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</row>
    <row r="294" spans="1:57" ht="21" customHeight="1">
      <c r="H294" s="1"/>
      <c r="I294" s="1"/>
    </row>
    <row r="295" spans="1:57" ht="21" customHeight="1">
      <c r="H295" s="1"/>
      <c r="I295" s="1"/>
    </row>
  </sheetData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65BE3B4-B6A7-4568-A37F-D74F2E50F4D1}">
          <x14:formula1>
            <xm:f>Hoja2!$A$1:$A$4</xm:f>
          </x14:formula1>
          <xm:sqref>G2:G8</xm:sqref>
        </x14:dataValidation>
        <x14:dataValidation type="list" allowBlank="1" showInputMessage="1" showErrorMessage="1" xr:uid="{00EE38DC-11F9-439B-A377-55A826068DFA}">
          <x14:formula1>
            <xm:f>Hoja2!$D$1:$D$2</xm:f>
          </x14:formula1>
          <xm:sqref>H2:L293</xm:sqref>
        </x14:dataValidation>
        <x14:dataValidation type="list" allowBlank="1" showInputMessage="1" showErrorMessage="1" xr:uid="{F76358B2-FF7C-49D2-AEDC-454A4830837E}">
          <x14:formula1>
            <xm:f>Hoja2!$D$1:$D$3</xm:f>
          </x14:formula1>
          <xm:sqref>M2:P293 Q2:Q3 Q9 Q24 Q28 Q30:Q31 Q34:Q35 Q39 Q43:Q44 Q55 Q60:Q61 Q63 Q66 Q78:Q81 Q84 Q89:Q90 Q92 Q95:Q96 Q102 Q104:Q106 Q110 Q112:Q122 Q125:Q128 Q130:Q135 Q137:Q179 Q181:Q216 Q218:Q227 Q229:Q255 Q257:Q261 Q263:Q269 Q271:Q293</xm:sqref>
        </x14:dataValidation>
        <x14:dataValidation type="list" allowBlank="1" showInputMessage="1" showErrorMessage="1" xr:uid="{9C76CE22-D58D-42FA-A735-A45F1920B9C9}">
          <x14:formula1>
            <xm:f>Hoja2!$A$1:$A$5</xm:f>
          </x14:formula1>
          <xm:sqref>G9:G38</xm:sqref>
        </x14:dataValidation>
        <x14:dataValidation type="list" allowBlank="1" showInputMessage="1" showErrorMessage="1" xr:uid="{2F293792-DE67-4DAB-A335-04DA13864326}">
          <x14:formula1>
            <xm:f>Hoja2!$A$1:$A$6</xm:f>
          </x14:formula1>
          <xm:sqref>G39:G293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1B97-64AD-4841-A2D5-8CAF2999D8F5}">
  <dimension ref="A1:G17"/>
  <sheetViews>
    <sheetView topLeftCell="A6" zoomScale="85" zoomScaleNormal="85" workbookViewId="0">
      <selection activeCell="J13" sqref="J13"/>
    </sheetView>
  </sheetViews>
  <sheetFormatPr baseColWidth="10" defaultRowHeight="15"/>
  <cols>
    <col min="1" max="1" width="7.7109375" customWidth="1"/>
    <col min="2" max="2" width="16.5703125" customWidth="1"/>
    <col min="3" max="3" width="15.7109375" customWidth="1"/>
    <col min="4" max="4" width="12.5703125" customWidth="1"/>
    <col min="5" max="5" width="15.42578125" customWidth="1"/>
    <col min="6" max="6" width="12.5703125" customWidth="1"/>
  </cols>
  <sheetData>
    <row r="1" spans="1:7">
      <c r="A1" s="102" t="s">
        <v>0</v>
      </c>
      <c r="B1" s="102" t="s">
        <v>841</v>
      </c>
      <c r="C1" s="102"/>
      <c r="D1" s="102"/>
      <c r="E1" s="102"/>
      <c r="F1" s="102"/>
    </row>
    <row r="2" spans="1:7" ht="30">
      <c r="A2" s="103"/>
      <c r="B2" s="72" t="s">
        <v>783</v>
      </c>
      <c r="C2" s="77" t="s">
        <v>784</v>
      </c>
      <c r="D2" s="77" t="s">
        <v>785</v>
      </c>
      <c r="E2" s="77" t="s">
        <v>786</v>
      </c>
      <c r="F2" s="77" t="s">
        <v>787</v>
      </c>
    </row>
    <row r="3" spans="1:7">
      <c r="A3" s="35">
        <v>2018</v>
      </c>
      <c r="B3" s="82">
        <f>B12/(B12+C12+D12+E12+F12)</f>
        <v>0</v>
      </c>
      <c r="C3" s="82">
        <f>C12/(B12+C12+D12+E12+F12)</f>
        <v>0.83050847457627119</v>
      </c>
      <c r="D3" s="82">
        <f>D12/(B12+C12+D12+E12+F12)</f>
        <v>0</v>
      </c>
      <c r="E3" s="82">
        <f>E12/(B12+C12+D12+E12+F12)</f>
        <v>0.11864406779661017</v>
      </c>
      <c r="F3" s="82">
        <f>F12/(B12+C12+D12+E12+F12)</f>
        <v>5.0847457627118647E-2</v>
      </c>
      <c r="G3" s="78"/>
    </row>
    <row r="4" spans="1:7">
      <c r="A4" s="35">
        <v>2019</v>
      </c>
      <c r="B4" s="82">
        <f t="shared" ref="B4:B7" si="0">B13/(B13+C13+D13+E13+F13)</f>
        <v>3.7037037037037035E-2</v>
      </c>
      <c r="C4" s="82">
        <f t="shared" ref="C4:C7" si="1">C13/(B13+C13+D13+E13+F13)</f>
        <v>0.72222222222222221</v>
      </c>
      <c r="D4" s="82">
        <f t="shared" ref="D4:D7" si="2">D13/(B13+C13+D13+E13+F13)</f>
        <v>0</v>
      </c>
      <c r="E4" s="82">
        <f t="shared" ref="E4:E7" si="3">E13/(B13+C13+D13+E13+F13)</f>
        <v>9.2592592592592587E-2</v>
      </c>
      <c r="F4" s="82">
        <f t="shared" ref="F4:F7" si="4">F13/(B13+C13+D13+E13+F13)</f>
        <v>0.14814814814814814</v>
      </c>
      <c r="G4" s="78"/>
    </row>
    <row r="5" spans="1:7">
      <c r="A5" s="35">
        <v>2020</v>
      </c>
      <c r="B5" s="82">
        <f t="shared" si="0"/>
        <v>0</v>
      </c>
      <c r="C5" s="82">
        <f t="shared" si="1"/>
        <v>0.73333333333333328</v>
      </c>
      <c r="D5" s="82">
        <f t="shared" si="2"/>
        <v>6.6666666666666666E-2</v>
      </c>
      <c r="E5" s="82">
        <f t="shared" si="3"/>
        <v>0.1</v>
      </c>
      <c r="F5" s="82">
        <f t="shared" si="4"/>
        <v>0.1</v>
      </c>
      <c r="G5" s="78"/>
    </row>
    <row r="6" spans="1:7">
      <c r="A6" s="35">
        <v>2021</v>
      </c>
      <c r="B6" s="82">
        <f t="shared" si="0"/>
        <v>2.3255813953488372E-2</v>
      </c>
      <c r="C6" s="82">
        <f t="shared" si="1"/>
        <v>0.65116279069767447</v>
      </c>
      <c r="D6" s="82">
        <f t="shared" si="2"/>
        <v>0</v>
      </c>
      <c r="E6" s="82">
        <f t="shared" si="3"/>
        <v>0.18604651162790697</v>
      </c>
      <c r="F6" s="82">
        <f t="shared" si="4"/>
        <v>0.13953488372093023</v>
      </c>
      <c r="G6" s="78"/>
    </row>
    <row r="7" spans="1:7">
      <c r="A7" s="72">
        <v>2022</v>
      </c>
      <c r="B7" s="82">
        <f t="shared" si="0"/>
        <v>0</v>
      </c>
      <c r="C7" s="82">
        <f t="shared" si="1"/>
        <v>0.87777777777777777</v>
      </c>
      <c r="D7" s="82">
        <f t="shared" si="2"/>
        <v>0</v>
      </c>
      <c r="E7" s="82">
        <f t="shared" si="3"/>
        <v>4.4444444444444446E-2</v>
      </c>
      <c r="F7" s="82">
        <f t="shared" si="4"/>
        <v>7.7777777777777779E-2</v>
      </c>
      <c r="G7" s="78"/>
    </row>
    <row r="8" spans="1:7">
      <c r="A8" t="s">
        <v>756</v>
      </c>
    </row>
    <row r="10" spans="1:7">
      <c r="A10" s="102" t="s">
        <v>0</v>
      </c>
      <c r="B10" s="102" t="s">
        <v>841</v>
      </c>
      <c r="C10" s="102"/>
      <c r="D10" s="102"/>
      <c r="E10" s="102"/>
      <c r="F10" s="102"/>
    </row>
    <row r="11" spans="1:7" ht="30">
      <c r="A11" s="103"/>
      <c r="B11" s="72" t="s">
        <v>783</v>
      </c>
      <c r="C11" s="77" t="s">
        <v>784</v>
      </c>
      <c r="D11" s="77" t="s">
        <v>785</v>
      </c>
      <c r="E11" s="77" t="s">
        <v>786</v>
      </c>
      <c r="F11" s="77" t="s">
        <v>787</v>
      </c>
    </row>
    <row r="12" spans="1:7">
      <c r="A12" s="35">
        <v>2018</v>
      </c>
      <c r="B12" s="35">
        <v>0</v>
      </c>
      <c r="C12" s="35">
        <v>49</v>
      </c>
      <c r="D12" s="35">
        <v>0</v>
      </c>
      <c r="E12" s="35">
        <v>7</v>
      </c>
      <c r="F12" s="35">
        <v>3</v>
      </c>
    </row>
    <row r="13" spans="1:7">
      <c r="A13" s="35">
        <v>2019</v>
      </c>
      <c r="B13" s="35">
        <v>2</v>
      </c>
      <c r="C13" s="35">
        <v>39</v>
      </c>
      <c r="D13" s="35">
        <v>0</v>
      </c>
      <c r="E13" s="35">
        <v>5</v>
      </c>
      <c r="F13" s="35">
        <v>8</v>
      </c>
    </row>
    <row r="14" spans="1:7">
      <c r="A14" s="35">
        <v>2020</v>
      </c>
      <c r="B14" s="35">
        <v>0</v>
      </c>
      <c r="C14" s="35">
        <v>22</v>
      </c>
      <c r="D14" s="35">
        <v>2</v>
      </c>
      <c r="E14" s="35">
        <v>3</v>
      </c>
      <c r="F14" s="35">
        <v>3</v>
      </c>
    </row>
    <row r="15" spans="1:7">
      <c r="A15" s="35">
        <v>2021</v>
      </c>
      <c r="B15" s="35">
        <v>1</v>
      </c>
      <c r="C15" s="35">
        <v>28</v>
      </c>
      <c r="D15" s="35">
        <v>0</v>
      </c>
      <c r="E15" s="35">
        <v>8</v>
      </c>
      <c r="F15" s="35">
        <v>6</v>
      </c>
    </row>
    <row r="16" spans="1:7">
      <c r="A16" s="72">
        <v>2022</v>
      </c>
      <c r="B16" s="72">
        <v>0</v>
      </c>
      <c r="C16" s="72">
        <v>79</v>
      </c>
      <c r="D16" s="72">
        <v>0</v>
      </c>
      <c r="E16" s="72">
        <v>4</v>
      </c>
      <c r="F16" s="72">
        <v>7</v>
      </c>
    </row>
    <row r="17" spans="2:6">
      <c r="B17">
        <f>SUM(B12:B16)</f>
        <v>3</v>
      </c>
      <c r="C17">
        <f t="shared" ref="C17:D17" si="5">SUM(C12:C16)</f>
        <v>217</v>
      </c>
      <c r="D17">
        <f t="shared" si="5"/>
        <v>2</v>
      </c>
      <c r="E17">
        <f>SUM(E12:E16)</f>
        <v>27</v>
      </c>
      <c r="F17">
        <f>SUM(F12:F16)</f>
        <v>27</v>
      </c>
    </row>
  </sheetData>
  <mergeCells count="4">
    <mergeCell ref="B1:F1"/>
    <mergeCell ref="A1:A2"/>
    <mergeCell ref="B10:F10"/>
    <mergeCell ref="A10:A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453D-B742-4916-9FAD-7D940BC6F599}">
  <dimension ref="A1:BC55"/>
  <sheetViews>
    <sheetView workbookViewId="0">
      <pane xSplit="7" ySplit="1" topLeftCell="H39" activePane="bottomRight" state="frozen"/>
      <selection pane="topRight" activeCell="H1" sqref="H1"/>
      <selection pane="bottomLeft" activeCell="A2" sqref="A2"/>
      <selection pane="bottomRight" activeCell="A57" sqref="A57"/>
    </sheetView>
  </sheetViews>
  <sheetFormatPr baseColWidth="10" defaultRowHeight="15"/>
  <cols>
    <col min="2" max="7" width="0" hidden="1" customWidth="1"/>
    <col min="8" max="8" width="8.28515625" customWidth="1"/>
    <col min="9" max="9" width="7.140625" customWidth="1"/>
    <col min="10" max="10" width="7.85546875" customWidth="1"/>
    <col min="11" max="11" width="8.140625" customWidth="1"/>
    <col min="12" max="12" width="7.42578125" customWidth="1"/>
    <col min="13" max="13" width="8.140625" customWidth="1"/>
    <col min="14" max="14" width="8.28515625" customWidth="1"/>
    <col min="15" max="15" width="8.7109375" customWidth="1"/>
    <col min="16" max="16" width="7.5703125" customWidth="1"/>
    <col min="17" max="17" width="7.42578125" customWidth="1"/>
    <col min="18" max="18" width="8.7109375" customWidth="1"/>
    <col min="19" max="19" width="8.42578125" customWidth="1"/>
    <col min="20" max="20" width="6.5703125" customWidth="1"/>
    <col min="21" max="21" width="8.140625" customWidth="1"/>
    <col min="22" max="22" width="7.28515625" customWidth="1"/>
    <col min="23" max="23" width="7.42578125" customWidth="1"/>
    <col min="24" max="25" width="7.5703125" customWidth="1"/>
    <col min="26" max="26" width="6.7109375" customWidth="1"/>
    <col min="27" max="27" width="7" customWidth="1"/>
    <col min="28" max="28" width="7.28515625" customWidth="1"/>
    <col min="29" max="29" width="7.7109375" customWidth="1"/>
    <col min="30" max="30" width="8.85546875" customWidth="1"/>
    <col min="31" max="31" width="8" customWidth="1"/>
    <col min="32" max="32" width="8.140625" customWidth="1"/>
    <col min="33" max="33" width="7.85546875" customWidth="1"/>
    <col min="34" max="34" width="7.42578125" customWidth="1"/>
    <col min="35" max="35" width="7.85546875" customWidth="1"/>
    <col min="36" max="36" width="7.42578125" customWidth="1"/>
    <col min="37" max="37" width="9.140625" customWidth="1"/>
    <col min="38" max="38" width="7.28515625" customWidth="1"/>
    <col min="39" max="39" width="7.85546875" customWidth="1"/>
    <col min="40" max="40" width="8" customWidth="1"/>
    <col min="41" max="41" width="5.42578125" customWidth="1"/>
    <col min="42" max="42" width="7" customWidth="1"/>
    <col min="43" max="43" width="6.7109375" customWidth="1"/>
    <col min="44" max="44" width="6.140625" customWidth="1"/>
    <col min="45" max="45" width="4.7109375" customWidth="1"/>
    <col min="46" max="46" width="6.140625" customWidth="1"/>
    <col min="47" max="47" width="6.85546875" customWidth="1"/>
    <col min="48" max="48" width="5.85546875" customWidth="1"/>
    <col min="49" max="49" width="8" customWidth="1"/>
    <col min="50" max="50" width="6.140625" customWidth="1"/>
    <col min="51" max="51" width="7" customWidth="1"/>
    <col min="52" max="52" width="5.7109375" customWidth="1"/>
    <col min="53" max="53" width="6" customWidth="1"/>
    <col min="54" max="54" width="6.7109375" customWidth="1"/>
    <col min="55" max="55" width="6.5703125" customWidth="1"/>
  </cols>
  <sheetData>
    <row r="1" spans="1:24">
      <c r="A1" t="s">
        <v>764</v>
      </c>
      <c r="H1" t="s">
        <v>640</v>
      </c>
      <c r="I1" t="s">
        <v>641</v>
      </c>
      <c r="J1" t="s">
        <v>642</v>
      </c>
      <c r="K1" t="s">
        <v>643</v>
      </c>
      <c r="L1" t="s">
        <v>669</v>
      </c>
      <c r="M1" t="s">
        <v>644</v>
      </c>
      <c r="N1" t="s">
        <v>645</v>
      </c>
      <c r="O1" t="s">
        <v>646</v>
      </c>
      <c r="P1" t="s">
        <v>647</v>
      </c>
      <c r="Q1" t="s">
        <v>648</v>
      </c>
      <c r="R1" t="s">
        <v>649</v>
      </c>
      <c r="S1" t="s">
        <v>650</v>
      </c>
      <c r="T1" t="s">
        <v>651</v>
      </c>
      <c r="U1" t="s">
        <v>652</v>
      </c>
      <c r="V1" t="s">
        <v>653</v>
      </c>
      <c r="W1" t="s">
        <v>654</v>
      </c>
      <c r="X1" t="s">
        <v>655</v>
      </c>
    </row>
    <row r="2" spans="1:24">
      <c r="A2">
        <v>2018</v>
      </c>
      <c r="B2">
        <v>1</v>
      </c>
      <c r="C2">
        <v>1037643200</v>
      </c>
      <c r="D2" t="s">
        <v>4</v>
      </c>
      <c r="H2" t="s">
        <v>478</v>
      </c>
      <c r="I2" t="s">
        <v>478</v>
      </c>
      <c r="J2" t="s">
        <v>478</v>
      </c>
      <c r="K2" t="s">
        <v>478</v>
      </c>
      <c r="L2" t="s">
        <v>478</v>
      </c>
      <c r="M2" t="s">
        <v>478</v>
      </c>
      <c r="N2" t="s">
        <v>478</v>
      </c>
      <c r="O2" t="s">
        <v>478</v>
      </c>
      <c r="P2" t="s">
        <v>478</v>
      </c>
      <c r="Q2" t="s">
        <v>478</v>
      </c>
      <c r="R2" t="s">
        <v>478</v>
      </c>
      <c r="S2" t="s">
        <v>478</v>
      </c>
      <c r="T2" t="s">
        <v>478</v>
      </c>
      <c r="U2" t="s">
        <v>478</v>
      </c>
      <c r="V2" t="s">
        <v>478</v>
      </c>
      <c r="W2" t="s">
        <v>478</v>
      </c>
      <c r="X2" t="s">
        <v>675</v>
      </c>
    </row>
    <row r="3" spans="1:24">
      <c r="A3">
        <v>2018</v>
      </c>
      <c r="B3">
        <v>1</v>
      </c>
      <c r="C3">
        <v>1017189772</v>
      </c>
      <c r="D3" t="s">
        <v>7</v>
      </c>
      <c r="H3" t="s">
        <v>478</v>
      </c>
      <c r="I3" t="s">
        <v>478</v>
      </c>
      <c r="J3" t="s">
        <v>478</v>
      </c>
      <c r="K3" t="s">
        <v>478</v>
      </c>
      <c r="L3" t="s">
        <v>478</v>
      </c>
      <c r="M3" t="s">
        <v>478</v>
      </c>
      <c r="N3" t="s">
        <v>478</v>
      </c>
      <c r="O3" t="s">
        <v>478</v>
      </c>
      <c r="P3" t="s">
        <v>478</v>
      </c>
      <c r="Q3" t="s">
        <v>478</v>
      </c>
      <c r="R3" t="s">
        <v>478</v>
      </c>
      <c r="S3" t="s">
        <v>478</v>
      </c>
      <c r="T3" t="s">
        <v>478</v>
      </c>
      <c r="U3" t="s">
        <v>478</v>
      </c>
      <c r="V3" t="s">
        <v>478</v>
      </c>
      <c r="W3" t="s">
        <v>478</v>
      </c>
      <c r="X3" t="s">
        <v>677</v>
      </c>
    </row>
    <row r="4" spans="1:24">
      <c r="A4">
        <v>2018</v>
      </c>
      <c r="B4">
        <v>1</v>
      </c>
      <c r="C4">
        <v>1080935143</v>
      </c>
      <c r="D4" t="s">
        <v>20</v>
      </c>
      <c r="H4" t="s">
        <v>478</v>
      </c>
      <c r="I4" t="s">
        <v>478</v>
      </c>
      <c r="J4" t="s">
        <v>678</v>
      </c>
      <c r="K4" t="s">
        <v>678</v>
      </c>
      <c r="L4" t="s">
        <v>478</v>
      </c>
      <c r="M4" t="s">
        <v>478</v>
      </c>
      <c r="N4" t="s">
        <v>478</v>
      </c>
      <c r="O4" t="s">
        <v>678</v>
      </c>
      <c r="P4" t="s">
        <v>678</v>
      </c>
      <c r="Q4" t="s">
        <v>678</v>
      </c>
      <c r="R4" t="s">
        <v>678</v>
      </c>
      <c r="S4" t="s">
        <v>478</v>
      </c>
      <c r="T4" t="s">
        <v>678</v>
      </c>
      <c r="U4" t="s">
        <v>478</v>
      </c>
      <c r="V4" t="s">
        <v>678</v>
      </c>
      <c r="W4" t="s">
        <v>678</v>
      </c>
      <c r="X4" t="s">
        <v>593</v>
      </c>
    </row>
    <row r="5" spans="1:24">
      <c r="A5">
        <v>2018</v>
      </c>
      <c r="B5">
        <v>1</v>
      </c>
      <c r="C5">
        <v>1035859189</v>
      </c>
      <c r="D5" t="s">
        <v>8</v>
      </c>
      <c r="H5" t="s">
        <v>478</v>
      </c>
      <c r="I5" t="s">
        <v>478</v>
      </c>
      <c r="J5" t="s">
        <v>678</v>
      </c>
      <c r="K5" t="s">
        <v>478</v>
      </c>
      <c r="L5" t="s">
        <v>678</v>
      </c>
      <c r="M5" t="s">
        <v>478</v>
      </c>
      <c r="N5" t="s">
        <v>478</v>
      </c>
      <c r="O5" t="s">
        <v>678</v>
      </c>
      <c r="P5" t="s">
        <v>678</v>
      </c>
      <c r="Q5" t="s">
        <v>478</v>
      </c>
      <c r="R5" t="s">
        <v>478</v>
      </c>
      <c r="S5" t="s">
        <v>478</v>
      </c>
      <c r="T5" t="s">
        <v>478</v>
      </c>
      <c r="U5" t="s">
        <v>678</v>
      </c>
      <c r="V5" t="s">
        <v>478</v>
      </c>
      <c r="W5" t="s">
        <v>678</v>
      </c>
      <c r="X5" t="s">
        <v>679</v>
      </c>
    </row>
    <row r="6" spans="1:24">
      <c r="A6">
        <v>2018</v>
      </c>
      <c r="B6">
        <v>1</v>
      </c>
      <c r="C6">
        <v>1085939254</v>
      </c>
      <c r="D6" t="s">
        <v>21</v>
      </c>
      <c r="H6" t="s">
        <v>478</v>
      </c>
      <c r="I6" t="s">
        <v>678</v>
      </c>
      <c r="J6" t="s">
        <v>678</v>
      </c>
      <c r="K6" t="s">
        <v>678</v>
      </c>
      <c r="L6" t="s">
        <v>678</v>
      </c>
      <c r="M6" t="s">
        <v>478</v>
      </c>
      <c r="N6" t="s">
        <v>478</v>
      </c>
      <c r="O6" t="s">
        <v>678</v>
      </c>
      <c r="P6" t="s">
        <v>678</v>
      </c>
      <c r="Q6" t="s">
        <v>678</v>
      </c>
      <c r="R6" t="s">
        <v>678</v>
      </c>
      <c r="S6" t="s">
        <v>678</v>
      </c>
      <c r="T6" t="s">
        <v>678</v>
      </c>
      <c r="U6" t="s">
        <v>678</v>
      </c>
      <c r="V6" t="s">
        <v>478</v>
      </c>
      <c r="W6" t="s">
        <v>478</v>
      </c>
      <c r="X6" t="s">
        <v>680</v>
      </c>
    </row>
    <row r="7" spans="1:24">
      <c r="A7">
        <v>2018</v>
      </c>
      <c r="B7">
        <v>1</v>
      </c>
      <c r="C7">
        <v>1017230523</v>
      </c>
      <c r="D7" t="s">
        <v>9</v>
      </c>
      <c r="H7" t="s">
        <v>478</v>
      </c>
      <c r="I7" t="s">
        <v>478</v>
      </c>
      <c r="J7" t="s">
        <v>478</v>
      </c>
      <c r="K7" t="s">
        <v>478</v>
      </c>
      <c r="L7" t="s">
        <v>478</v>
      </c>
      <c r="M7" t="s">
        <v>478</v>
      </c>
      <c r="N7" t="s">
        <v>478</v>
      </c>
      <c r="O7" t="s">
        <v>478</v>
      </c>
      <c r="P7" t="s">
        <v>478</v>
      </c>
      <c r="Q7" t="s">
        <v>478</v>
      </c>
      <c r="R7" t="s">
        <v>478</v>
      </c>
      <c r="S7" t="s">
        <v>478</v>
      </c>
      <c r="T7" t="s">
        <v>478</v>
      </c>
      <c r="U7" t="s">
        <v>478</v>
      </c>
      <c r="V7" t="s">
        <v>478</v>
      </c>
      <c r="W7" t="s">
        <v>478</v>
      </c>
      <c r="X7" t="s">
        <v>681</v>
      </c>
    </row>
    <row r="8" spans="1:24">
      <c r="A8">
        <v>2018</v>
      </c>
      <c r="B8">
        <v>1</v>
      </c>
      <c r="C8">
        <v>1214718115</v>
      </c>
      <c r="D8" t="s">
        <v>10</v>
      </c>
      <c r="H8" t="s">
        <v>678</v>
      </c>
      <c r="I8" t="s">
        <v>678</v>
      </c>
      <c r="J8" t="s">
        <v>678</v>
      </c>
      <c r="K8" t="s">
        <v>678</v>
      </c>
      <c r="L8" t="s">
        <v>678</v>
      </c>
      <c r="M8" t="s">
        <v>678</v>
      </c>
      <c r="N8" t="s">
        <v>478</v>
      </c>
      <c r="O8" t="s">
        <v>678</v>
      </c>
      <c r="P8" t="s">
        <v>678</v>
      </c>
      <c r="Q8" t="s">
        <v>678</v>
      </c>
      <c r="R8" t="s">
        <v>678</v>
      </c>
      <c r="S8" t="s">
        <v>478</v>
      </c>
      <c r="T8" t="s">
        <v>478</v>
      </c>
      <c r="U8" t="s">
        <v>478</v>
      </c>
      <c r="V8" t="s">
        <v>678</v>
      </c>
      <c r="W8" t="s">
        <v>678</v>
      </c>
      <c r="X8" t="s">
        <v>682</v>
      </c>
    </row>
    <row r="9" spans="1:24">
      <c r="A9">
        <v>2018</v>
      </c>
      <c r="B9">
        <v>1</v>
      </c>
      <c r="C9">
        <v>1026143019</v>
      </c>
      <c r="D9" t="s">
        <v>11</v>
      </c>
      <c r="H9" t="s">
        <v>678</v>
      </c>
      <c r="I9" t="s">
        <v>478</v>
      </c>
      <c r="J9" t="s">
        <v>678</v>
      </c>
      <c r="K9" t="s">
        <v>678</v>
      </c>
      <c r="L9" t="s">
        <v>478</v>
      </c>
      <c r="M9" t="s">
        <v>478</v>
      </c>
      <c r="N9" t="s">
        <v>678</v>
      </c>
      <c r="O9" t="s">
        <v>478</v>
      </c>
      <c r="P9" t="s">
        <v>678</v>
      </c>
      <c r="Q9" t="s">
        <v>478</v>
      </c>
      <c r="R9" t="s">
        <v>478</v>
      </c>
      <c r="S9" t="s">
        <v>478</v>
      </c>
      <c r="T9" t="s">
        <v>478</v>
      </c>
      <c r="U9" t="s">
        <v>678</v>
      </c>
      <c r="V9" t="s">
        <v>478</v>
      </c>
      <c r="W9" t="s">
        <v>478</v>
      </c>
      <c r="X9" t="s">
        <v>683</v>
      </c>
    </row>
    <row r="10" spans="1:24">
      <c r="A10">
        <v>2018</v>
      </c>
      <c r="B10">
        <v>1</v>
      </c>
      <c r="C10">
        <v>1040041471</v>
      </c>
      <c r="D10" t="s">
        <v>22</v>
      </c>
      <c r="H10" t="s">
        <v>478</v>
      </c>
      <c r="I10" t="s">
        <v>678</v>
      </c>
      <c r="J10" t="s">
        <v>678</v>
      </c>
      <c r="K10" t="s">
        <v>678</v>
      </c>
      <c r="L10" t="s">
        <v>678</v>
      </c>
      <c r="M10" t="s">
        <v>478</v>
      </c>
      <c r="N10" t="s">
        <v>478</v>
      </c>
      <c r="O10" t="s">
        <v>678</v>
      </c>
      <c r="P10" t="s">
        <v>678</v>
      </c>
      <c r="Q10" t="s">
        <v>678</v>
      </c>
      <c r="R10" t="s">
        <v>678</v>
      </c>
      <c r="S10" t="s">
        <v>678</v>
      </c>
      <c r="T10" t="s">
        <v>678</v>
      </c>
      <c r="U10" t="s">
        <v>678</v>
      </c>
      <c r="V10" t="s">
        <v>478</v>
      </c>
      <c r="W10" t="s">
        <v>478</v>
      </c>
      <c r="X10" t="s">
        <v>684</v>
      </c>
    </row>
    <row r="11" spans="1:24">
      <c r="A11">
        <v>2018</v>
      </c>
      <c r="B11">
        <v>1</v>
      </c>
      <c r="C11">
        <v>43187992</v>
      </c>
      <c r="D11" t="s">
        <v>12</v>
      </c>
      <c r="H11" t="s">
        <v>678</v>
      </c>
      <c r="I11" t="s">
        <v>678</v>
      </c>
      <c r="J11" t="s">
        <v>478</v>
      </c>
      <c r="K11" t="s">
        <v>478</v>
      </c>
      <c r="L11" t="s">
        <v>678</v>
      </c>
      <c r="M11" t="s">
        <v>478</v>
      </c>
      <c r="N11" t="s">
        <v>478</v>
      </c>
      <c r="O11" t="s">
        <v>478</v>
      </c>
      <c r="P11" t="s">
        <v>676</v>
      </c>
      <c r="Q11" t="s">
        <v>678</v>
      </c>
      <c r="R11" t="s">
        <v>478</v>
      </c>
      <c r="S11" t="s">
        <v>678</v>
      </c>
      <c r="T11" t="s">
        <v>478</v>
      </c>
      <c r="U11" t="s">
        <v>478</v>
      </c>
      <c r="V11" t="s">
        <v>478</v>
      </c>
      <c r="W11" t="s">
        <v>478</v>
      </c>
      <c r="X11" t="s">
        <v>685</v>
      </c>
    </row>
    <row r="12" spans="1:24">
      <c r="A12">
        <v>2018</v>
      </c>
      <c r="B12">
        <v>1</v>
      </c>
      <c r="C12">
        <v>1020452440</v>
      </c>
      <c r="D12" t="s">
        <v>13</v>
      </c>
      <c r="H12" t="s">
        <v>478</v>
      </c>
      <c r="I12" t="s">
        <v>478</v>
      </c>
      <c r="J12" t="s">
        <v>478</v>
      </c>
      <c r="K12" t="s">
        <v>478</v>
      </c>
      <c r="L12" t="s">
        <v>478</v>
      </c>
      <c r="M12" t="s">
        <v>478</v>
      </c>
      <c r="N12" t="s">
        <v>478</v>
      </c>
      <c r="O12" t="s">
        <v>478</v>
      </c>
      <c r="P12" t="s">
        <v>478</v>
      </c>
      <c r="Q12" t="s">
        <v>478</v>
      </c>
      <c r="R12" t="s">
        <v>478</v>
      </c>
      <c r="S12" t="s">
        <v>678</v>
      </c>
      <c r="T12" t="s">
        <v>478</v>
      </c>
      <c r="U12" t="s">
        <v>478</v>
      </c>
      <c r="V12" t="s">
        <v>478</v>
      </c>
      <c r="W12" t="s">
        <v>478</v>
      </c>
      <c r="X12" t="s">
        <v>686</v>
      </c>
    </row>
    <row r="13" spans="1:24">
      <c r="A13">
        <v>2018</v>
      </c>
      <c r="B13">
        <v>1</v>
      </c>
      <c r="C13">
        <v>1152450826</v>
      </c>
      <c r="D13" t="s">
        <v>24</v>
      </c>
      <c r="H13" t="s">
        <v>478</v>
      </c>
      <c r="I13" t="s">
        <v>478</v>
      </c>
      <c r="J13" t="s">
        <v>478</v>
      </c>
      <c r="K13" t="s">
        <v>478</v>
      </c>
      <c r="L13" t="s">
        <v>478</v>
      </c>
      <c r="M13" t="s">
        <v>478</v>
      </c>
      <c r="N13" t="s">
        <v>478</v>
      </c>
      <c r="O13" t="s">
        <v>478</v>
      </c>
      <c r="P13" t="s">
        <v>478</v>
      </c>
      <c r="Q13" t="s">
        <v>478</v>
      </c>
      <c r="R13" t="s">
        <v>478</v>
      </c>
      <c r="S13" t="s">
        <v>478</v>
      </c>
      <c r="T13" t="s">
        <v>478</v>
      </c>
      <c r="U13" t="s">
        <v>478</v>
      </c>
      <c r="V13" t="s">
        <v>478</v>
      </c>
      <c r="W13" t="s">
        <v>478</v>
      </c>
      <c r="X13" t="s">
        <v>687</v>
      </c>
    </row>
    <row r="14" spans="1:24">
      <c r="A14">
        <v>2018</v>
      </c>
      <c r="B14">
        <v>1</v>
      </c>
      <c r="C14">
        <v>1039464750</v>
      </c>
      <c r="D14" t="s">
        <v>15</v>
      </c>
      <c r="H14" t="s">
        <v>478</v>
      </c>
      <c r="I14" t="s">
        <v>478</v>
      </c>
      <c r="J14" t="s">
        <v>478</v>
      </c>
      <c r="K14" t="s">
        <v>478</v>
      </c>
      <c r="L14" t="s">
        <v>478</v>
      </c>
      <c r="M14" t="s">
        <v>478</v>
      </c>
      <c r="N14" t="s">
        <v>478</v>
      </c>
      <c r="O14" t="s">
        <v>478</v>
      </c>
      <c r="P14" t="s">
        <v>678</v>
      </c>
      <c r="Q14" t="s">
        <v>478</v>
      </c>
      <c r="R14" t="s">
        <v>478</v>
      </c>
      <c r="S14" t="s">
        <v>678</v>
      </c>
      <c r="T14" t="s">
        <v>478</v>
      </c>
      <c r="U14" t="s">
        <v>478</v>
      </c>
      <c r="V14" t="s">
        <v>478</v>
      </c>
      <c r="W14" t="s">
        <v>478</v>
      </c>
      <c r="X14" t="s">
        <v>688</v>
      </c>
    </row>
    <row r="15" spans="1:24">
      <c r="A15">
        <v>2018</v>
      </c>
      <c r="B15">
        <v>1</v>
      </c>
      <c r="C15">
        <v>1085930170</v>
      </c>
      <c r="D15" t="s">
        <v>445</v>
      </c>
      <c r="H15" t="s">
        <v>478</v>
      </c>
      <c r="I15" t="s">
        <v>478</v>
      </c>
      <c r="J15" t="s">
        <v>478</v>
      </c>
      <c r="K15" t="s">
        <v>478</v>
      </c>
      <c r="L15" t="s">
        <v>478</v>
      </c>
      <c r="M15" t="s">
        <v>478</v>
      </c>
      <c r="N15" t="s">
        <v>478</v>
      </c>
      <c r="O15" t="s">
        <v>478</v>
      </c>
      <c r="P15" t="s">
        <v>478</v>
      </c>
      <c r="Q15" t="s">
        <v>478</v>
      </c>
      <c r="R15" t="s">
        <v>478</v>
      </c>
      <c r="S15" t="s">
        <v>478</v>
      </c>
      <c r="T15" t="s">
        <v>478</v>
      </c>
      <c r="U15" t="s">
        <v>478</v>
      </c>
      <c r="V15" t="s">
        <v>478</v>
      </c>
      <c r="W15" t="s">
        <v>478</v>
      </c>
      <c r="X15" t="s">
        <v>689</v>
      </c>
    </row>
    <row r="16" spans="1:24">
      <c r="A16">
        <v>2018</v>
      </c>
      <c r="B16">
        <v>1</v>
      </c>
      <c r="C16">
        <v>1054556849</v>
      </c>
      <c r="D16" t="s">
        <v>25</v>
      </c>
      <c r="H16" t="s">
        <v>678</v>
      </c>
      <c r="I16" t="s">
        <v>478</v>
      </c>
      <c r="J16" t="s">
        <v>678</v>
      </c>
      <c r="K16" t="s">
        <v>678</v>
      </c>
      <c r="L16" t="s">
        <v>478</v>
      </c>
      <c r="M16" t="s">
        <v>678</v>
      </c>
      <c r="N16" t="s">
        <v>678</v>
      </c>
      <c r="O16" t="s">
        <v>678</v>
      </c>
      <c r="P16" t="s">
        <v>678</v>
      </c>
      <c r="Q16" t="s">
        <v>478</v>
      </c>
      <c r="R16" t="s">
        <v>478</v>
      </c>
      <c r="S16" t="s">
        <v>478</v>
      </c>
      <c r="T16" t="s">
        <v>478</v>
      </c>
      <c r="U16" t="s">
        <v>478</v>
      </c>
      <c r="V16" t="s">
        <v>478</v>
      </c>
      <c r="W16" t="s">
        <v>478</v>
      </c>
      <c r="X16" t="s">
        <v>690</v>
      </c>
    </row>
    <row r="17" spans="1:24">
      <c r="A17">
        <v>2018</v>
      </c>
      <c r="B17">
        <v>1</v>
      </c>
      <c r="C17">
        <v>1214725578</v>
      </c>
      <c r="D17" t="s">
        <v>26</v>
      </c>
      <c r="H17" t="s">
        <v>678</v>
      </c>
      <c r="I17" t="s">
        <v>478</v>
      </c>
      <c r="J17" t="s">
        <v>678</v>
      </c>
      <c r="K17" t="s">
        <v>678</v>
      </c>
      <c r="L17" t="s">
        <v>678</v>
      </c>
      <c r="M17" t="s">
        <v>478</v>
      </c>
      <c r="N17" t="s">
        <v>478</v>
      </c>
      <c r="O17" t="s">
        <v>678</v>
      </c>
      <c r="P17" t="s">
        <v>478</v>
      </c>
      <c r="Q17" t="s">
        <v>678</v>
      </c>
      <c r="R17" t="s">
        <v>478</v>
      </c>
      <c r="S17" t="s">
        <v>678</v>
      </c>
      <c r="T17" t="s">
        <v>478</v>
      </c>
      <c r="U17" t="s">
        <v>478</v>
      </c>
      <c r="V17" t="s">
        <v>478</v>
      </c>
      <c r="W17" t="s">
        <v>478</v>
      </c>
      <c r="X17" t="s">
        <v>691</v>
      </c>
    </row>
    <row r="18" spans="1:24">
      <c r="A18">
        <v>2018</v>
      </c>
      <c r="B18">
        <v>2</v>
      </c>
      <c r="C18">
        <v>1037597948</v>
      </c>
      <c r="D18" t="s">
        <v>6</v>
      </c>
      <c r="H18" t="s">
        <v>478</v>
      </c>
      <c r="I18" t="s">
        <v>478</v>
      </c>
      <c r="J18" t="s">
        <v>478</v>
      </c>
      <c r="K18" t="s">
        <v>478</v>
      </c>
      <c r="L18" t="s">
        <v>678</v>
      </c>
      <c r="M18" t="s">
        <v>478</v>
      </c>
      <c r="N18" t="s">
        <v>678</v>
      </c>
      <c r="O18" t="s">
        <v>678</v>
      </c>
      <c r="P18" t="s">
        <v>478</v>
      </c>
      <c r="Q18" t="s">
        <v>478</v>
      </c>
      <c r="R18" t="s">
        <v>478</v>
      </c>
      <c r="S18" t="s">
        <v>678</v>
      </c>
      <c r="T18" t="s">
        <v>678</v>
      </c>
      <c r="U18" t="s">
        <v>478</v>
      </c>
      <c r="V18" t="s">
        <v>478</v>
      </c>
      <c r="W18" t="s">
        <v>478</v>
      </c>
      <c r="X18" t="s">
        <v>692</v>
      </c>
    </row>
    <row r="19" spans="1:24">
      <c r="A19">
        <v>2018</v>
      </c>
      <c r="B19">
        <v>2</v>
      </c>
      <c r="C19">
        <v>1037620221</v>
      </c>
      <c r="D19" t="s">
        <v>45</v>
      </c>
      <c r="H19" t="s">
        <v>478</v>
      </c>
      <c r="I19" t="s">
        <v>678</v>
      </c>
      <c r="J19" t="s">
        <v>678</v>
      </c>
      <c r="K19" t="s">
        <v>478</v>
      </c>
      <c r="L19" t="s">
        <v>678</v>
      </c>
      <c r="M19" t="s">
        <v>678</v>
      </c>
      <c r="N19" t="s">
        <v>478</v>
      </c>
      <c r="O19" t="s">
        <v>478</v>
      </c>
      <c r="P19" t="s">
        <v>678</v>
      </c>
      <c r="Q19" t="s">
        <v>478</v>
      </c>
      <c r="R19" t="s">
        <v>478</v>
      </c>
      <c r="S19" t="s">
        <v>478</v>
      </c>
      <c r="T19" t="s">
        <v>478</v>
      </c>
      <c r="U19" t="s">
        <v>478</v>
      </c>
      <c r="V19" t="s">
        <v>478</v>
      </c>
      <c r="W19" t="s">
        <v>478</v>
      </c>
      <c r="X19" t="s">
        <v>697</v>
      </c>
    </row>
    <row r="20" spans="1:24">
      <c r="A20">
        <v>2018</v>
      </c>
      <c r="B20">
        <v>2</v>
      </c>
      <c r="C20">
        <v>1039457893</v>
      </c>
      <c r="D20" t="s">
        <v>36</v>
      </c>
      <c r="H20" t="s">
        <v>678</v>
      </c>
      <c r="I20" t="s">
        <v>478</v>
      </c>
      <c r="J20" t="s">
        <v>678</v>
      </c>
      <c r="K20" t="s">
        <v>678</v>
      </c>
      <c r="L20" t="s">
        <v>478</v>
      </c>
      <c r="M20" t="s">
        <v>678</v>
      </c>
      <c r="N20" t="s">
        <v>478</v>
      </c>
      <c r="O20" t="s">
        <v>678</v>
      </c>
      <c r="P20" t="s">
        <v>478</v>
      </c>
      <c r="Q20" t="s">
        <v>478</v>
      </c>
      <c r="R20" t="s">
        <v>478</v>
      </c>
      <c r="S20" t="s">
        <v>478</v>
      </c>
      <c r="T20" t="s">
        <v>478</v>
      </c>
      <c r="U20" t="s">
        <v>478</v>
      </c>
      <c r="V20" t="s">
        <v>478</v>
      </c>
      <c r="W20" t="s">
        <v>478</v>
      </c>
      <c r="X20">
        <v>200000000</v>
      </c>
    </row>
    <row r="21" spans="1:24">
      <c r="A21">
        <v>2018</v>
      </c>
      <c r="B21">
        <v>3</v>
      </c>
      <c r="C21">
        <v>1037638661</v>
      </c>
      <c r="D21" t="s">
        <v>55</v>
      </c>
      <c r="H21" t="s">
        <v>478</v>
      </c>
      <c r="I21" t="s">
        <v>478</v>
      </c>
      <c r="J21" t="s">
        <v>478</v>
      </c>
      <c r="K21" t="s">
        <v>676</v>
      </c>
      <c r="L21" t="s">
        <v>678</v>
      </c>
      <c r="M21" t="s">
        <v>478</v>
      </c>
      <c r="N21" t="s">
        <v>478</v>
      </c>
      <c r="O21" t="s">
        <v>676</v>
      </c>
      <c r="P21" t="s">
        <v>678</v>
      </c>
      <c r="Q21" t="s">
        <v>678</v>
      </c>
      <c r="R21" t="s">
        <v>678</v>
      </c>
      <c r="S21" t="s">
        <v>478</v>
      </c>
      <c r="T21" t="s">
        <v>478</v>
      </c>
      <c r="U21" t="s">
        <v>478</v>
      </c>
      <c r="V21" t="s">
        <v>676</v>
      </c>
      <c r="W21" t="s">
        <v>676</v>
      </c>
      <c r="X21" t="s">
        <v>706</v>
      </c>
    </row>
    <row r="22" spans="1:24">
      <c r="A22">
        <v>2018</v>
      </c>
      <c r="B22">
        <v>4</v>
      </c>
      <c r="C22">
        <v>1152690605</v>
      </c>
      <c r="D22" t="s">
        <v>80</v>
      </c>
      <c r="H22" t="s">
        <v>478</v>
      </c>
      <c r="I22" t="s">
        <v>478</v>
      </c>
      <c r="J22" t="s">
        <v>478</v>
      </c>
      <c r="K22" t="s">
        <v>478</v>
      </c>
      <c r="L22" t="s">
        <v>478</v>
      </c>
      <c r="M22" t="s">
        <v>478</v>
      </c>
      <c r="N22" t="s">
        <v>478</v>
      </c>
      <c r="O22" t="s">
        <v>478</v>
      </c>
      <c r="P22" t="s">
        <v>478</v>
      </c>
      <c r="Q22" t="s">
        <v>478</v>
      </c>
      <c r="R22" t="s">
        <v>478</v>
      </c>
      <c r="S22" t="s">
        <v>478</v>
      </c>
      <c r="T22" t="s">
        <v>478</v>
      </c>
      <c r="U22" t="s">
        <v>478</v>
      </c>
      <c r="V22" t="s">
        <v>478</v>
      </c>
      <c r="W22" t="s">
        <v>478</v>
      </c>
      <c r="X22" t="s">
        <v>713</v>
      </c>
    </row>
    <row r="23" spans="1:24">
      <c r="A23">
        <v>2018</v>
      </c>
      <c r="B23">
        <v>4</v>
      </c>
      <c r="C23">
        <v>1152195849</v>
      </c>
      <c r="D23" t="s">
        <v>79</v>
      </c>
      <c r="H23" t="s">
        <v>478</v>
      </c>
      <c r="I23" t="s">
        <v>478</v>
      </c>
      <c r="J23" t="s">
        <v>478</v>
      </c>
      <c r="K23" t="s">
        <v>478</v>
      </c>
      <c r="L23" t="s">
        <v>478</v>
      </c>
      <c r="M23" t="s">
        <v>478</v>
      </c>
      <c r="N23" t="s">
        <v>478</v>
      </c>
      <c r="O23" t="s">
        <v>678</v>
      </c>
      <c r="P23" t="s">
        <v>478</v>
      </c>
      <c r="Q23" t="s">
        <v>478</v>
      </c>
      <c r="R23" t="s">
        <v>478</v>
      </c>
      <c r="S23" t="s">
        <v>478</v>
      </c>
      <c r="T23" t="s">
        <v>478</v>
      </c>
      <c r="U23" t="s">
        <v>478</v>
      </c>
      <c r="V23" t="s">
        <v>478</v>
      </c>
      <c r="W23" t="s">
        <v>478</v>
      </c>
      <c r="X23" t="s">
        <v>715</v>
      </c>
    </row>
    <row r="24" spans="1:24">
      <c r="A24">
        <v>2019</v>
      </c>
      <c r="B24">
        <v>1</v>
      </c>
      <c r="C24">
        <v>1026146312</v>
      </c>
      <c r="D24" t="s">
        <v>99</v>
      </c>
      <c r="H24" t="s">
        <v>678</v>
      </c>
      <c r="I24" t="s">
        <v>478</v>
      </c>
      <c r="J24" t="s">
        <v>678</v>
      </c>
      <c r="K24" t="s">
        <v>478</v>
      </c>
      <c r="L24" t="s">
        <v>678</v>
      </c>
      <c r="M24" t="s">
        <v>478</v>
      </c>
      <c r="N24" t="s">
        <v>678</v>
      </c>
      <c r="O24" t="s">
        <v>478</v>
      </c>
      <c r="P24" t="s">
        <v>678</v>
      </c>
      <c r="Q24" t="s">
        <v>478</v>
      </c>
      <c r="R24" t="s">
        <v>478</v>
      </c>
      <c r="S24" t="s">
        <v>678</v>
      </c>
      <c r="T24" t="s">
        <v>478</v>
      </c>
      <c r="U24" t="s">
        <v>478</v>
      </c>
      <c r="V24" t="s">
        <v>478</v>
      </c>
      <c r="W24" t="s">
        <v>678</v>
      </c>
      <c r="X24" t="s">
        <v>723</v>
      </c>
    </row>
    <row r="25" spans="1:24">
      <c r="A25">
        <v>2019</v>
      </c>
      <c r="B25">
        <v>2</v>
      </c>
      <c r="C25">
        <v>1152452445</v>
      </c>
      <c r="D25" t="s">
        <v>116</v>
      </c>
      <c r="H25" t="s">
        <v>478</v>
      </c>
      <c r="I25" t="s">
        <v>478</v>
      </c>
      <c r="J25" t="s">
        <v>478</v>
      </c>
      <c r="K25" t="s">
        <v>478</v>
      </c>
      <c r="L25" t="s">
        <v>678</v>
      </c>
      <c r="M25" t="s">
        <v>678</v>
      </c>
      <c r="N25" t="s">
        <v>478</v>
      </c>
      <c r="O25" t="s">
        <v>678</v>
      </c>
      <c r="P25" t="s">
        <v>478</v>
      </c>
      <c r="Q25" t="s">
        <v>478</v>
      </c>
      <c r="R25" t="s">
        <v>478</v>
      </c>
      <c r="S25" t="s">
        <v>478</v>
      </c>
      <c r="T25" t="s">
        <v>478</v>
      </c>
      <c r="U25" t="s">
        <v>478</v>
      </c>
      <c r="V25" t="s">
        <v>678</v>
      </c>
      <c r="W25" t="s">
        <v>678</v>
      </c>
      <c r="X25" t="s">
        <v>728</v>
      </c>
    </row>
    <row r="26" spans="1:24">
      <c r="A26">
        <v>2019</v>
      </c>
      <c r="B26">
        <v>3</v>
      </c>
      <c r="C26">
        <v>1093782349</v>
      </c>
      <c r="D26" t="s">
        <v>130</v>
      </c>
      <c r="H26" t="s">
        <v>478</v>
      </c>
      <c r="I26" t="s">
        <v>478</v>
      </c>
      <c r="J26" t="s">
        <v>478</v>
      </c>
      <c r="K26" t="s">
        <v>478</v>
      </c>
      <c r="L26" t="s">
        <v>678</v>
      </c>
      <c r="M26" t="s">
        <v>478</v>
      </c>
      <c r="N26" t="s">
        <v>678</v>
      </c>
      <c r="O26" t="s">
        <v>678</v>
      </c>
      <c r="P26" t="s">
        <v>678</v>
      </c>
      <c r="Q26" t="s">
        <v>478</v>
      </c>
      <c r="R26" t="s">
        <v>478</v>
      </c>
      <c r="S26" t="s">
        <v>678</v>
      </c>
      <c r="T26" t="s">
        <v>478</v>
      </c>
      <c r="U26" t="s">
        <v>678</v>
      </c>
      <c r="V26" t="s">
        <v>678</v>
      </c>
      <c r="W26" t="s">
        <v>478</v>
      </c>
      <c r="X26" t="s">
        <v>739</v>
      </c>
    </row>
    <row r="27" spans="1:24">
      <c r="A27">
        <v>2019</v>
      </c>
      <c r="B27">
        <v>4</v>
      </c>
      <c r="C27">
        <v>1020448191</v>
      </c>
      <c r="D27" t="s">
        <v>164</v>
      </c>
      <c r="H27" t="s">
        <v>478</v>
      </c>
      <c r="I27" t="s">
        <v>478</v>
      </c>
      <c r="J27" t="s">
        <v>478</v>
      </c>
      <c r="K27" t="s">
        <v>678</v>
      </c>
      <c r="L27" t="s">
        <v>678</v>
      </c>
      <c r="M27" t="s">
        <v>478</v>
      </c>
      <c r="N27" t="s">
        <v>678</v>
      </c>
      <c r="O27" t="s">
        <v>678</v>
      </c>
      <c r="P27" t="s">
        <v>678</v>
      </c>
      <c r="Q27" t="s">
        <v>478</v>
      </c>
      <c r="R27" t="s">
        <v>478</v>
      </c>
      <c r="S27" t="s">
        <v>678</v>
      </c>
      <c r="T27" t="s">
        <v>478</v>
      </c>
      <c r="U27" t="s">
        <v>478</v>
      </c>
      <c r="V27" t="s">
        <v>478</v>
      </c>
      <c r="W27" t="s">
        <v>478</v>
      </c>
      <c r="X27" t="s">
        <v>741</v>
      </c>
    </row>
    <row r="28" spans="1:24">
      <c r="A28">
        <v>2019</v>
      </c>
      <c r="B28">
        <v>4</v>
      </c>
      <c r="C28">
        <v>1026149852</v>
      </c>
      <c r="D28" t="s">
        <v>165</v>
      </c>
      <c r="H28" t="s">
        <v>478</v>
      </c>
      <c r="I28" t="s">
        <v>678</v>
      </c>
      <c r="J28" t="s">
        <v>478</v>
      </c>
      <c r="K28" t="s">
        <v>478</v>
      </c>
      <c r="L28" t="s">
        <v>678</v>
      </c>
      <c r="M28" t="s">
        <v>478</v>
      </c>
      <c r="N28" t="s">
        <v>478</v>
      </c>
      <c r="O28" t="s">
        <v>678</v>
      </c>
      <c r="P28" t="s">
        <v>678</v>
      </c>
      <c r="Q28" t="s">
        <v>478</v>
      </c>
      <c r="R28" t="s">
        <v>678</v>
      </c>
      <c r="S28" t="s">
        <v>678</v>
      </c>
      <c r="T28" t="s">
        <v>678</v>
      </c>
      <c r="U28" t="s">
        <v>478</v>
      </c>
      <c r="V28" t="s">
        <v>678</v>
      </c>
      <c r="W28" t="s">
        <v>478</v>
      </c>
      <c r="X28" t="s">
        <v>742</v>
      </c>
    </row>
    <row r="29" spans="1:24">
      <c r="A29">
        <v>2020</v>
      </c>
      <c r="B29">
        <v>1</v>
      </c>
      <c r="C29">
        <v>1020463306</v>
      </c>
      <c r="D29" t="s">
        <v>177</v>
      </c>
      <c r="H29" t="s">
        <v>678</v>
      </c>
      <c r="I29" t="s">
        <v>478</v>
      </c>
      <c r="J29" t="s">
        <v>676</v>
      </c>
      <c r="K29" t="s">
        <v>678</v>
      </c>
      <c r="L29" t="s">
        <v>478</v>
      </c>
      <c r="M29" t="s">
        <v>678</v>
      </c>
      <c r="N29" t="s">
        <v>678</v>
      </c>
      <c r="O29" t="s">
        <v>678</v>
      </c>
      <c r="P29" t="s">
        <v>678</v>
      </c>
      <c r="Q29" t="s">
        <v>678</v>
      </c>
      <c r="R29" t="s">
        <v>478</v>
      </c>
      <c r="S29" t="s">
        <v>676</v>
      </c>
      <c r="T29" t="s">
        <v>676</v>
      </c>
      <c r="U29" t="s">
        <v>676</v>
      </c>
      <c r="V29" t="s">
        <v>676</v>
      </c>
      <c r="W29" t="s">
        <v>678</v>
      </c>
    </row>
    <row r="30" spans="1:24">
      <c r="A30">
        <v>2020</v>
      </c>
      <c r="B30">
        <v>1</v>
      </c>
      <c r="C30">
        <v>1102849079</v>
      </c>
      <c r="D30" t="s">
        <v>178</v>
      </c>
      <c r="H30" t="s">
        <v>478</v>
      </c>
      <c r="I30" t="s">
        <v>478</v>
      </c>
      <c r="J30" t="s">
        <v>478</v>
      </c>
      <c r="K30" t="s">
        <v>478</v>
      </c>
      <c r="L30" t="s">
        <v>478</v>
      </c>
      <c r="M30" t="s">
        <v>478</v>
      </c>
      <c r="N30" t="s">
        <v>478</v>
      </c>
      <c r="O30" t="s">
        <v>478</v>
      </c>
      <c r="P30" t="s">
        <v>478</v>
      </c>
      <c r="Q30" t="s">
        <v>478</v>
      </c>
      <c r="R30" t="s">
        <v>478</v>
      </c>
      <c r="S30" t="s">
        <v>478</v>
      </c>
      <c r="T30" t="s">
        <v>478</v>
      </c>
      <c r="U30" t="s">
        <v>478</v>
      </c>
      <c r="V30" t="s">
        <v>478</v>
      </c>
      <c r="W30" t="s">
        <v>478</v>
      </c>
      <c r="X30" t="s">
        <v>745</v>
      </c>
    </row>
    <row r="31" spans="1:24">
      <c r="A31">
        <v>2020</v>
      </c>
      <c r="B31">
        <v>3</v>
      </c>
      <c r="C31">
        <v>1152446472</v>
      </c>
      <c r="D31" t="s">
        <v>163</v>
      </c>
      <c r="H31" t="s">
        <v>678</v>
      </c>
      <c r="I31" t="s">
        <v>478</v>
      </c>
      <c r="J31" t="s">
        <v>678</v>
      </c>
      <c r="K31" t="s">
        <v>678</v>
      </c>
      <c r="L31" t="s">
        <v>478</v>
      </c>
      <c r="M31" t="s">
        <v>678</v>
      </c>
      <c r="N31" t="s">
        <v>678</v>
      </c>
      <c r="O31" t="s">
        <v>478</v>
      </c>
      <c r="P31" t="s">
        <v>478</v>
      </c>
      <c r="Q31" t="s">
        <v>478</v>
      </c>
      <c r="R31" t="s">
        <v>478</v>
      </c>
      <c r="S31" t="s">
        <v>478</v>
      </c>
      <c r="T31" t="s">
        <v>478</v>
      </c>
      <c r="U31" t="s">
        <v>478</v>
      </c>
      <c r="V31" t="s">
        <v>478</v>
      </c>
      <c r="W31" t="s">
        <v>478</v>
      </c>
      <c r="X31" t="s">
        <v>747</v>
      </c>
    </row>
    <row r="32" spans="1:24">
      <c r="A32">
        <v>2021</v>
      </c>
      <c r="B32">
        <v>3</v>
      </c>
      <c r="C32">
        <v>1096182211</v>
      </c>
      <c r="D32" t="s">
        <v>159</v>
      </c>
      <c r="H32" t="s">
        <v>678</v>
      </c>
      <c r="I32" t="s">
        <v>678</v>
      </c>
      <c r="J32" t="s">
        <v>678</v>
      </c>
      <c r="K32" t="s">
        <v>678</v>
      </c>
      <c r="L32" t="s">
        <v>678</v>
      </c>
      <c r="M32" t="s">
        <v>678</v>
      </c>
      <c r="N32" t="s">
        <v>678</v>
      </c>
      <c r="O32" t="s">
        <v>678</v>
      </c>
      <c r="P32" t="s">
        <v>678</v>
      </c>
      <c r="Q32" t="s">
        <v>678</v>
      </c>
      <c r="R32" t="s">
        <v>678</v>
      </c>
      <c r="S32" t="s">
        <v>678</v>
      </c>
      <c r="T32" t="s">
        <v>676</v>
      </c>
      <c r="U32" t="s">
        <v>678</v>
      </c>
      <c r="V32" t="s">
        <v>678</v>
      </c>
      <c r="W32" t="s">
        <v>678</v>
      </c>
      <c r="X32" t="s">
        <v>748</v>
      </c>
    </row>
    <row r="33" spans="1:55">
      <c r="A33">
        <v>2022</v>
      </c>
      <c r="B33">
        <v>1</v>
      </c>
      <c r="C33">
        <v>1017239617</v>
      </c>
      <c r="D33" t="s">
        <v>403</v>
      </c>
      <c r="H33" t="s">
        <v>678</v>
      </c>
      <c r="I33" t="s">
        <v>478</v>
      </c>
      <c r="J33" t="s">
        <v>678</v>
      </c>
      <c r="K33" t="s">
        <v>478</v>
      </c>
      <c r="L33" t="s">
        <v>678</v>
      </c>
      <c r="M33" t="s">
        <v>678</v>
      </c>
      <c r="N33" t="s">
        <v>678</v>
      </c>
      <c r="O33" t="s">
        <v>478</v>
      </c>
      <c r="P33" t="s">
        <v>478</v>
      </c>
      <c r="Q33" t="s">
        <v>478</v>
      </c>
      <c r="R33" t="s">
        <v>478</v>
      </c>
      <c r="S33" t="s">
        <v>678</v>
      </c>
      <c r="T33" t="s">
        <v>478</v>
      </c>
      <c r="U33" t="s">
        <v>478</v>
      </c>
      <c r="V33" t="s">
        <v>478</v>
      </c>
      <c r="W33" t="s">
        <v>478</v>
      </c>
      <c r="X33" t="s">
        <v>749</v>
      </c>
    </row>
    <row r="34" spans="1:55">
      <c r="A34">
        <v>2022</v>
      </c>
      <c r="B34">
        <v>2</v>
      </c>
      <c r="C34">
        <v>1017193317</v>
      </c>
      <c r="D34" t="s">
        <v>457</v>
      </c>
      <c r="H34" t="s">
        <v>478</v>
      </c>
      <c r="I34" t="s">
        <v>478</v>
      </c>
      <c r="J34" t="s">
        <v>478</v>
      </c>
      <c r="K34" t="s">
        <v>478</v>
      </c>
      <c r="L34" t="s">
        <v>678</v>
      </c>
      <c r="M34" t="s">
        <v>478</v>
      </c>
      <c r="N34" t="s">
        <v>478</v>
      </c>
      <c r="O34" t="s">
        <v>478</v>
      </c>
      <c r="P34" t="s">
        <v>478</v>
      </c>
      <c r="Q34" t="s">
        <v>478</v>
      </c>
      <c r="R34" t="s">
        <v>478</v>
      </c>
      <c r="S34" t="s">
        <v>478</v>
      </c>
      <c r="T34" t="s">
        <v>478</v>
      </c>
      <c r="U34" t="s">
        <v>478</v>
      </c>
      <c r="V34" t="s">
        <v>478</v>
      </c>
      <c r="W34" t="s">
        <v>478</v>
      </c>
      <c r="X34" t="s">
        <v>750</v>
      </c>
    </row>
    <row r="35" spans="1:55">
      <c r="A35">
        <v>2022</v>
      </c>
      <c r="B35">
        <v>3</v>
      </c>
      <c r="C35">
        <v>1017215544</v>
      </c>
      <c r="D35" t="s">
        <v>334</v>
      </c>
      <c r="H35" t="s">
        <v>678</v>
      </c>
      <c r="I35" t="s">
        <v>676</v>
      </c>
      <c r="J35" t="s">
        <v>676</v>
      </c>
      <c r="K35" t="s">
        <v>676</v>
      </c>
      <c r="L35" t="s">
        <v>678</v>
      </c>
      <c r="M35" t="s">
        <v>678</v>
      </c>
      <c r="N35" t="s">
        <v>678</v>
      </c>
      <c r="O35" t="s">
        <v>676</v>
      </c>
      <c r="P35" t="s">
        <v>678</v>
      </c>
      <c r="Q35" t="s">
        <v>676</v>
      </c>
      <c r="R35" t="s">
        <v>676</v>
      </c>
      <c r="S35" t="s">
        <v>678</v>
      </c>
      <c r="T35" t="s">
        <v>478</v>
      </c>
      <c r="U35" t="s">
        <v>478</v>
      </c>
      <c r="V35" t="s">
        <v>678</v>
      </c>
      <c r="W35" t="s">
        <v>676</v>
      </c>
      <c r="X35" t="s">
        <v>751</v>
      </c>
    </row>
    <row r="36" spans="1:55">
      <c r="A36">
        <v>2022</v>
      </c>
      <c r="B36">
        <v>3</v>
      </c>
      <c r="C36">
        <v>1214714670</v>
      </c>
      <c r="D36" t="s">
        <v>346</v>
      </c>
      <c r="H36" t="s">
        <v>478</v>
      </c>
      <c r="I36" t="s">
        <v>478</v>
      </c>
      <c r="J36" t="s">
        <v>678</v>
      </c>
      <c r="K36" t="s">
        <v>678</v>
      </c>
      <c r="L36" t="s">
        <v>678</v>
      </c>
      <c r="M36" t="s">
        <v>678</v>
      </c>
      <c r="N36" t="s">
        <v>678</v>
      </c>
      <c r="O36" t="s">
        <v>478</v>
      </c>
      <c r="P36" t="s">
        <v>678</v>
      </c>
      <c r="Q36" t="s">
        <v>478</v>
      </c>
      <c r="R36" t="s">
        <v>478</v>
      </c>
      <c r="S36" t="s">
        <v>678</v>
      </c>
      <c r="T36" t="s">
        <v>478</v>
      </c>
      <c r="U36" t="s">
        <v>478</v>
      </c>
      <c r="V36" t="s">
        <v>478</v>
      </c>
      <c r="W36" t="s">
        <v>478</v>
      </c>
      <c r="X36" t="s">
        <v>752</v>
      </c>
    </row>
    <row r="37" spans="1:55">
      <c r="A37">
        <v>2022</v>
      </c>
      <c r="B37">
        <v>4</v>
      </c>
      <c r="C37">
        <v>1002248163</v>
      </c>
      <c r="D37" t="s">
        <v>422</v>
      </c>
      <c r="H37" t="s">
        <v>678</v>
      </c>
      <c r="I37" t="s">
        <v>678</v>
      </c>
      <c r="J37" t="s">
        <v>478</v>
      </c>
      <c r="K37" t="s">
        <v>478</v>
      </c>
      <c r="L37" t="s">
        <v>478</v>
      </c>
      <c r="M37" t="s">
        <v>478</v>
      </c>
      <c r="N37" t="s">
        <v>478</v>
      </c>
      <c r="O37" t="s">
        <v>478</v>
      </c>
      <c r="P37" t="s">
        <v>478</v>
      </c>
      <c r="Q37" t="s">
        <v>478</v>
      </c>
      <c r="R37" t="s">
        <v>478</v>
      </c>
      <c r="S37" t="s">
        <v>478</v>
      </c>
      <c r="T37" t="s">
        <v>478</v>
      </c>
      <c r="U37" t="s">
        <v>478</v>
      </c>
      <c r="V37" t="s">
        <v>478</v>
      </c>
      <c r="W37" t="s">
        <v>478</v>
      </c>
      <c r="X37" t="s">
        <v>753</v>
      </c>
    </row>
    <row r="41" spans="1:55">
      <c r="A41" s="105" t="str">
        <f>A1</f>
        <v>Año</v>
      </c>
      <c r="B41">
        <f t="shared" ref="B41:H41" si="0">B1</f>
        <v>0</v>
      </c>
      <c r="C41">
        <f t="shared" si="0"/>
        <v>0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0</v>
      </c>
      <c r="H41" s="104" t="str">
        <f t="shared" si="0"/>
        <v>Conocimientos</v>
      </c>
      <c r="I41" s="104"/>
      <c r="J41" s="104"/>
      <c r="K41" s="107" t="str">
        <f>I1</f>
        <v>Trabajo en equipo</v>
      </c>
      <c r="L41" s="108"/>
      <c r="M41" s="109"/>
      <c r="N41" s="104" t="str">
        <f>J1</f>
        <v>Comunicación oral</v>
      </c>
      <c r="O41" s="104"/>
      <c r="P41" s="104"/>
      <c r="Q41" s="104" t="str">
        <f>K1</f>
        <v>Comunicación escrita</v>
      </c>
      <c r="R41" s="104"/>
      <c r="S41" s="104"/>
      <c r="T41" s="104" t="str">
        <f>L1</f>
        <v>Creatividad</v>
      </c>
      <c r="U41" s="104"/>
      <c r="V41" s="104"/>
      <c r="W41" s="104" t="str">
        <f>M1</f>
        <v>Capacidad de síntesis</v>
      </c>
      <c r="X41" s="104"/>
      <c r="Y41" s="104"/>
      <c r="Z41" s="104" t="str">
        <f>N1</f>
        <v>Capacidad de análisis</v>
      </c>
      <c r="AA41" s="104"/>
      <c r="AB41" s="104"/>
      <c r="AC41" s="104" t="str">
        <f>O1</f>
        <v>Planificación y manejo del tiempo</v>
      </c>
      <c r="AD41" s="104"/>
      <c r="AE41" s="104"/>
      <c r="AF41" s="104" t="str">
        <f>P1</f>
        <v>Capacidad de decisión</v>
      </c>
      <c r="AG41" s="104"/>
      <c r="AH41" s="104"/>
      <c r="AI41" s="104" t="str">
        <f>Q1</f>
        <v>Estabilidad emocional</v>
      </c>
      <c r="AJ41" s="104"/>
      <c r="AK41" s="104"/>
      <c r="AL41" s="104" t="str">
        <f>R1</f>
        <v>Respeto por las ideas de otros</v>
      </c>
      <c r="AM41" s="104"/>
      <c r="AN41" s="104"/>
      <c r="AO41" s="104" t="str">
        <f>S1</f>
        <v>Seguridad de si mismo</v>
      </c>
      <c r="AP41" s="104"/>
      <c r="AQ41" s="104"/>
      <c r="AR41" s="104" t="str">
        <f>T1</f>
        <v>Puntualidad</v>
      </c>
      <c r="AS41" s="104"/>
      <c r="AT41" s="104"/>
      <c r="AU41" s="104" t="str">
        <f>U1</f>
        <v>Presentación (imagen)</v>
      </c>
      <c r="AV41" s="104"/>
      <c r="AW41" s="104"/>
      <c r="AX41" s="104" t="str">
        <f>V1</f>
        <v>Orden en el trabajo</v>
      </c>
      <c r="AY41" s="104"/>
      <c r="AZ41" s="104"/>
      <c r="BA41" s="104" t="str">
        <f>W1</f>
        <v>Actitud proactiva</v>
      </c>
      <c r="BB41" s="104"/>
      <c r="BC41" s="104"/>
    </row>
    <row r="42" spans="1:55">
      <c r="A42" s="106"/>
      <c r="H42" s="2" t="s">
        <v>478</v>
      </c>
      <c r="I42" s="2" t="s">
        <v>678</v>
      </c>
      <c r="J42" s="2" t="s">
        <v>676</v>
      </c>
      <c r="K42" s="2" t="s">
        <v>478</v>
      </c>
      <c r="L42" s="2" t="s">
        <v>678</v>
      </c>
      <c r="M42" s="2" t="s">
        <v>676</v>
      </c>
      <c r="N42" s="2" t="s">
        <v>478</v>
      </c>
      <c r="O42" s="2" t="s">
        <v>678</v>
      </c>
      <c r="P42" s="2" t="s">
        <v>676</v>
      </c>
      <c r="Q42" s="2" t="s">
        <v>478</v>
      </c>
      <c r="R42" s="2" t="s">
        <v>678</v>
      </c>
      <c r="S42" s="2" t="s">
        <v>676</v>
      </c>
      <c r="T42" s="2" t="s">
        <v>478</v>
      </c>
      <c r="U42" s="2" t="s">
        <v>678</v>
      </c>
      <c r="V42" s="2" t="s">
        <v>676</v>
      </c>
      <c r="W42" s="2" t="s">
        <v>478</v>
      </c>
      <c r="X42" s="2" t="s">
        <v>678</v>
      </c>
      <c r="Y42" s="2" t="s">
        <v>676</v>
      </c>
      <c r="Z42" s="2" t="s">
        <v>478</v>
      </c>
      <c r="AA42" s="2" t="s">
        <v>678</v>
      </c>
      <c r="AB42" s="2" t="s">
        <v>676</v>
      </c>
      <c r="AC42" s="2" t="s">
        <v>478</v>
      </c>
      <c r="AD42" s="2" t="s">
        <v>678</v>
      </c>
      <c r="AE42" s="2" t="s">
        <v>676</v>
      </c>
      <c r="AF42" s="2" t="s">
        <v>478</v>
      </c>
      <c r="AG42" s="2" t="s">
        <v>678</v>
      </c>
      <c r="AH42" s="2" t="s">
        <v>676</v>
      </c>
      <c r="AI42" s="2" t="s">
        <v>765</v>
      </c>
      <c r="AJ42" s="2" t="s">
        <v>678</v>
      </c>
      <c r="AK42" s="2" t="s">
        <v>676</v>
      </c>
      <c r="AL42" s="2" t="s">
        <v>478</v>
      </c>
      <c r="AM42" s="2" t="s">
        <v>678</v>
      </c>
      <c r="AN42" s="2" t="s">
        <v>676</v>
      </c>
      <c r="AO42" s="2" t="s">
        <v>478</v>
      </c>
      <c r="AP42" s="2" t="s">
        <v>678</v>
      </c>
      <c r="AQ42" s="2" t="s">
        <v>676</v>
      </c>
      <c r="AR42" s="2" t="s">
        <v>478</v>
      </c>
      <c r="AS42" s="2" t="s">
        <v>678</v>
      </c>
      <c r="AT42" s="2" t="s">
        <v>676</v>
      </c>
      <c r="AU42" s="2" t="s">
        <v>478</v>
      </c>
      <c r="AV42" s="2" t="s">
        <v>678</v>
      </c>
      <c r="AW42" s="2" t="s">
        <v>676</v>
      </c>
      <c r="AX42" s="2" t="s">
        <v>478</v>
      </c>
      <c r="AY42" s="2" t="s">
        <v>678</v>
      </c>
      <c r="AZ42" s="2" t="s">
        <v>676</v>
      </c>
      <c r="BA42" s="2" t="s">
        <v>478</v>
      </c>
      <c r="BB42" s="2" t="s">
        <v>678</v>
      </c>
      <c r="BC42" s="2" t="s">
        <v>676</v>
      </c>
    </row>
    <row r="43" spans="1:55">
      <c r="A43" s="2">
        <v>2018</v>
      </c>
      <c r="H43" s="2">
        <v>16</v>
      </c>
      <c r="I43" s="2">
        <v>6</v>
      </c>
      <c r="J43" s="2">
        <v>0</v>
      </c>
      <c r="K43" s="2">
        <v>17</v>
      </c>
      <c r="L43" s="2">
        <v>5</v>
      </c>
      <c r="M43" s="2">
        <v>0</v>
      </c>
      <c r="N43" s="2">
        <v>12</v>
      </c>
      <c r="O43" s="2">
        <v>10</v>
      </c>
      <c r="P43" s="2">
        <v>0</v>
      </c>
      <c r="Q43" s="2">
        <v>13</v>
      </c>
      <c r="R43" s="2">
        <v>8</v>
      </c>
      <c r="S43" s="2">
        <v>1</v>
      </c>
      <c r="T43" s="2">
        <v>13</v>
      </c>
      <c r="U43" s="2">
        <v>9</v>
      </c>
      <c r="V43" s="2">
        <v>0</v>
      </c>
      <c r="W43" s="2">
        <v>18</v>
      </c>
      <c r="X43" s="2">
        <v>4</v>
      </c>
      <c r="Y43" s="2">
        <v>0</v>
      </c>
      <c r="Z43" s="2">
        <v>19</v>
      </c>
      <c r="AA43" s="2">
        <v>3</v>
      </c>
      <c r="AB43" s="2">
        <v>0</v>
      </c>
      <c r="AC43" s="2">
        <v>11</v>
      </c>
      <c r="AD43" s="2">
        <v>10</v>
      </c>
      <c r="AE43" s="2">
        <v>1</v>
      </c>
      <c r="AF43" s="2">
        <v>11</v>
      </c>
      <c r="AG43" s="2">
        <v>10</v>
      </c>
      <c r="AH43" s="2">
        <v>1</v>
      </c>
      <c r="AI43" s="2">
        <v>15</v>
      </c>
      <c r="AJ43" s="2">
        <v>7</v>
      </c>
      <c r="AK43" s="2">
        <v>0</v>
      </c>
      <c r="AL43" s="2">
        <v>17</v>
      </c>
      <c r="AM43" s="2">
        <v>5</v>
      </c>
      <c r="AN43" s="2">
        <v>0</v>
      </c>
      <c r="AO43" s="2">
        <v>15</v>
      </c>
      <c r="AP43" s="2">
        <v>7</v>
      </c>
      <c r="AQ43" s="2">
        <v>0</v>
      </c>
      <c r="AR43" s="3">
        <v>18</v>
      </c>
      <c r="AS43" s="3">
        <v>4</v>
      </c>
      <c r="AT43" s="3">
        <v>0</v>
      </c>
      <c r="AU43" s="3">
        <v>18</v>
      </c>
      <c r="AV43" s="3">
        <v>4</v>
      </c>
      <c r="AW43" s="3">
        <v>0</v>
      </c>
      <c r="AX43" s="3">
        <v>19</v>
      </c>
      <c r="AY43" s="3">
        <v>2</v>
      </c>
      <c r="AZ43" s="3">
        <v>1</v>
      </c>
      <c r="BA43" s="3">
        <v>18</v>
      </c>
      <c r="BB43" s="3">
        <v>3</v>
      </c>
      <c r="BC43" s="3">
        <v>1</v>
      </c>
    </row>
    <row r="44" spans="1:55">
      <c r="A44" s="2">
        <v>2019</v>
      </c>
      <c r="H44" s="2">
        <v>4</v>
      </c>
      <c r="I44" s="2">
        <v>1</v>
      </c>
      <c r="J44" s="2">
        <v>0</v>
      </c>
      <c r="K44" s="2">
        <v>4</v>
      </c>
      <c r="L44" s="2">
        <v>1</v>
      </c>
      <c r="M44" s="2">
        <v>0</v>
      </c>
      <c r="N44" s="2">
        <v>4</v>
      </c>
      <c r="O44" s="2">
        <v>1</v>
      </c>
      <c r="P44" s="2">
        <v>0</v>
      </c>
      <c r="Q44" s="2">
        <v>4</v>
      </c>
      <c r="R44" s="2">
        <v>1</v>
      </c>
      <c r="S44" s="2">
        <v>0</v>
      </c>
      <c r="T44" s="2">
        <v>0</v>
      </c>
      <c r="U44" s="2">
        <v>5</v>
      </c>
      <c r="V44" s="2">
        <v>0</v>
      </c>
      <c r="W44" s="2">
        <v>4</v>
      </c>
      <c r="X44" s="2">
        <v>1</v>
      </c>
      <c r="Y44" s="2">
        <v>0</v>
      </c>
      <c r="Z44" s="2">
        <v>2</v>
      </c>
      <c r="AA44" s="2">
        <v>3</v>
      </c>
      <c r="AB44" s="2">
        <v>0</v>
      </c>
      <c r="AC44" s="2">
        <v>1</v>
      </c>
      <c r="AD44" s="2">
        <v>4</v>
      </c>
      <c r="AE44" s="2">
        <v>0</v>
      </c>
      <c r="AF44" s="2">
        <v>1</v>
      </c>
      <c r="AG44" s="2">
        <v>4</v>
      </c>
      <c r="AH44" s="2">
        <v>0</v>
      </c>
      <c r="AI44" s="2">
        <v>5</v>
      </c>
      <c r="AJ44" s="2">
        <v>0</v>
      </c>
      <c r="AK44" s="2">
        <v>0</v>
      </c>
      <c r="AL44" s="2">
        <v>4</v>
      </c>
      <c r="AM44" s="2">
        <v>1</v>
      </c>
      <c r="AN44" s="2">
        <v>0</v>
      </c>
      <c r="AO44" s="2">
        <v>1</v>
      </c>
      <c r="AP44" s="2">
        <v>4</v>
      </c>
      <c r="AQ44" s="2">
        <v>0</v>
      </c>
      <c r="AR44" s="3">
        <v>4</v>
      </c>
      <c r="AS44" s="3">
        <v>1</v>
      </c>
      <c r="AT44" s="3">
        <v>0</v>
      </c>
      <c r="AU44" s="3">
        <v>4</v>
      </c>
      <c r="AV44" s="3">
        <v>1</v>
      </c>
      <c r="AW44" s="3">
        <v>0</v>
      </c>
      <c r="AX44" s="3">
        <v>2</v>
      </c>
      <c r="AY44" s="3">
        <v>3</v>
      </c>
      <c r="AZ44" s="3">
        <v>0</v>
      </c>
      <c r="BA44" s="3">
        <v>3</v>
      </c>
      <c r="BB44" s="3">
        <v>2</v>
      </c>
      <c r="BC44" s="3">
        <v>0</v>
      </c>
    </row>
    <row r="45" spans="1:55">
      <c r="A45" s="2">
        <v>2020</v>
      </c>
      <c r="H45" s="2">
        <v>1</v>
      </c>
      <c r="I45" s="2">
        <v>2</v>
      </c>
      <c r="J45" s="2">
        <v>0</v>
      </c>
      <c r="K45" s="2">
        <v>3</v>
      </c>
      <c r="L45" s="2">
        <v>0</v>
      </c>
      <c r="M45" s="2">
        <v>0</v>
      </c>
      <c r="N45" s="2">
        <v>1</v>
      </c>
      <c r="O45" s="2">
        <v>1</v>
      </c>
      <c r="P45" s="2">
        <v>1</v>
      </c>
      <c r="Q45" s="2">
        <v>1</v>
      </c>
      <c r="R45" s="2">
        <v>2</v>
      </c>
      <c r="S45" s="2">
        <v>0</v>
      </c>
      <c r="T45" s="2">
        <v>3</v>
      </c>
      <c r="U45" s="2">
        <v>0</v>
      </c>
      <c r="V45" s="2">
        <v>0</v>
      </c>
      <c r="W45" s="2">
        <v>1</v>
      </c>
      <c r="X45" s="2">
        <v>2</v>
      </c>
      <c r="Y45" s="2">
        <v>0</v>
      </c>
      <c r="Z45" s="2">
        <v>1</v>
      </c>
      <c r="AA45" s="2">
        <v>2</v>
      </c>
      <c r="AB45" s="2">
        <v>0</v>
      </c>
      <c r="AC45" s="2">
        <v>2</v>
      </c>
      <c r="AD45" s="2">
        <v>1</v>
      </c>
      <c r="AE45" s="2">
        <v>0</v>
      </c>
      <c r="AF45" s="2">
        <v>2</v>
      </c>
      <c r="AG45" s="2">
        <v>1</v>
      </c>
      <c r="AH45" s="2">
        <v>0</v>
      </c>
      <c r="AI45" s="2">
        <v>2</v>
      </c>
      <c r="AJ45" s="2">
        <v>1</v>
      </c>
      <c r="AK45" s="2">
        <v>0</v>
      </c>
      <c r="AL45" s="2">
        <v>3</v>
      </c>
      <c r="AM45" s="2">
        <v>0</v>
      </c>
      <c r="AN45" s="2">
        <v>0</v>
      </c>
      <c r="AO45" s="2">
        <v>2</v>
      </c>
      <c r="AP45" s="2">
        <v>0</v>
      </c>
      <c r="AQ45" s="2">
        <v>1</v>
      </c>
      <c r="AR45" s="3">
        <v>2</v>
      </c>
      <c r="AS45" s="3">
        <v>0</v>
      </c>
      <c r="AT45" s="3">
        <v>1</v>
      </c>
      <c r="AU45" s="3">
        <v>2</v>
      </c>
      <c r="AV45" s="3">
        <v>0</v>
      </c>
      <c r="AW45" s="3">
        <v>1</v>
      </c>
      <c r="AX45" s="3">
        <v>2</v>
      </c>
      <c r="AY45" s="3">
        <v>0</v>
      </c>
      <c r="AZ45" s="3">
        <v>1</v>
      </c>
      <c r="BA45" s="3">
        <v>2</v>
      </c>
      <c r="BB45" s="3">
        <v>1</v>
      </c>
      <c r="BC45" s="3">
        <v>0</v>
      </c>
    </row>
    <row r="46" spans="1:55">
      <c r="A46" s="2">
        <v>2021</v>
      </c>
      <c r="H46" s="2">
        <v>0</v>
      </c>
      <c r="I46" s="2">
        <v>1</v>
      </c>
      <c r="J46" s="2">
        <v>0</v>
      </c>
      <c r="K46" s="2">
        <v>0</v>
      </c>
      <c r="L46" s="2">
        <v>1</v>
      </c>
      <c r="M46" s="2">
        <v>0</v>
      </c>
      <c r="N46" s="2">
        <v>0</v>
      </c>
      <c r="O46" s="2">
        <v>1</v>
      </c>
      <c r="P46" s="2">
        <v>0</v>
      </c>
      <c r="Q46" s="2">
        <v>0</v>
      </c>
      <c r="R46" s="2">
        <v>1</v>
      </c>
      <c r="S46" s="2">
        <v>0</v>
      </c>
      <c r="T46" s="2">
        <v>0</v>
      </c>
      <c r="U46" s="2">
        <v>1</v>
      </c>
      <c r="V46" s="2">
        <v>0</v>
      </c>
      <c r="W46" s="2">
        <v>0</v>
      </c>
      <c r="X46" s="2">
        <v>1</v>
      </c>
      <c r="Y46" s="2">
        <v>0</v>
      </c>
      <c r="Z46" s="2">
        <v>0</v>
      </c>
      <c r="AA46" s="2">
        <v>1</v>
      </c>
      <c r="AB46" s="2">
        <v>0</v>
      </c>
      <c r="AC46" s="2">
        <v>0</v>
      </c>
      <c r="AD46" s="2">
        <v>1</v>
      </c>
      <c r="AE46" s="2">
        <v>0</v>
      </c>
      <c r="AF46" s="2">
        <v>0</v>
      </c>
      <c r="AG46" s="2">
        <v>1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1</v>
      </c>
      <c r="AN46" s="2">
        <v>0</v>
      </c>
      <c r="AO46" s="2">
        <v>0</v>
      </c>
      <c r="AP46" s="2">
        <v>1</v>
      </c>
      <c r="AQ46" s="2">
        <v>0</v>
      </c>
      <c r="AR46" s="3">
        <v>0</v>
      </c>
      <c r="AS46" s="3">
        <v>0</v>
      </c>
      <c r="AT46" s="3">
        <v>1</v>
      </c>
      <c r="AU46" s="3">
        <v>0</v>
      </c>
      <c r="AV46" s="3">
        <v>1</v>
      </c>
      <c r="AW46" s="3">
        <v>0</v>
      </c>
      <c r="AX46" s="3">
        <v>0</v>
      </c>
      <c r="AY46" s="3">
        <v>1</v>
      </c>
      <c r="AZ46" s="3">
        <v>0</v>
      </c>
      <c r="BA46" s="3">
        <v>0</v>
      </c>
      <c r="BB46" s="3">
        <v>1</v>
      </c>
      <c r="BC46" s="3">
        <v>0</v>
      </c>
    </row>
    <row r="47" spans="1:55">
      <c r="A47" s="2">
        <v>2022</v>
      </c>
      <c r="H47" s="2">
        <v>2</v>
      </c>
      <c r="I47" s="2">
        <v>3</v>
      </c>
      <c r="J47" s="2">
        <v>0</v>
      </c>
      <c r="K47" s="2">
        <v>3</v>
      </c>
      <c r="L47" s="2">
        <v>1</v>
      </c>
      <c r="M47" s="2">
        <v>1</v>
      </c>
      <c r="N47" s="2">
        <v>2</v>
      </c>
      <c r="O47" s="2">
        <v>2</v>
      </c>
      <c r="P47" s="2">
        <v>1</v>
      </c>
      <c r="Q47" s="2">
        <v>3</v>
      </c>
      <c r="R47" s="2">
        <v>1</v>
      </c>
      <c r="S47" s="2">
        <v>1</v>
      </c>
      <c r="T47" s="2">
        <v>1</v>
      </c>
      <c r="U47" s="2">
        <v>4</v>
      </c>
      <c r="V47" s="2">
        <v>0</v>
      </c>
      <c r="W47" s="2">
        <v>2</v>
      </c>
      <c r="X47" s="2">
        <v>3</v>
      </c>
      <c r="Y47" s="2">
        <v>0</v>
      </c>
      <c r="Z47" s="2">
        <v>2</v>
      </c>
      <c r="AA47" s="2">
        <v>3</v>
      </c>
      <c r="AB47" s="2">
        <v>0</v>
      </c>
      <c r="AC47" s="2">
        <v>4</v>
      </c>
      <c r="AD47" s="2">
        <v>0</v>
      </c>
      <c r="AE47" s="2">
        <v>1</v>
      </c>
      <c r="AF47" s="2">
        <v>3</v>
      </c>
      <c r="AG47" s="2">
        <v>2</v>
      </c>
      <c r="AH47" s="2">
        <v>0</v>
      </c>
      <c r="AI47" s="2">
        <v>4</v>
      </c>
      <c r="AJ47" s="2">
        <v>0</v>
      </c>
      <c r="AK47" s="2">
        <v>1</v>
      </c>
      <c r="AL47" s="2">
        <v>4</v>
      </c>
      <c r="AM47" s="2">
        <v>0</v>
      </c>
      <c r="AN47" s="2">
        <v>1</v>
      </c>
      <c r="AO47" s="2">
        <v>2</v>
      </c>
      <c r="AP47" s="2">
        <v>3</v>
      </c>
      <c r="AQ47" s="2">
        <v>0</v>
      </c>
      <c r="AR47" s="3">
        <v>5</v>
      </c>
      <c r="AS47" s="3">
        <v>0</v>
      </c>
      <c r="AT47" s="3">
        <v>0</v>
      </c>
      <c r="AU47" s="3">
        <v>5</v>
      </c>
      <c r="AV47" s="3">
        <v>0</v>
      </c>
      <c r="AW47" s="3">
        <v>0</v>
      </c>
      <c r="AX47" s="3">
        <v>4</v>
      </c>
      <c r="AY47" s="3">
        <v>1</v>
      </c>
      <c r="AZ47" s="3">
        <v>0</v>
      </c>
      <c r="BA47" s="3">
        <v>4</v>
      </c>
      <c r="BB47" s="3">
        <v>0</v>
      </c>
      <c r="BC47" s="3">
        <v>1</v>
      </c>
    </row>
    <row r="48" spans="1:55">
      <c r="H48">
        <f>SUBTOTAL(9,H43:H47)</f>
        <v>23</v>
      </c>
      <c r="I48">
        <f t="shared" ref="I48:Z48" si="1">SUBTOTAL(9,I43:I47)</f>
        <v>13</v>
      </c>
      <c r="J48">
        <f t="shared" si="1"/>
        <v>0</v>
      </c>
      <c r="K48">
        <f t="shared" si="1"/>
        <v>27</v>
      </c>
      <c r="L48">
        <f t="shared" si="1"/>
        <v>8</v>
      </c>
      <c r="M48">
        <f t="shared" si="1"/>
        <v>1</v>
      </c>
      <c r="N48">
        <f t="shared" si="1"/>
        <v>19</v>
      </c>
      <c r="O48">
        <f t="shared" si="1"/>
        <v>15</v>
      </c>
      <c r="P48">
        <f t="shared" si="1"/>
        <v>2</v>
      </c>
      <c r="Q48">
        <f t="shared" si="1"/>
        <v>21</v>
      </c>
      <c r="R48">
        <f t="shared" si="1"/>
        <v>13</v>
      </c>
      <c r="S48">
        <f t="shared" si="1"/>
        <v>2</v>
      </c>
      <c r="T48">
        <f t="shared" si="1"/>
        <v>17</v>
      </c>
      <c r="U48">
        <f t="shared" si="1"/>
        <v>19</v>
      </c>
      <c r="V48">
        <f t="shared" si="1"/>
        <v>0</v>
      </c>
      <c r="W48">
        <f t="shared" si="1"/>
        <v>25</v>
      </c>
      <c r="X48">
        <f t="shared" si="1"/>
        <v>11</v>
      </c>
      <c r="Y48">
        <f t="shared" si="1"/>
        <v>0</v>
      </c>
      <c r="Z48">
        <f t="shared" si="1"/>
        <v>24</v>
      </c>
      <c r="AA48">
        <f t="shared" ref="AA48" si="2">SUBTOTAL(9,AA43:AA47)</f>
        <v>12</v>
      </c>
      <c r="AB48">
        <f t="shared" ref="AB48" si="3">SUBTOTAL(9,AB43:AB47)</f>
        <v>0</v>
      </c>
      <c r="AC48">
        <f t="shared" ref="AC48" si="4">SUBTOTAL(9,AC43:AC47)</f>
        <v>18</v>
      </c>
      <c r="AD48">
        <f t="shared" ref="AD48" si="5">SUBTOTAL(9,AD43:AD47)</f>
        <v>16</v>
      </c>
      <c r="AE48">
        <f t="shared" ref="AE48" si="6">SUBTOTAL(9,AE43:AE47)</f>
        <v>2</v>
      </c>
      <c r="AF48">
        <f t="shared" ref="AF48" si="7">SUBTOTAL(9,AF43:AF47)</f>
        <v>17</v>
      </c>
      <c r="AG48">
        <f t="shared" ref="AG48" si="8">SUBTOTAL(9,AG43:AG47)</f>
        <v>18</v>
      </c>
      <c r="AH48">
        <f t="shared" ref="AH48" si="9">SUBTOTAL(9,AH43:AH47)</f>
        <v>1</v>
      </c>
      <c r="AI48">
        <f t="shared" ref="AI48" si="10">SUBTOTAL(9,AI43:AI47)</f>
        <v>26</v>
      </c>
      <c r="AJ48">
        <f t="shared" ref="AJ48" si="11">SUBTOTAL(9,AJ43:AJ47)</f>
        <v>9</v>
      </c>
      <c r="AK48">
        <f t="shared" ref="AK48" si="12">SUBTOTAL(9,AK43:AK47)</f>
        <v>1</v>
      </c>
      <c r="AL48">
        <f t="shared" ref="AL48" si="13">SUBTOTAL(9,AL43:AL47)</f>
        <v>28</v>
      </c>
      <c r="AM48">
        <f t="shared" ref="AM48" si="14">SUBTOTAL(9,AM43:AM47)</f>
        <v>7</v>
      </c>
      <c r="AN48">
        <f t="shared" ref="AN48" si="15">SUBTOTAL(9,AN43:AN47)</f>
        <v>1</v>
      </c>
      <c r="AO48">
        <f t="shared" ref="AO48" si="16">SUBTOTAL(9,AO43:AO47)</f>
        <v>20</v>
      </c>
      <c r="AP48">
        <f t="shared" ref="AP48" si="17">SUBTOTAL(9,AP43:AP47)</f>
        <v>15</v>
      </c>
      <c r="AQ48">
        <f t="shared" ref="AQ48" si="18">SUBTOTAL(9,AQ43:AQ47)</f>
        <v>1</v>
      </c>
      <c r="AR48">
        <f t="shared" ref="AR48" si="19">SUBTOTAL(9,AR43:AR47)</f>
        <v>29</v>
      </c>
      <c r="AS48">
        <f t="shared" ref="AS48" si="20">SUBTOTAL(9,AS43:AS47)</f>
        <v>5</v>
      </c>
      <c r="AT48">
        <f t="shared" ref="AT48" si="21">SUBTOTAL(9,AT43:AT47)</f>
        <v>2</v>
      </c>
      <c r="AU48">
        <f t="shared" ref="AU48" si="22">SUBTOTAL(9,AU43:AU47)</f>
        <v>29</v>
      </c>
      <c r="AV48">
        <f t="shared" ref="AV48" si="23">SUBTOTAL(9,AV43:AV47)</f>
        <v>6</v>
      </c>
      <c r="AW48">
        <f t="shared" ref="AW48" si="24">SUBTOTAL(9,AW43:AW47)</f>
        <v>1</v>
      </c>
      <c r="AX48">
        <f t="shared" ref="AX48" si="25">SUBTOTAL(9,AX43:AX47)</f>
        <v>27</v>
      </c>
      <c r="AY48">
        <f t="shared" ref="AY48" si="26">SUBTOTAL(9,AY43:AY47)</f>
        <v>7</v>
      </c>
      <c r="AZ48">
        <f t="shared" ref="AZ48" si="27">SUBTOTAL(9,AZ43:AZ47)</f>
        <v>2</v>
      </c>
      <c r="BA48">
        <f t="shared" ref="BA48" si="28">SUBTOTAL(9,BA43:BA47)</f>
        <v>27</v>
      </c>
      <c r="BB48">
        <f t="shared" ref="BB48" si="29">SUBTOTAL(9,BB43:BB47)</f>
        <v>7</v>
      </c>
      <c r="BC48">
        <f t="shared" ref="BC48" si="30">SUBTOTAL(9,BC43:BC47)</f>
        <v>2</v>
      </c>
    </row>
    <row r="49" spans="8:53">
      <c r="H49">
        <f>H48+I48+J48</f>
        <v>36</v>
      </c>
      <c r="K49">
        <f>K48+L48+M48</f>
        <v>36</v>
      </c>
      <c r="N49">
        <f>N48+O48+P48</f>
        <v>36</v>
      </c>
      <c r="Q49">
        <f>Q48+R48+S48</f>
        <v>36</v>
      </c>
      <c r="T49">
        <f>T48+U48</f>
        <v>36</v>
      </c>
      <c r="W49">
        <f>W48+X48</f>
        <v>36</v>
      </c>
      <c r="Z49">
        <f>Z48+AA48</f>
        <v>36</v>
      </c>
      <c r="AC49">
        <f>AC48+AD48+AE48</f>
        <v>36</v>
      </c>
      <c r="AF49">
        <f>AF48+AG48+AH48</f>
        <v>36</v>
      </c>
      <c r="AI49">
        <f>AI48+AJ48+AK48</f>
        <v>36</v>
      </c>
      <c r="AL49">
        <f>AL48+AM48+AN48</f>
        <v>36</v>
      </c>
      <c r="AO49">
        <f>AO48+AP48+AQ48</f>
        <v>36</v>
      </c>
      <c r="AR49">
        <f>AR48+AS48+AT48</f>
        <v>36</v>
      </c>
      <c r="AU49">
        <f>AU48+AV48+AW48</f>
        <v>36</v>
      </c>
      <c r="AX49">
        <f>AX48+AY48+AZ48</f>
        <v>36</v>
      </c>
      <c r="BA49">
        <f>BA48+BB48+BC48</f>
        <v>36</v>
      </c>
    </row>
    <row r="51" spans="8:53">
      <c r="H51" s="78">
        <v>0.73</v>
      </c>
      <c r="I51" s="78">
        <v>0.27</v>
      </c>
      <c r="J51" s="78">
        <v>0</v>
      </c>
      <c r="K51" s="79">
        <f>K43/(K43+L43)</f>
        <v>0.77272727272727271</v>
      </c>
      <c r="L51" s="79">
        <f>L43/(K43+L43)</f>
        <v>0.22727272727272727</v>
      </c>
      <c r="M51" s="78">
        <v>0</v>
      </c>
      <c r="N51" s="79">
        <f>N43/(N43+O43)</f>
        <v>0.54545454545454541</v>
      </c>
      <c r="O51" s="79">
        <f>O43/(N43+O43)</f>
        <v>0.45454545454545453</v>
      </c>
      <c r="P51" s="78">
        <v>0</v>
      </c>
    </row>
    <row r="52" spans="8:53">
      <c r="H52" s="78">
        <v>0.8</v>
      </c>
      <c r="I52" s="78">
        <v>0.2</v>
      </c>
      <c r="J52" s="78">
        <v>0</v>
      </c>
      <c r="K52" s="79">
        <f t="shared" ref="K52:K54" si="31">K44/(K44+L44)</f>
        <v>0.8</v>
      </c>
      <c r="L52" s="79">
        <f t="shared" ref="L52:L54" si="32">L44/(K44+L44)</f>
        <v>0.2</v>
      </c>
      <c r="M52" s="78">
        <v>0</v>
      </c>
      <c r="N52" s="79">
        <f>N44/(N44+O44)</f>
        <v>0.8</v>
      </c>
      <c r="O52" s="79">
        <f>O44/(N44+O44)</f>
        <v>0.2</v>
      </c>
      <c r="P52" s="78">
        <v>0</v>
      </c>
    </row>
    <row r="53" spans="8:53">
      <c r="H53" s="78">
        <v>0.33</v>
      </c>
      <c r="I53" s="78">
        <v>0.67</v>
      </c>
      <c r="J53" s="78">
        <v>0</v>
      </c>
      <c r="K53" s="79">
        <f t="shared" si="31"/>
        <v>1</v>
      </c>
      <c r="L53" s="79">
        <f t="shared" si="32"/>
        <v>0</v>
      </c>
      <c r="M53" s="78">
        <v>0</v>
      </c>
      <c r="N53" s="79">
        <f>N45/(3)</f>
        <v>0.33333333333333331</v>
      </c>
      <c r="O53" s="79">
        <f t="shared" ref="O53:P53" si="33">O45/(3)</f>
        <v>0.33333333333333331</v>
      </c>
      <c r="P53" s="79">
        <f t="shared" si="33"/>
        <v>0.33333333333333331</v>
      </c>
    </row>
    <row r="54" spans="8:53">
      <c r="H54" s="78">
        <v>0</v>
      </c>
      <c r="I54" s="78">
        <v>1</v>
      </c>
      <c r="J54" s="78">
        <v>0</v>
      </c>
      <c r="K54" s="79">
        <f t="shared" si="31"/>
        <v>0</v>
      </c>
      <c r="L54" s="79">
        <f t="shared" si="32"/>
        <v>1</v>
      </c>
      <c r="M54" s="78">
        <v>0</v>
      </c>
    </row>
    <row r="55" spans="8:53">
      <c r="H55" s="78">
        <v>0.4</v>
      </c>
      <c r="I55" s="78">
        <v>0.6</v>
      </c>
      <c r="J55" s="78">
        <v>0</v>
      </c>
      <c r="K55" s="79">
        <f>K47/(K47+L47+M47)</f>
        <v>0.6</v>
      </c>
      <c r="L55" s="79">
        <f>L47/(K47+L47+M47)</f>
        <v>0.2</v>
      </c>
      <c r="M55" s="78">
        <v>0.2</v>
      </c>
    </row>
  </sheetData>
  <autoFilter ref="A1:AA37" xr:uid="{873C453D-B742-4916-9FAD-7D940BC6F599}"/>
  <mergeCells count="17">
    <mergeCell ref="A41:A42"/>
    <mergeCell ref="AL41:AN41"/>
    <mergeCell ref="H41:J41"/>
    <mergeCell ref="K41:M41"/>
    <mergeCell ref="N41:P41"/>
    <mergeCell ref="Q41:S41"/>
    <mergeCell ref="T41:V41"/>
    <mergeCell ref="W41:Y41"/>
    <mergeCell ref="Z41:AB41"/>
    <mergeCell ref="AC41:AE41"/>
    <mergeCell ref="AF41:AH41"/>
    <mergeCell ref="AI41:AK41"/>
    <mergeCell ref="AO41:AQ41"/>
    <mergeCell ref="AR41:AT41"/>
    <mergeCell ref="AU41:AW41"/>
    <mergeCell ref="AX41:AZ41"/>
    <mergeCell ref="BA41:BC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09BF-C325-4E23-A8C3-08F6A97A28BD}">
  <dimension ref="A1:BN307"/>
  <sheetViews>
    <sheetView topLeftCell="F24" zoomScaleNormal="100" workbookViewId="0">
      <selection activeCell="J48" sqref="J48"/>
    </sheetView>
  </sheetViews>
  <sheetFormatPr baseColWidth="10" defaultRowHeight="15"/>
  <cols>
    <col min="2" max="2" width="14.140625" customWidth="1"/>
    <col min="5" max="5" width="15.140625" customWidth="1"/>
    <col min="65" max="65" width="13.5703125" customWidth="1"/>
    <col min="66" max="66" width="14.140625" bestFit="1" customWidth="1"/>
  </cols>
  <sheetData>
    <row r="1" spans="1:66" ht="30">
      <c r="A1" s="36" t="s">
        <v>0</v>
      </c>
      <c r="B1" s="36" t="s">
        <v>463</v>
      </c>
      <c r="C1" s="36" t="s">
        <v>461</v>
      </c>
      <c r="D1" s="36" t="s">
        <v>462</v>
      </c>
      <c r="E1" s="36" t="s">
        <v>474</v>
      </c>
      <c r="F1" s="36" t="s">
        <v>460</v>
      </c>
      <c r="G1" s="36" t="s">
        <v>756</v>
      </c>
      <c r="H1" s="36" t="s">
        <v>757</v>
      </c>
    </row>
    <row r="2" spans="1:66">
      <c r="A2" s="35">
        <v>2018</v>
      </c>
      <c r="B2" s="35">
        <v>0</v>
      </c>
      <c r="C2" s="35">
        <v>49</v>
      </c>
      <c r="D2" s="35">
        <v>0</v>
      </c>
      <c r="E2" s="35">
        <v>7</v>
      </c>
      <c r="F2" s="35">
        <v>3</v>
      </c>
      <c r="G2" s="35">
        <f t="shared" ref="G2:G5" si="0">SUM(B2:F2)+H2</f>
        <v>61</v>
      </c>
      <c r="H2" s="35">
        <v>2</v>
      </c>
    </row>
    <row r="3" spans="1:66">
      <c r="A3" s="35">
        <v>2019</v>
      </c>
      <c r="B3" s="35">
        <v>2</v>
      </c>
      <c r="C3" s="35">
        <v>39</v>
      </c>
      <c r="D3" s="35">
        <v>0</v>
      </c>
      <c r="E3" s="35">
        <v>5</v>
      </c>
      <c r="F3" s="35">
        <v>8</v>
      </c>
      <c r="G3" s="35">
        <f t="shared" si="0"/>
        <v>56</v>
      </c>
      <c r="H3" s="35">
        <v>2</v>
      </c>
    </row>
    <row r="4" spans="1:66">
      <c r="A4" s="35">
        <v>2020</v>
      </c>
      <c r="B4" s="35">
        <v>0</v>
      </c>
      <c r="C4" s="35">
        <v>22</v>
      </c>
      <c r="D4" s="35">
        <v>2</v>
      </c>
      <c r="E4" s="35">
        <v>3</v>
      </c>
      <c r="F4" s="35">
        <v>3</v>
      </c>
      <c r="G4" s="35">
        <f t="shared" si="0"/>
        <v>34</v>
      </c>
      <c r="H4" s="35">
        <v>4</v>
      </c>
    </row>
    <row r="5" spans="1:66">
      <c r="A5" s="35">
        <v>2021</v>
      </c>
      <c r="B5" s="35">
        <v>1</v>
      </c>
      <c r="C5" s="35">
        <v>28</v>
      </c>
      <c r="D5" s="35">
        <v>0</v>
      </c>
      <c r="E5" s="35">
        <v>8</v>
      </c>
      <c r="F5" s="35">
        <v>6</v>
      </c>
      <c r="G5" s="35">
        <f t="shared" si="0"/>
        <v>48</v>
      </c>
      <c r="H5" s="35">
        <v>5</v>
      </c>
    </row>
    <row r="6" spans="1:66">
      <c r="A6" s="35">
        <v>2022</v>
      </c>
      <c r="B6" s="35">
        <v>0</v>
      </c>
      <c r="C6" s="35">
        <v>79</v>
      </c>
      <c r="D6" s="35">
        <v>0</v>
      </c>
      <c r="E6" s="35">
        <v>4</v>
      </c>
      <c r="F6" s="35">
        <v>7</v>
      </c>
      <c r="G6" s="35">
        <f>SUM(B6:F6)+H6</f>
        <v>93</v>
      </c>
      <c r="H6" s="35">
        <v>3</v>
      </c>
    </row>
    <row r="7" spans="1:66">
      <c r="A7" s="35" t="s">
        <v>756</v>
      </c>
      <c r="B7" s="37">
        <f>SUM(B2:B6)</f>
        <v>3</v>
      </c>
      <c r="C7" s="37">
        <f t="shared" ref="C7:F7" si="1">SUM(C2:C6)</f>
        <v>217</v>
      </c>
      <c r="D7" s="37">
        <f t="shared" si="1"/>
        <v>2</v>
      </c>
      <c r="E7" s="37">
        <f t="shared" si="1"/>
        <v>27</v>
      </c>
      <c r="F7" s="37">
        <f t="shared" si="1"/>
        <v>27</v>
      </c>
      <c r="G7" s="35"/>
    </row>
    <row r="11" spans="1:66">
      <c r="B11" t="str">
        <f>B1</f>
        <v>Empresarismo</v>
      </c>
      <c r="C11" t="str">
        <f t="shared" ref="C11:F11" si="2">C1</f>
        <v>Práctica Empresarial</v>
      </c>
      <c r="D11" t="str">
        <f t="shared" si="2"/>
        <v>Práctica Social</v>
      </c>
      <c r="E11" t="str">
        <f t="shared" si="2"/>
        <v>Proyecto de investigación</v>
      </c>
      <c r="F11" t="str">
        <f t="shared" si="2"/>
        <v>Trabajo de grado</v>
      </c>
    </row>
    <row r="12" spans="1:66">
      <c r="B12">
        <f>B7</f>
        <v>3</v>
      </c>
      <c r="C12">
        <f t="shared" ref="C12:F12" si="3">C7</f>
        <v>217</v>
      </c>
      <c r="D12">
        <f t="shared" si="3"/>
        <v>2</v>
      </c>
      <c r="E12">
        <f t="shared" si="3"/>
        <v>27</v>
      </c>
      <c r="F12">
        <f t="shared" si="3"/>
        <v>27</v>
      </c>
    </row>
    <row r="13" spans="1:66">
      <c r="BM13" s="38" t="s">
        <v>834</v>
      </c>
      <c r="BN13" s="38" t="s">
        <v>835</v>
      </c>
    </row>
    <row r="14" spans="1:66">
      <c r="BM14" s="37" t="s">
        <v>837</v>
      </c>
      <c r="BN14" s="37" t="s">
        <v>478</v>
      </c>
    </row>
    <row r="15" spans="1:66">
      <c r="A15" t="str" cm="1">
        <f t="array" ref="A15:A307">'Base de datos'!A1:A293</f>
        <v>AÑO</v>
      </c>
      <c r="B15" t="str" cm="1">
        <f t="array" ref="B15:B307">'Base de datos'!E1:E293</f>
        <v>SECTOR</v>
      </c>
      <c r="E15" t="s">
        <v>760</v>
      </c>
      <c r="F15" s="83" t="s">
        <v>522</v>
      </c>
      <c r="G15" s="83" t="s">
        <v>518</v>
      </c>
      <c r="H15" s="84" t="s">
        <v>601</v>
      </c>
      <c r="I15" s="85" t="s">
        <v>487</v>
      </c>
      <c r="J15" s="86" t="s">
        <v>594</v>
      </c>
      <c r="K15" s="85" t="s">
        <v>509</v>
      </c>
      <c r="L15" s="87" t="s">
        <v>619</v>
      </c>
      <c r="M15" s="88" t="s">
        <v>566</v>
      </c>
      <c r="N15" s="85" t="s">
        <v>500</v>
      </c>
      <c r="O15" s="89" t="s">
        <v>569</v>
      </c>
      <c r="P15" s="90" t="s">
        <v>576</v>
      </c>
      <c r="Q15" s="87" t="s">
        <v>639</v>
      </c>
      <c r="R15" s="88" t="s">
        <v>580</v>
      </c>
      <c r="S15" s="88" t="s">
        <v>563</v>
      </c>
      <c r="T15" s="92" t="s">
        <v>553</v>
      </c>
      <c r="U15" s="87" t="s">
        <v>543</v>
      </c>
      <c r="V15" s="93" t="s">
        <v>528</v>
      </c>
      <c r="W15" s="92" t="s">
        <v>491</v>
      </c>
      <c r="X15" s="94" t="s">
        <v>546</v>
      </c>
      <c r="Y15" s="87" t="s">
        <v>562</v>
      </c>
      <c r="Z15" s="95" t="s">
        <v>763</v>
      </c>
      <c r="AA15" s="96" t="s">
        <v>531</v>
      </c>
      <c r="AB15" s="93" t="s">
        <v>621</v>
      </c>
      <c r="AC15" s="91" t="s">
        <v>613</v>
      </c>
      <c r="AD15" s="97" t="s">
        <v>524</v>
      </c>
      <c r="AE15" s="93" t="s">
        <v>555</v>
      </c>
      <c r="AF15" s="98" t="s">
        <v>568</v>
      </c>
      <c r="AG15" s="98" t="s">
        <v>600</v>
      </c>
      <c r="AH15" s="87" t="s">
        <v>581</v>
      </c>
      <c r="AI15" s="83" t="s">
        <v>545</v>
      </c>
      <c r="AJ15" s="99" t="s">
        <v>761</v>
      </c>
      <c r="AK15" s="100" t="s">
        <v>636</v>
      </c>
      <c r="AL15" s="100" t="s">
        <v>498</v>
      </c>
      <c r="AM15" s="101" t="s">
        <v>494</v>
      </c>
      <c r="AN15" s="87" t="s">
        <v>484</v>
      </c>
      <c r="AO15" s="93" t="s">
        <v>560</v>
      </c>
      <c r="AP15" s="93" t="s">
        <v>578</v>
      </c>
      <c r="AQ15" s="83" t="s">
        <v>762</v>
      </c>
      <c r="AR15" s="87" t="s">
        <v>558</v>
      </c>
      <c r="AS15" t="s">
        <v>504</v>
      </c>
      <c r="AT15" t="s">
        <v>505</v>
      </c>
      <c r="AU15" t="s">
        <v>483</v>
      </c>
      <c r="AV15" s="84" t="s">
        <v>512</v>
      </c>
      <c r="AW15" s="84" t="s">
        <v>590</v>
      </c>
      <c r="AX15" s="83" t="s">
        <v>481</v>
      </c>
      <c r="AY15" t="s">
        <v>571</v>
      </c>
      <c r="BM15" s="37" t="s">
        <v>838</v>
      </c>
      <c r="BN15" s="37" t="s">
        <v>678</v>
      </c>
    </row>
    <row r="16" spans="1:66">
      <c r="A16">
        <v>2018</v>
      </c>
      <c r="B16" t="str">
        <v>Textil</v>
      </c>
      <c r="E16">
        <v>2018</v>
      </c>
      <c r="F16">
        <v>1</v>
      </c>
      <c r="G16">
        <v>2</v>
      </c>
      <c r="H16">
        <v>0</v>
      </c>
      <c r="I16">
        <v>4</v>
      </c>
      <c r="J16">
        <v>0</v>
      </c>
      <c r="K16">
        <v>3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6</v>
      </c>
      <c r="U16">
        <v>0</v>
      </c>
      <c r="V16">
        <v>0</v>
      </c>
      <c r="W16">
        <v>2</v>
      </c>
      <c r="X16">
        <v>0</v>
      </c>
      <c r="Y16">
        <v>0</v>
      </c>
      <c r="Z16">
        <v>0</v>
      </c>
      <c r="AA16">
        <v>0</v>
      </c>
      <c r="AB16">
        <v>2</v>
      </c>
      <c r="AC16">
        <v>0</v>
      </c>
      <c r="AD16">
        <v>1</v>
      </c>
      <c r="AE16">
        <v>0</v>
      </c>
      <c r="AF16">
        <v>0</v>
      </c>
      <c r="AG16">
        <v>1</v>
      </c>
      <c r="AH16">
        <v>0</v>
      </c>
      <c r="AI16">
        <v>0</v>
      </c>
      <c r="AJ16">
        <v>1</v>
      </c>
      <c r="AK16">
        <v>0</v>
      </c>
      <c r="AL16">
        <v>2</v>
      </c>
      <c r="AM16">
        <v>1</v>
      </c>
      <c r="AN16">
        <v>5</v>
      </c>
      <c r="AO16">
        <v>1</v>
      </c>
      <c r="AP16">
        <v>0</v>
      </c>
      <c r="AQ16">
        <v>5</v>
      </c>
      <c r="AR16">
        <v>0</v>
      </c>
      <c r="AS16">
        <v>2</v>
      </c>
      <c r="AT16">
        <v>2</v>
      </c>
      <c r="AU16">
        <v>9</v>
      </c>
      <c r="AV16">
        <v>1</v>
      </c>
      <c r="AW16">
        <v>0</v>
      </c>
      <c r="AX16">
        <v>6</v>
      </c>
      <c r="AY16">
        <v>0</v>
      </c>
      <c r="BM16" s="37" t="s">
        <v>839</v>
      </c>
      <c r="BN16" s="37" t="s">
        <v>676</v>
      </c>
    </row>
    <row r="17" spans="1:66">
      <c r="A17">
        <v>2018</v>
      </c>
      <c r="B17" t="str">
        <v>Químico</v>
      </c>
      <c r="E17">
        <v>2019</v>
      </c>
      <c r="F17">
        <v>0</v>
      </c>
      <c r="G17">
        <v>1</v>
      </c>
      <c r="H17">
        <v>0</v>
      </c>
      <c r="I17">
        <v>1</v>
      </c>
      <c r="J17">
        <v>4</v>
      </c>
      <c r="K17">
        <v>1</v>
      </c>
      <c r="L17">
        <v>0</v>
      </c>
      <c r="M17">
        <v>0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  <c r="T17">
        <v>2</v>
      </c>
      <c r="U17">
        <v>3</v>
      </c>
      <c r="V17">
        <v>1</v>
      </c>
      <c r="W17">
        <v>1</v>
      </c>
      <c r="X17">
        <v>3</v>
      </c>
      <c r="Y17">
        <v>1</v>
      </c>
      <c r="Z17">
        <v>0</v>
      </c>
      <c r="AA17">
        <v>3</v>
      </c>
      <c r="AB17">
        <v>0</v>
      </c>
      <c r="AC17">
        <v>0</v>
      </c>
      <c r="AD17">
        <v>0</v>
      </c>
      <c r="AE17">
        <v>2</v>
      </c>
      <c r="AF17">
        <v>0</v>
      </c>
      <c r="AG17">
        <v>0</v>
      </c>
      <c r="AH17">
        <v>0</v>
      </c>
      <c r="AI17">
        <v>1</v>
      </c>
      <c r="AJ17">
        <v>0</v>
      </c>
      <c r="AK17">
        <v>0</v>
      </c>
      <c r="AL17">
        <v>1</v>
      </c>
      <c r="AM17">
        <v>2</v>
      </c>
      <c r="AN17">
        <v>2</v>
      </c>
      <c r="AO17">
        <v>1</v>
      </c>
      <c r="AP17">
        <v>0</v>
      </c>
      <c r="AQ17">
        <v>5</v>
      </c>
      <c r="AR17">
        <v>1</v>
      </c>
      <c r="AS17">
        <v>4</v>
      </c>
      <c r="AT17">
        <v>0</v>
      </c>
      <c r="AU17">
        <v>9</v>
      </c>
      <c r="AV17">
        <v>2</v>
      </c>
      <c r="AW17">
        <v>0</v>
      </c>
      <c r="AX17">
        <v>3</v>
      </c>
      <c r="AY17">
        <v>0</v>
      </c>
      <c r="BM17" s="58" t="s">
        <v>840</v>
      </c>
      <c r="BN17" s="58" t="s">
        <v>836</v>
      </c>
    </row>
    <row r="18" spans="1:66">
      <c r="A18">
        <v>2018</v>
      </c>
      <c r="B18" t="str">
        <v>Papel</v>
      </c>
      <c r="E18">
        <v>2020</v>
      </c>
      <c r="F18">
        <v>0</v>
      </c>
      <c r="G18">
        <v>1</v>
      </c>
      <c r="H18">
        <v>0</v>
      </c>
      <c r="I18">
        <v>0</v>
      </c>
      <c r="J18">
        <v>2</v>
      </c>
      <c r="K18">
        <v>4</v>
      </c>
      <c r="L18">
        <v>0</v>
      </c>
      <c r="M18">
        <v>1</v>
      </c>
      <c r="N18">
        <v>2</v>
      </c>
      <c r="O18">
        <v>1</v>
      </c>
      <c r="P18">
        <v>1</v>
      </c>
      <c r="Q18">
        <v>0</v>
      </c>
      <c r="R18">
        <v>0</v>
      </c>
      <c r="S18">
        <v>1</v>
      </c>
      <c r="T18">
        <v>0</v>
      </c>
      <c r="U18">
        <v>2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1</v>
      </c>
      <c r="AJ18">
        <v>0</v>
      </c>
      <c r="AK18">
        <v>0</v>
      </c>
      <c r="AL18">
        <v>0</v>
      </c>
      <c r="AM18">
        <v>1</v>
      </c>
      <c r="AN18">
        <v>1</v>
      </c>
      <c r="AO18">
        <v>0</v>
      </c>
      <c r="AP18">
        <v>0</v>
      </c>
      <c r="AQ18">
        <v>2</v>
      </c>
      <c r="AR18">
        <v>0</v>
      </c>
      <c r="AS18">
        <v>2</v>
      </c>
      <c r="AT18">
        <v>0</v>
      </c>
      <c r="AU18">
        <v>3</v>
      </c>
      <c r="AV18">
        <v>1</v>
      </c>
      <c r="AW18">
        <v>0</v>
      </c>
      <c r="AX18">
        <v>2</v>
      </c>
      <c r="AY18">
        <v>1</v>
      </c>
    </row>
    <row r="19" spans="1:66">
      <c r="A19">
        <v>2018</v>
      </c>
      <c r="B19" t="str">
        <v>Textil</v>
      </c>
      <c r="E19">
        <v>2021</v>
      </c>
      <c r="F19">
        <v>0</v>
      </c>
      <c r="G19">
        <v>3</v>
      </c>
      <c r="H19">
        <v>0</v>
      </c>
      <c r="I19">
        <v>1</v>
      </c>
      <c r="J19">
        <v>3</v>
      </c>
      <c r="K19">
        <v>5</v>
      </c>
      <c r="L19">
        <v>0</v>
      </c>
      <c r="M19">
        <v>0</v>
      </c>
      <c r="N19">
        <v>1</v>
      </c>
      <c r="O19">
        <v>3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2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1</v>
      </c>
      <c r="AI19">
        <v>0</v>
      </c>
      <c r="AJ19">
        <v>2</v>
      </c>
      <c r="AK19">
        <v>1</v>
      </c>
      <c r="AL19">
        <v>1</v>
      </c>
      <c r="AM19">
        <v>1</v>
      </c>
      <c r="AN19">
        <v>1</v>
      </c>
      <c r="AO19">
        <v>0</v>
      </c>
      <c r="AP19">
        <v>1</v>
      </c>
      <c r="AQ19">
        <v>4</v>
      </c>
      <c r="AR19">
        <v>0</v>
      </c>
      <c r="AS19">
        <v>7</v>
      </c>
      <c r="AT19">
        <v>0</v>
      </c>
      <c r="AU19">
        <v>5</v>
      </c>
      <c r="AV19">
        <v>0</v>
      </c>
      <c r="AW19">
        <v>1</v>
      </c>
      <c r="AX19">
        <v>1</v>
      </c>
      <c r="AY19">
        <v>0</v>
      </c>
    </row>
    <row r="20" spans="1:66">
      <c r="A20">
        <v>2018</v>
      </c>
      <c r="B20" t="str">
        <v>Químico</v>
      </c>
      <c r="E20">
        <v>2022</v>
      </c>
      <c r="F20">
        <v>0</v>
      </c>
      <c r="G20">
        <v>2</v>
      </c>
      <c r="H20">
        <v>1</v>
      </c>
      <c r="I20">
        <v>1</v>
      </c>
      <c r="J20">
        <v>8</v>
      </c>
      <c r="K20">
        <v>15</v>
      </c>
      <c r="L20">
        <v>1</v>
      </c>
      <c r="M20">
        <v>0</v>
      </c>
      <c r="N20">
        <v>1</v>
      </c>
      <c r="O20">
        <v>0</v>
      </c>
      <c r="P20">
        <v>1</v>
      </c>
      <c r="Q20">
        <v>1</v>
      </c>
      <c r="R20">
        <v>2</v>
      </c>
      <c r="S20">
        <v>0</v>
      </c>
      <c r="T20">
        <v>1</v>
      </c>
      <c r="U20">
        <v>3</v>
      </c>
      <c r="V20">
        <v>0</v>
      </c>
      <c r="W20">
        <v>0</v>
      </c>
      <c r="X20">
        <v>4</v>
      </c>
      <c r="Y20">
        <v>0</v>
      </c>
      <c r="Z20">
        <v>2</v>
      </c>
      <c r="AA20">
        <v>0</v>
      </c>
      <c r="AB20">
        <v>2</v>
      </c>
      <c r="AC20">
        <v>3</v>
      </c>
      <c r="AD20">
        <v>0</v>
      </c>
      <c r="AE20">
        <v>1</v>
      </c>
      <c r="AF20">
        <v>0</v>
      </c>
      <c r="AG20">
        <v>1</v>
      </c>
      <c r="AH20">
        <v>2</v>
      </c>
      <c r="AI20">
        <v>6</v>
      </c>
      <c r="AJ20">
        <v>5</v>
      </c>
      <c r="AK20">
        <v>1</v>
      </c>
      <c r="AL20">
        <v>1</v>
      </c>
      <c r="AM20">
        <v>1</v>
      </c>
      <c r="AN20">
        <v>0</v>
      </c>
      <c r="AO20">
        <v>1</v>
      </c>
      <c r="AP20">
        <v>0</v>
      </c>
      <c r="AQ20">
        <v>7</v>
      </c>
      <c r="AR20">
        <v>0</v>
      </c>
      <c r="AS20">
        <v>5</v>
      </c>
      <c r="AT20">
        <v>2</v>
      </c>
      <c r="AU20">
        <v>7</v>
      </c>
      <c r="AV20">
        <v>3</v>
      </c>
      <c r="AW20">
        <v>0</v>
      </c>
      <c r="AX20">
        <v>0</v>
      </c>
      <c r="AY20">
        <v>0</v>
      </c>
    </row>
    <row r="21" spans="1:66">
      <c r="A21">
        <v>2018</v>
      </c>
      <c r="B21" t="str">
        <v>Agropecuario</v>
      </c>
    </row>
    <row r="22" spans="1:66">
      <c r="A22">
        <v>2018</v>
      </c>
      <c r="B22" t="str">
        <v>Adhesivos y sellantes</v>
      </c>
    </row>
    <row r="23" spans="1:66">
      <c r="A23">
        <v>2018</v>
      </c>
      <c r="B23" t="str">
        <v>Químico</v>
      </c>
    </row>
    <row r="24" spans="1:66">
      <c r="A24">
        <v>2018</v>
      </c>
      <c r="B24" t="str">
        <v>Agropecuario</v>
      </c>
    </row>
    <row r="25" spans="1:66">
      <c r="A25">
        <v>2018</v>
      </c>
      <c r="B25" t="str">
        <v>Construcción</v>
      </c>
      <c r="F25" t="s">
        <v>788</v>
      </c>
      <c r="G25" t="s">
        <v>789</v>
      </c>
      <c r="H25" t="s">
        <v>790</v>
      </c>
      <c r="I25" t="s">
        <v>791</v>
      </c>
      <c r="J25" t="s">
        <v>792</v>
      </c>
      <c r="K25" t="s">
        <v>793</v>
      </c>
      <c r="L25" t="s">
        <v>794</v>
      </c>
      <c r="M25" t="s">
        <v>795</v>
      </c>
      <c r="N25" t="s">
        <v>796</v>
      </c>
      <c r="O25" t="s">
        <v>797</v>
      </c>
      <c r="P25" t="s">
        <v>798</v>
      </c>
      <c r="Q25" t="s">
        <v>799</v>
      </c>
      <c r="R25" t="s">
        <v>800</v>
      </c>
      <c r="S25" t="s">
        <v>801</v>
      </c>
      <c r="T25" t="s">
        <v>802</v>
      </c>
      <c r="U25" t="s">
        <v>803</v>
      </c>
      <c r="V25" t="s">
        <v>804</v>
      </c>
      <c r="W25" t="s">
        <v>805</v>
      </c>
      <c r="X25" t="s">
        <v>806</v>
      </c>
      <c r="Y25" t="s">
        <v>807</v>
      </c>
      <c r="Z25" t="s">
        <v>808</v>
      </c>
      <c r="AA25" t="s">
        <v>809</v>
      </c>
      <c r="AB25" t="s">
        <v>810</v>
      </c>
      <c r="AC25" t="s">
        <v>811</v>
      </c>
      <c r="AD25" t="s">
        <v>812</v>
      </c>
      <c r="AE25" t="s">
        <v>813</v>
      </c>
      <c r="AF25" t="s">
        <v>814</v>
      </c>
      <c r="AG25" t="s">
        <v>815</v>
      </c>
      <c r="AH25" t="s">
        <v>816</v>
      </c>
      <c r="AI25" t="s">
        <v>817</v>
      </c>
      <c r="AJ25" t="s">
        <v>818</v>
      </c>
      <c r="AK25" t="s">
        <v>819</v>
      </c>
      <c r="AL25" t="s">
        <v>820</v>
      </c>
      <c r="AM25" t="s">
        <v>821</v>
      </c>
      <c r="AN25" t="s">
        <v>822</v>
      </c>
      <c r="AO25" t="s">
        <v>823</v>
      </c>
      <c r="AP25" t="s">
        <v>824</v>
      </c>
      <c r="AQ25" t="s">
        <v>825</v>
      </c>
      <c r="AR25" t="s">
        <v>826</v>
      </c>
      <c r="AS25" t="s">
        <v>827</v>
      </c>
      <c r="AT25" t="s">
        <v>828</v>
      </c>
      <c r="AU25" t="s">
        <v>829</v>
      </c>
      <c r="AV25" t="s">
        <v>830</v>
      </c>
      <c r="AW25" t="s">
        <v>831</v>
      </c>
      <c r="AX25" t="s">
        <v>832</v>
      </c>
      <c r="AY25" t="s">
        <v>833</v>
      </c>
    </row>
    <row r="26" spans="1:66">
      <c r="A26">
        <v>2018</v>
      </c>
      <c r="B26" t="str">
        <v>Cementos</v>
      </c>
      <c r="E26" t="s">
        <v>756</v>
      </c>
      <c r="F26">
        <f t="shared" ref="F26:AY26" si="4">SUM(F16:F20)</f>
        <v>1</v>
      </c>
      <c r="G26">
        <f t="shared" si="4"/>
        <v>9</v>
      </c>
      <c r="H26">
        <f t="shared" si="4"/>
        <v>1</v>
      </c>
      <c r="I26">
        <f t="shared" si="4"/>
        <v>7</v>
      </c>
      <c r="J26">
        <f t="shared" si="4"/>
        <v>17</v>
      </c>
      <c r="K26">
        <f t="shared" si="4"/>
        <v>28</v>
      </c>
      <c r="L26">
        <f t="shared" si="4"/>
        <v>1</v>
      </c>
      <c r="M26">
        <f t="shared" si="4"/>
        <v>1</v>
      </c>
      <c r="N26">
        <f t="shared" si="4"/>
        <v>6</v>
      </c>
      <c r="O26">
        <f t="shared" si="4"/>
        <v>6</v>
      </c>
      <c r="P26">
        <f t="shared" si="4"/>
        <v>2</v>
      </c>
      <c r="Q26">
        <f t="shared" si="4"/>
        <v>1</v>
      </c>
      <c r="R26">
        <f t="shared" si="4"/>
        <v>3</v>
      </c>
      <c r="S26">
        <f t="shared" si="4"/>
        <v>1</v>
      </c>
      <c r="T26">
        <f t="shared" si="4"/>
        <v>9</v>
      </c>
      <c r="U26">
        <f t="shared" si="4"/>
        <v>8</v>
      </c>
      <c r="V26">
        <f t="shared" si="4"/>
        <v>1</v>
      </c>
      <c r="W26">
        <f t="shared" si="4"/>
        <v>4</v>
      </c>
      <c r="X26">
        <f t="shared" si="4"/>
        <v>8</v>
      </c>
      <c r="Y26">
        <f t="shared" si="4"/>
        <v>1</v>
      </c>
      <c r="Z26">
        <f t="shared" si="4"/>
        <v>2</v>
      </c>
      <c r="AA26">
        <f t="shared" si="4"/>
        <v>5</v>
      </c>
      <c r="AB26">
        <f t="shared" si="4"/>
        <v>4</v>
      </c>
      <c r="AC26">
        <f t="shared" si="4"/>
        <v>3</v>
      </c>
      <c r="AD26">
        <f t="shared" si="4"/>
        <v>1</v>
      </c>
      <c r="AE26">
        <f t="shared" si="4"/>
        <v>4</v>
      </c>
      <c r="AF26">
        <f t="shared" si="4"/>
        <v>1</v>
      </c>
      <c r="AG26">
        <f t="shared" si="4"/>
        <v>2</v>
      </c>
      <c r="AH26">
        <f t="shared" si="4"/>
        <v>3</v>
      </c>
      <c r="AI26">
        <f t="shared" si="4"/>
        <v>8</v>
      </c>
      <c r="AJ26">
        <f t="shared" si="4"/>
        <v>8</v>
      </c>
      <c r="AK26">
        <f t="shared" si="4"/>
        <v>2</v>
      </c>
      <c r="AL26">
        <f t="shared" si="4"/>
        <v>5</v>
      </c>
      <c r="AM26">
        <f t="shared" si="4"/>
        <v>6</v>
      </c>
      <c r="AN26">
        <f t="shared" si="4"/>
        <v>9</v>
      </c>
      <c r="AO26">
        <f t="shared" si="4"/>
        <v>3</v>
      </c>
      <c r="AP26">
        <f t="shared" si="4"/>
        <v>1</v>
      </c>
      <c r="AQ26">
        <f t="shared" si="4"/>
        <v>23</v>
      </c>
      <c r="AR26">
        <f t="shared" si="4"/>
        <v>1</v>
      </c>
      <c r="AS26">
        <f t="shared" si="4"/>
        <v>20</v>
      </c>
      <c r="AT26">
        <f t="shared" si="4"/>
        <v>4</v>
      </c>
      <c r="AU26">
        <f t="shared" si="4"/>
        <v>33</v>
      </c>
      <c r="AV26">
        <f t="shared" si="4"/>
        <v>7</v>
      </c>
      <c r="AW26">
        <f t="shared" si="4"/>
        <v>1</v>
      </c>
      <c r="AX26">
        <f t="shared" si="4"/>
        <v>12</v>
      </c>
      <c r="AY26">
        <f t="shared" si="4"/>
        <v>1</v>
      </c>
    </row>
    <row r="27" spans="1:66">
      <c r="A27">
        <v>2018</v>
      </c>
      <c r="B27" t="str">
        <v>Agropecuario</v>
      </c>
      <c r="F27">
        <f>F26*100/SUM($F$26:$AY$26)</f>
        <v>0.352112676056338</v>
      </c>
      <c r="G27">
        <f>G26*100/SUM($F$26:$AY$26)</f>
        <v>3.1690140845070425</v>
      </c>
      <c r="H27">
        <f t="shared" ref="H27:AY27" si="5">H26*100/SUM($F$26:$AY$26)</f>
        <v>0.352112676056338</v>
      </c>
      <c r="I27">
        <f t="shared" si="5"/>
        <v>2.464788732394366</v>
      </c>
      <c r="J27">
        <f t="shared" si="5"/>
        <v>5.9859154929577461</v>
      </c>
      <c r="K27">
        <f t="shared" si="5"/>
        <v>9.8591549295774641</v>
      </c>
      <c r="L27">
        <f t="shared" si="5"/>
        <v>0.352112676056338</v>
      </c>
      <c r="M27">
        <f t="shared" si="5"/>
        <v>0.352112676056338</v>
      </c>
      <c r="N27">
        <f t="shared" si="5"/>
        <v>2.112676056338028</v>
      </c>
      <c r="O27">
        <f t="shared" si="5"/>
        <v>2.112676056338028</v>
      </c>
      <c r="P27">
        <f t="shared" si="5"/>
        <v>0.70422535211267601</v>
      </c>
      <c r="Q27">
        <f t="shared" si="5"/>
        <v>0.352112676056338</v>
      </c>
      <c r="R27">
        <f t="shared" si="5"/>
        <v>1.056338028169014</v>
      </c>
      <c r="S27">
        <f t="shared" si="5"/>
        <v>0.352112676056338</v>
      </c>
      <c r="T27">
        <f t="shared" si="5"/>
        <v>3.1690140845070425</v>
      </c>
      <c r="U27">
        <f t="shared" si="5"/>
        <v>2.816901408450704</v>
      </c>
      <c r="V27">
        <f t="shared" si="5"/>
        <v>0.352112676056338</v>
      </c>
      <c r="W27">
        <f t="shared" si="5"/>
        <v>1.408450704225352</v>
      </c>
      <c r="X27">
        <f t="shared" si="5"/>
        <v>2.816901408450704</v>
      </c>
      <c r="Y27">
        <f t="shared" si="5"/>
        <v>0.352112676056338</v>
      </c>
      <c r="Z27">
        <f t="shared" si="5"/>
        <v>0.70422535211267601</v>
      </c>
      <c r="AA27">
        <f t="shared" si="5"/>
        <v>1.7605633802816902</v>
      </c>
      <c r="AB27">
        <f t="shared" si="5"/>
        <v>1.408450704225352</v>
      </c>
      <c r="AC27">
        <f t="shared" si="5"/>
        <v>1.056338028169014</v>
      </c>
      <c r="AD27">
        <f t="shared" si="5"/>
        <v>0.352112676056338</v>
      </c>
      <c r="AE27">
        <f t="shared" si="5"/>
        <v>1.408450704225352</v>
      </c>
      <c r="AF27">
        <f t="shared" si="5"/>
        <v>0.352112676056338</v>
      </c>
      <c r="AG27">
        <f t="shared" si="5"/>
        <v>0.70422535211267601</v>
      </c>
      <c r="AH27">
        <f t="shared" si="5"/>
        <v>1.056338028169014</v>
      </c>
      <c r="AI27">
        <f t="shared" si="5"/>
        <v>2.816901408450704</v>
      </c>
      <c r="AJ27">
        <f t="shared" si="5"/>
        <v>2.816901408450704</v>
      </c>
      <c r="AK27">
        <f t="shared" si="5"/>
        <v>0.70422535211267601</v>
      </c>
      <c r="AL27">
        <f t="shared" si="5"/>
        <v>1.7605633802816902</v>
      </c>
      <c r="AM27">
        <f t="shared" si="5"/>
        <v>2.112676056338028</v>
      </c>
      <c r="AN27">
        <f t="shared" si="5"/>
        <v>3.1690140845070425</v>
      </c>
      <c r="AO27">
        <f t="shared" si="5"/>
        <v>1.056338028169014</v>
      </c>
      <c r="AP27">
        <f t="shared" si="5"/>
        <v>0.352112676056338</v>
      </c>
      <c r="AQ27">
        <f t="shared" si="5"/>
        <v>8.0985915492957741</v>
      </c>
      <c r="AR27">
        <f t="shared" si="5"/>
        <v>0.352112676056338</v>
      </c>
      <c r="AS27">
        <f t="shared" si="5"/>
        <v>7.042253521126761</v>
      </c>
      <c r="AT27">
        <f t="shared" si="5"/>
        <v>1.408450704225352</v>
      </c>
      <c r="AU27">
        <f t="shared" si="5"/>
        <v>11.619718309859154</v>
      </c>
      <c r="AV27">
        <f t="shared" si="5"/>
        <v>2.464788732394366</v>
      </c>
      <c r="AW27">
        <f t="shared" si="5"/>
        <v>0.352112676056338</v>
      </c>
      <c r="AX27">
        <f t="shared" si="5"/>
        <v>4.225352112676056</v>
      </c>
      <c r="AY27">
        <f t="shared" si="5"/>
        <v>0.352112676056338</v>
      </c>
    </row>
    <row r="28" spans="1:66">
      <c r="A28">
        <v>2018</v>
      </c>
      <c r="B28" t="str">
        <v>Odontología</v>
      </c>
    </row>
    <row r="29" spans="1:66">
      <c r="A29">
        <v>2018</v>
      </c>
      <c r="B29" t="str">
        <v>Medio Ambiente</v>
      </c>
    </row>
    <row r="30" spans="1:66">
      <c r="A30">
        <v>2018</v>
      </c>
      <c r="B30" t="str">
        <v>Petróleo</v>
      </c>
      <c r="F30" t="s">
        <v>842</v>
      </c>
      <c r="G30" t="s">
        <v>843</v>
      </c>
      <c r="H30" t="s">
        <v>844</v>
      </c>
      <c r="I30" t="s">
        <v>594</v>
      </c>
      <c r="J30" t="s">
        <v>851</v>
      </c>
      <c r="K30" t="s">
        <v>845</v>
      </c>
      <c r="L30" t="s">
        <v>569</v>
      </c>
      <c r="M30" t="s">
        <v>576</v>
      </c>
      <c r="N30" t="s">
        <v>846</v>
      </c>
      <c r="O30" t="s">
        <v>847</v>
      </c>
      <c r="P30" t="s">
        <v>546</v>
      </c>
      <c r="Q30" t="s">
        <v>763</v>
      </c>
      <c r="R30" t="s">
        <v>531</v>
      </c>
      <c r="S30" t="s">
        <v>524</v>
      </c>
      <c r="T30" t="s">
        <v>848</v>
      </c>
      <c r="U30" t="s">
        <v>849</v>
      </c>
      <c r="V30" t="s">
        <v>761</v>
      </c>
      <c r="W30" t="s">
        <v>850</v>
      </c>
      <c r="X30" t="s">
        <v>494</v>
      </c>
      <c r="Y30" t="str">
        <f>AS15</f>
        <v>Proceso</v>
      </c>
      <c r="Z30" t="str">
        <f t="shared" ref="Z30:AA30" si="6">AT15</f>
        <v>Programación</v>
      </c>
      <c r="AA30" t="str">
        <f t="shared" si="6"/>
        <v>Químico</v>
      </c>
    </row>
    <row r="31" spans="1:66" hidden="1">
      <c r="A31">
        <v>2018</v>
      </c>
      <c r="B31" t="str">
        <v>Minería</v>
      </c>
      <c r="E31">
        <v>2018</v>
      </c>
      <c r="F31">
        <f>F16+G16+AQ16</f>
        <v>8</v>
      </c>
      <c r="G31">
        <f>H16+AV16+AW16</f>
        <v>1</v>
      </c>
      <c r="H31">
        <f>I16+K16+N16</f>
        <v>8</v>
      </c>
      <c r="I31">
        <f>J16</f>
        <v>0</v>
      </c>
      <c r="J31">
        <f>L16+Q16+U16+Y16+AH16+AN16+AR16+AC16+AY16</f>
        <v>5</v>
      </c>
      <c r="K31">
        <f>M16+R16+S16</f>
        <v>0</v>
      </c>
      <c r="L31">
        <f>O16</f>
        <v>1</v>
      </c>
      <c r="M31">
        <f>P16</f>
        <v>0</v>
      </c>
      <c r="N31">
        <f>T16+W16</f>
        <v>8</v>
      </c>
      <c r="O31">
        <f>V16+AB16+AE16+AO16+AP16</f>
        <v>3</v>
      </c>
      <c r="P31">
        <f>X16</f>
        <v>0</v>
      </c>
      <c r="Q31">
        <f>Z16</f>
        <v>0</v>
      </c>
      <c r="R31">
        <f>AA16</f>
        <v>0</v>
      </c>
      <c r="S31">
        <f>AD16</f>
        <v>1</v>
      </c>
      <c r="T31">
        <f>AF16+AG16</f>
        <v>1</v>
      </c>
      <c r="U31">
        <f>AI16+AX16</f>
        <v>6</v>
      </c>
      <c r="V31">
        <f>AJ16</f>
        <v>1</v>
      </c>
      <c r="W31">
        <f>AK16+AL16</f>
        <v>2</v>
      </c>
      <c r="X31">
        <f>AM16</f>
        <v>1</v>
      </c>
      <c r="Y31">
        <f t="shared" ref="Y31:Y35" si="7">AS16</f>
        <v>2</v>
      </c>
      <c r="Z31">
        <f t="shared" ref="Z31:Z35" si="8">AT16</f>
        <v>2</v>
      </c>
      <c r="AA31">
        <f t="shared" ref="AA31:AA35" si="9">AU16</f>
        <v>9</v>
      </c>
    </row>
    <row r="32" spans="1:66" hidden="1">
      <c r="A32">
        <v>2018</v>
      </c>
      <c r="B32" t="str">
        <v>Bebidas alcohólicas</v>
      </c>
      <c r="E32">
        <v>2019</v>
      </c>
      <c r="F32">
        <f t="shared" ref="F32:F35" si="10">F17+G17+AQ17</f>
        <v>6</v>
      </c>
      <c r="G32">
        <f t="shared" ref="G32:G35" si="11">H17+AV17+AW17</f>
        <v>2</v>
      </c>
      <c r="H32">
        <f t="shared" ref="H32:H35" si="12">I17+K17+N17</f>
        <v>3</v>
      </c>
      <c r="I32">
        <f t="shared" ref="I32:I35" si="13">J17</f>
        <v>4</v>
      </c>
      <c r="J32">
        <f t="shared" ref="J32:J35" si="14">L17+Q17+U17+Y17+AH17+AN17+AR17+AC17+AY17</f>
        <v>7</v>
      </c>
      <c r="K32">
        <f t="shared" ref="K32:K35" si="15">M17+R17+S17</f>
        <v>0</v>
      </c>
      <c r="L32">
        <f t="shared" ref="L32:L35" si="16">O17</f>
        <v>1</v>
      </c>
      <c r="M32">
        <f t="shared" ref="M32:M35" si="17">P17</f>
        <v>0</v>
      </c>
      <c r="N32">
        <f t="shared" ref="N32:N35" si="18">T17+W17</f>
        <v>3</v>
      </c>
      <c r="O32">
        <f t="shared" ref="O32:O35" si="19">V17+AB17+AE17+AO17+AP17</f>
        <v>4</v>
      </c>
      <c r="P32">
        <f t="shared" ref="P32:P35" si="20">X17</f>
        <v>3</v>
      </c>
      <c r="Q32">
        <f t="shared" ref="Q32:Q35" si="21">Z17</f>
        <v>0</v>
      </c>
      <c r="R32">
        <f t="shared" ref="R32:R35" si="22">AA17</f>
        <v>3</v>
      </c>
      <c r="S32">
        <f t="shared" ref="S32:S35" si="23">AD17</f>
        <v>0</v>
      </c>
      <c r="T32">
        <f t="shared" ref="T32:T35" si="24">AF17+AG17</f>
        <v>0</v>
      </c>
      <c r="U32">
        <f t="shared" ref="U32:U35" si="25">AI17+AX17</f>
        <v>4</v>
      </c>
      <c r="V32">
        <f t="shared" ref="V32:V35" si="26">AJ17</f>
        <v>0</v>
      </c>
      <c r="W32">
        <f t="shared" ref="W32:W35" si="27">AK17+AL17</f>
        <v>1</v>
      </c>
      <c r="X32">
        <f t="shared" ref="X32:X35" si="28">AM17</f>
        <v>2</v>
      </c>
      <c r="Y32">
        <f t="shared" si="7"/>
        <v>4</v>
      </c>
      <c r="Z32">
        <f t="shared" si="8"/>
        <v>0</v>
      </c>
      <c r="AA32">
        <f t="shared" si="9"/>
        <v>9</v>
      </c>
    </row>
    <row r="33" spans="1:27" hidden="1">
      <c r="A33">
        <v>2018</v>
      </c>
      <c r="B33" t="str">
        <v>Cementos</v>
      </c>
      <c r="E33">
        <v>2020</v>
      </c>
      <c r="F33">
        <f t="shared" si="10"/>
        <v>3</v>
      </c>
      <c r="G33">
        <f t="shared" si="11"/>
        <v>1</v>
      </c>
      <c r="H33">
        <f t="shared" si="12"/>
        <v>6</v>
      </c>
      <c r="I33">
        <f t="shared" si="13"/>
        <v>2</v>
      </c>
      <c r="J33">
        <f t="shared" si="14"/>
        <v>4</v>
      </c>
      <c r="K33">
        <f t="shared" si="15"/>
        <v>2</v>
      </c>
      <c r="L33">
        <f t="shared" si="16"/>
        <v>1</v>
      </c>
      <c r="M33">
        <f t="shared" si="17"/>
        <v>1</v>
      </c>
      <c r="N33">
        <f t="shared" si="18"/>
        <v>1</v>
      </c>
      <c r="O33">
        <f t="shared" si="19"/>
        <v>0</v>
      </c>
      <c r="P33">
        <f t="shared" si="20"/>
        <v>0</v>
      </c>
      <c r="Q33">
        <f t="shared" si="21"/>
        <v>0</v>
      </c>
      <c r="R33">
        <f t="shared" si="22"/>
        <v>0</v>
      </c>
      <c r="S33">
        <f t="shared" si="23"/>
        <v>0</v>
      </c>
      <c r="T33">
        <f t="shared" si="24"/>
        <v>1</v>
      </c>
      <c r="U33">
        <f t="shared" si="25"/>
        <v>3</v>
      </c>
      <c r="V33">
        <f t="shared" si="26"/>
        <v>0</v>
      </c>
      <c r="W33">
        <f t="shared" si="27"/>
        <v>0</v>
      </c>
      <c r="X33">
        <f t="shared" si="28"/>
        <v>1</v>
      </c>
      <c r="Y33">
        <f t="shared" si="7"/>
        <v>2</v>
      </c>
      <c r="Z33">
        <f t="shared" si="8"/>
        <v>0</v>
      </c>
      <c r="AA33">
        <f t="shared" si="9"/>
        <v>3</v>
      </c>
    </row>
    <row r="34" spans="1:27" hidden="1">
      <c r="A34">
        <v>2018</v>
      </c>
      <c r="B34" t="str">
        <v>Químico</v>
      </c>
      <c r="E34">
        <v>2021</v>
      </c>
      <c r="F34">
        <f t="shared" si="10"/>
        <v>7</v>
      </c>
      <c r="G34">
        <f t="shared" si="11"/>
        <v>1</v>
      </c>
      <c r="H34">
        <f t="shared" si="12"/>
        <v>7</v>
      </c>
      <c r="I34">
        <f t="shared" si="13"/>
        <v>3</v>
      </c>
      <c r="J34">
        <f t="shared" si="14"/>
        <v>2</v>
      </c>
      <c r="K34">
        <f t="shared" si="15"/>
        <v>1</v>
      </c>
      <c r="L34">
        <f t="shared" si="16"/>
        <v>3</v>
      </c>
      <c r="M34">
        <f t="shared" si="17"/>
        <v>0</v>
      </c>
      <c r="N34">
        <f t="shared" si="18"/>
        <v>0</v>
      </c>
      <c r="O34">
        <f t="shared" si="19"/>
        <v>2</v>
      </c>
      <c r="P34">
        <f t="shared" si="20"/>
        <v>1</v>
      </c>
      <c r="Q34">
        <f t="shared" si="21"/>
        <v>0</v>
      </c>
      <c r="R34">
        <f t="shared" si="22"/>
        <v>2</v>
      </c>
      <c r="S34">
        <f t="shared" si="23"/>
        <v>0</v>
      </c>
      <c r="T34">
        <f t="shared" si="24"/>
        <v>0</v>
      </c>
      <c r="U34">
        <f t="shared" si="25"/>
        <v>1</v>
      </c>
      <c r="V34">
        <f t="shared" si="26"/>
        <v>2</v>
      </c>
      <c r="W34">
        <f t="shared" si="27"/>
        <v>2</v>
      </c>
      <c r="X34">
        <f t="shared" si="28"/>
        <v>1</v>
      </c>
      <c r="Y34">
        <f t="shared" si="7"/>
        <v>7</v>
      </c>
      <c r="Z34">
        <f t="shared" si="8"/>
        <v>0</v>
      </c>
      <c r="AA34">
        <f t="shared" si="9"/>
        <v>5</v>
      </c>
    </row>
    <row r="35" spans="1:27" hidden="1">
      <c r="A35">
        <v>2018</v>
      </c>
      <c r="B35" t="str">
        <v>Cementos</v>
      </c>
      <c r="E35">
        <v>2022</v>
      </c>
      <c r="F35">
        <f t="shared" si="10"/>
        <v>9</v>
      </c>
      <c r="G35">
        <f t="shared" si="11"/>
        <v>4</v>
      </c>
      <c r="H35">
        <f t="shared" si="12"/>
        <v>17</v>
      </c>
      <c r="I35">
        <f t="shared" si="13"/>
        <v>8</v>
      </c>
      <c r="J35">
        <f t="shared" si="14"/>
        <v>10</v>
      </c>
      <c r="K35">
        <f t="shared" si="15"/>
        <v>2</v>
      </c>
      <c r="L35">
        <f t="shared" si="16"/>
        <v>0</v>
      </c>
      <c r="M35">
        <f t="shared" si="17"/>
        <v>1</v>
      </c>
      <c r="N35">
        <f t="shared" si="18"/>
        <v>1</v>
      </c>
      <c r="O35">
        <f t="shared" si="19"/>
        <v>4</v>
      </c>
      <c r="P35">
        <f t="shared" si="20"/>
        <v>4</v>
      </c>
      <c r="Q35">
        <f t="shared" si="21"/>
        <v>2</v>
      </c>
      <c r="R35">
        <f t="shared" si="22"/>
        <v>0</v>
      </c>
      <c r="S35">
        <f t="shared" si="23"/>
        <v>0</v>
      </c>
      <c r="T35">
        <f t="shared" si="24"/>
        <v>1</v>
      </c>
      <c r="U35">
        <f t="shared" si="25"/>
        <v>6</v>
      </c>
      <c r="V35">
        <f t="shared" si="26"/>
        <v>5</v>
      </c>
      <c r="W35">
        <f t="shared" si="27"/>
        <v>2</v>
      </c>
      <c r="X35">
        <f t="shared" si="28"/>
        <v>1</v>
      </c>
      <c r="Y35">
        <f t="shared" si="7"/>
        <v>5</v>
      </c>
      <c r="Z35">
        <f t="shared" si="8"/>
        <v>2</v>
      </c>
      <c r="AA35">
        <f t="shared" si="9"/>
        <v>7</v>
      </c>
    </row>
    <row r="36" spans="1:27">
      <c r="A36">
        <v>2018</v>
      </c>
      <c r="B36" t="str">
        <v>Papel</v>
      </c>
      <c r="F36">
        <f>SUM(F31:F35)</f>
        <v>33</v>
      </c>
      <c r="G36">
        <f t="shared" ref="G36:AA36" si="29">SUM(G31:G35)</f>
        <v>9</v>
      </c>
      <c r="H36">
        <f t="shared" si="29"/>
        <v>41</v>
      </c>
      <c r="I36">
        <f t="shared" si="29"/>
        <v>17</v>
      </c>
      <c r="J36">
        <f t="shared" si="29"/>
        <v>28</v>
      </c>
      <c r="K36">
        <f t="shared" si="29"/>
        <v>5</v>
      </c>
      <c r="L36">
        <f t="shared" si="29"/>
        <v>6</v>
      </c>
      <c r="M36">
        <f t="shared" si="29"/>
        <v>2</v>
      </c>
      <c r="N36">
        <f t="shared" si="29"/>
        <v>13</v>
      </c>
      <c r="O36">
        <f t="shared" si="29"/>
        <v>13</v>
      </c>
      <c r="P36">
        <f t="shared" si="29"/>
        <v>8</v>
      </c>
      <c r="Q36">
        <f t="shared" si="29"/>
        <v>2</v>
      </c>
      <c r="R36">
        <f t="shared" si="29"/>
        <v>5</v>
      </c>
      <c r="S36">
        <f t="shared" si="29"/>
        <v>1</v>
      </c>
      <c r="T36">
        <f t="shared" si="29"/>
        <v>3</v>
      </c>
      <c r="U36">
        <f t="shared" si="29"/>
        <v>20</v>
      </c>
      <c r="V36">
        <f t="shared" si="29"/>
        <v>8</v>
      </c>
      <c r="W36">
        <f t="shared" si="29"/>
        <v>7</v>
      </c>
      <c r="X36">
        <f t="shared" si="29"/>
        <v>6</v>
      </c>
      <c r="Y36">
        <f t="shared" si="29"/>
        <v>20</v>
      </c>
      <c r="Z36">
        <f t="shared" si="29"/>
        <v>4</v>
      </c>
      <c r="AA36">
        <f t="shared" si="29"/>
        <v>33</v>
      </c>
    </row>
    <row r="37" spans="1:27">
      <c r="A37">
        <v>2018</v>
      </c>
      <c r="B37" t="str">
        <v>Textil</v>
      </c>
    </row>
    <row r="38" spans="1:27">
      <c r="A38">
        <v>2018</v>
      </c>
      <c r="B38" t="str">
        <v>Químico</v>
      </c>
    </row>
    <row r="39" spans="1:27">
      <c r="A39">
        <v>2018</v>
      </c>
      <c r="B39" t="str">
        <v>Cementos</v>
      </c>
    </row>
    <row r="40" spans="1:27">
      <c r="A40">
        <v>2018</v>
      </c>
      <c r="B40" t="str">
        <v>Agropecuario</v>
      </c>
      <c r="F40" t="str">
        <f>F30</f>
        <v>Pinturas, abrasivos y adhesivos</v>
      </c>
      <c r="G40" t="s">
        <v>852</v>
      </c>
      <c r="H40" t="str">
        <f t="shared" ref="H40:J40" si="30">H30</f>
        <v>Agropecuario, alimentos y bebidas alcohólicas</v>
      </c>
      <c r="I40" t="s">
        <v>853</v>
      </c>
      <c r="J40" t="str">
        <f t="shared" si="30"/>
        <v>Aluminio, cartón, cerámica, madera, cueros, empaques, espumas, papel, plástico y caucho, vidrio</v>
      </c>
      <c r="K40" t="s">
        <v>854</v>
      </c>
      <c r="L40" t="s">
        <v>855</v>
      </c>
      <c r="M40" t="str">
        <f>N30</f>
        <v>Cementos, construcción</v>
      </c>
      <c r="N40" t="str">
        <f>O30</f>
        <v>Combustible, energía eléctrica, gas natural, petróleo, pilas</v>
      </c>
      <c r="O40" t="str">
        <f>U30</f>
        <v>Manufactura, textil</v>
      </c>
      <c r="P40" t="str">
        <f>W30</f>
        <v>Metalmecánica, minería</v>
      </c>
      <c r="Q40" t="str">
        <f>X30</f>
        <v>Odontología</v>
      </c>
      <c r="R40" t="str">
        <f>Y30</f>
        <v>Proceso</v>
      </c>
      <c r="S40" t="str">
        <f>Z30</f>
        <v>Programación</v>
      </c>
      <c r="T40" t="str">
        <f>AA30</f>
        <v>Químico</v>
      </c>
    </row>
    <row r="41" spans="1:27">
      <c r="A41">
        <v>2018</v>
      </c>
      <c r="B41" t="str">
        <v>Químico</v>
      </c>
      <c r="F41">
        <f>F36</f>
        <v>33</v>
      </c>
      <c r="G41">
        <f>G36+T36</f>
        <v>12</v>
      </c>
      <c r="H41">
        <f>H36</f>
        <v>41</v>
      </c>
      <c r="I41">
        <f>I36+V36</f>
        <v>25</v>
      </c>
      <c r="J41">
        <f>J36</f>
        <v>28</v>
      </c>
      <c r="K41">
        <f>K36+L36</f>
        <v>11</v>
      </c>
      <c r="L41">
        <f>M36+P36+Q36+R36+S36</f>
        <v>18</v>
      </c>
      <c r="M41">
        <f>N36</f>
        <v>13</v>
      </c>
      <c r="N41">
        <f>O36</f>
        <v>13</v>
      </c>
      <c r="O41">
        <f>U36</f>
        <v>20</v>
      </c>
      <c r="P41">
        <f>W36</f>
        <v>7</v>
      </c>
      <c r="Q41">
        <f t="shared" ref="Q41:T41" si="31">X36</f>
        <v>6</v>
      </c>
      <c r="R41">
        <f t="shared" si="31"/>
        <v>20</v>
      </c>
      <c r="S41">
        <f t="shared" si="31"/>
        <v>4</v>
      </c>
      <c r="T41">
        <f t="shared" si="31"/>
        <v>33</v>
      </c>
    </row>
    <row r="42" spans="1:27">
      <c r="A42">
        <v>2018</v>
      </c>
      <c r="B42" t="str">
        <v>Químico</v>
      </c>
    </row>
    <row r="43" spans="1:27">
      <c r="A43">
        <v>2018</v>
      </c>
      <c r="B43" t="str">
        <v>Proceso</v>
      </c>
    </row>
    <row r="44" spans="1:27">
      <c r="A44">
        <v>2018</v>
      </c>
      <c r="B44" t="str">
        <v>Programación</v>
      </c>
    </row>
    <row r="45" spans="1:27">
      <c r="A45">
        <v>2018</v>
      </c>
      <c r="B45" t="str">
        <v>Químico</v>
      </c>
    </row>
    <row r="46" spans="1:27">
      <c r="A46">
        <v>2018</v>
      </c>
      <c r="B46" t="str">
        <v>Proceso</v>
      </c>
    </row>
    <row r="47" spans="1:27">
      <c r="A47">
        <v>2018</v>
      </c>
      <c r="B47" t="str">
        <v>Jabones y detergentes</v>
      </c>
    </row>
    <row r="48" spans="1:27">
      <c r="A48">
        <v>2018</v>
      </c>
      <c r="B48" t="str">
        <v>Alimentos</v>
      </c>
    </row>
    <row r="49" spans="1:2">
      <c r="A49">
        <v>2018</v>
      </c>
      <c r="B49" t="str">
        <v>Construcción</v>
      </c>
    </row>
    <row r="50" spans="1:2">
      <c r="A50">
        <v>2018</v>
      </c>
      <c r="B50" t="str">
        <v>Pintura y pigmentos</v>
      </c>
    </row>
    <row r="51" spans="1:2">
      <c r="A51">
        <v>2018</v>
      </c>
      <c r="B51" t="str">
        <v>Alimentos</v>
      </c>
    </row>
    <row r="52" spans="1:2">
      <c r="A52">
        <v>2018</v>
      </c>
      <c r="B52" t="str">
        <v>Energía eléctrica</v>
      </c>
    </row>
    <row r="53" spans="1:2">
      <c r="A53">
        <v>2018</v>
      </c>
      <c r="B53">
        <v>0</v>
      </c>
    </row>
    <row r="54" spans="1:2">
      <c r="A54">
        <v>2018</v>
      </c>
      <c r="B54" t="str">
        <v>Energía eléctrica</v>
      </c>
    </row>
    <row r="55" spans="1:2">
      <c r="A55">
        <v>2018</v>
      </c>
      <c r="B55" t="str">
        <v>Salud</v>
      </c>
    </row>
    <row r="56" spans="1:2">
      <c r="A56">
        <v>2018</v>
      </c>
      <c r="B56" t="str">
        <v>Textil</v>
      </c>
    </row>
    <row r="57" spans="1:2">
      <c r="A57">
        <v>2018</v>
      </c>
      <c r="B57" t="str">
        <v>Alimentos</v>
      </c>
    </row>
    <row r="58" spans="1:2">
      <c r="A58">
        <v>2018</v>
      </c>
      <c r="B58">
        <v>0</v>
      </c>
    </row>
    <row r="59" spans="1:2">
      <c r="A59">
        <v>2018</v>
      </c>
      <c r="B59" t="str">
        <v>Cementos</v>
      </c>
    </row>
    <row r="60" spans="1:2">
      <c r="A60">
        <v>2018</v>
      </c>
      <c r="B60" t="str">
        <v>Pintura y pigmentos</v>
      </c>
    </row>
    <row r="61" spans="1:2">
      <c r="A61">
        <v>2018</v>
      </c>
      <c r="B61" t="str">
        <v>Pintura y pigmentos</v>
      </c>
    </row>
    <row r="62" spans="1:2">
      <c r="A62">
        <v>2018</v>
      </c>
      <c r="B62" t="str">
        <v>Minería</v>
      </c>
    </row>
    <row r="63" spans="1:2">
      <c r="A63">
        <v>2018</v>
      </c>
      <c r="B63" t="str">
        <v>Adhesivos y sellantes</v>
      </c>
    </row>
    <row r="64" spans="1:2">
      <c r="A64">
        <v>2018</v>
      </c>
      <c r="B64" t="str">
        <v>Químico</v>
      </c>
    </row>
    <row r="65" spans="1:2">
      <c r="A65">
        <v>2018</v>
      </c>
      <c r="B65" t="str">
        <v>Pintura y pigmentos</v>
      </c>
    </row>
    <row r="66" spans="1:2">
      <c r="A66">
        <v>2018</v>
      </c>
      <c r="B66" t="str">
        <v>Cementos</v>
      </c>
    </row>
    <row r="67" spans="1:2">
      <c r="A67">
        <v>2018</v>
      </c>
      <c r="B67" t="str">
        <v>Textil</v>
      </c>
    </row>
    <row r="68" spans="1:2">
      <c r="A68">
        <v>2018</v>
      </c>
      <c r="B68" t="str">
        <v>Abrasivos</v>
      </c>
    </row>
    <row r="69" spans="1:2">
      <c r="A69">
        <v>2018</v>
      </c>
      <c r="B69" t="str">
        <v>Programación</v>
      </c>
    </row>
    <row r="70" spans="1:2">
      <c r="A70">
        <v>2018</v>
      </c>
      <c r="B70" t="str">
        <v>Textil</v>
      </c>
    </row>
    <row r="71" spans="1:2">
      <c r="A71">
        <v>2018</v>
      </c>
      <c r="B71" t="str">
        <v>Papel</v>
      </c>
    </row>
    <row r="72" spans="1:2">
      <c r="A72">
        <v>2018</v>
      </c>
      <c r="B72" t="str">
        <v>Papel</v>
      </c>
    </row>
    <row r="73" spans="1:2">
      <c r="A73">
        <v>2018</v>
      </c>
      <c r="B73" t="str">
        <v>Fotografía</v>
      </c>
    </row>
    <row r="74" spans="1:2">
      <c r="A74">
        <v>2018</v>
      </c>
      <c r="B74" t="str">
        <v>Papel</v>
      </c>
    </row>
    <row r="75" spans="1:2">
      <c r="A75">
        <v>2018</v>
      </c>
      <c r="B75" t="str">
        <v>Bioprocesos</v>
      </c>
    </row>
    <row r="76" spans="1:2">
      <c r="A76">
        <v>2018</v>
      </c>
      <c r="B76" t="str">
        <v>Pintura y pigmentos</v>
      </c>
    </row>
    <row r="77" spans="1:2">
      <c r="A77">
        <v>2019</v>
      </c>
      <c r="B77" t="str">
        <v>Aguas</v>
      </c>
    </row>
    <row r="78" spans="1:2">
      <c r="A78">
        <v>2019</v>
      </c>
      <c r="B78" t="str">
        <v>Químico</v>
      </c>
    </row>
    <row r="79" spans="1:2">
      <c r="A79">
        <v>2019</v>
      </c>
      <c r="B79" t="str">
        <v>Odontología</v>
      </c>
    </row>
    <row r="80" spans="1:2">
      <c r="A80">
        <v>2019</v>
      </c>
      <c r="B80" t="str">
        <v>Combustibles</v>
      </c>
    </row>
    <row r="81" spans="1:2">
      <c r="A81">
        <v>2019</v>
      </c>
      <c r="B81" t="str">
        <v>Proceso</v>
      </c>
    </row>
    <row r="82" spans="1:2">
      <c r="A82">
        <v>2019</v>
      </c>
      <c r="B82" t="str">
        <v>Empaques</v>
      </c>
    </row>
    <row r="83" spans="1:2">
      <c r="A83">
        <v>2019</v>
      </c>
      <c r="B83" t="str">
        <v>Pintura y pigmentos</v>
      </c>
    </row>
    <row r="84" spans="1:2">
      <c r="A84">
        <v>2019</v>
      </c>
      <c r="B84" t="str">
        <v>Químico</v>
      </c>
    </row>
    <row r="85" spans="1:2">
      <c r="A85">
        <v>2019</v>
      </c>
      <c r="B85" t="str">
        <v>Cerámica</v>
      </c>
    </row>
    <row r="86" spans="1:2">
      <c r="A86">
        <v>2019</v>
      </c>
      <c r="B86" t="str">
        <v>Cerámica</v>
      </c>
    </row>
    <row r="87" spans="1:2">
      <c r="A87">
        <v>2019</v>
      </c>
      <c r="B87" t="str">
        <v>Bebidas alcohólicas</v>
      </c>
    </row>
    <row r="88" spans="1:2">
      <c r="A88">
        <v>2019</v>
      </c>
      <c r="B88" t="str">
        <v>Pintura y pigmentos</v>
      </c>
    </row>
    <row r="89" spans="1:2">
      <c r="A89">
        <v>2019</v>
      </c>
      <c r="B89" t="str">
        <v>Empaques</v>
      </c>
    </row>
    <row r="90" spans="1:2">
      <c r="A90">
        <v>2019</v>
      </c>
      <c r="B90" t="str">
        <v>Textil</v>
      </c>
    </row>
    <row r="91" spans="1:2">
      <c r="A91">
        <v>2019</v>
      </c>
      <c r="B91" t="str">
        <v>Construcción</v>
      </c>
    </row>
    <row r="92" spans="1:2">
      <c r="A92">
        <v>2019</v>
      </c>
      <c r="B92" t="str">
        <v>Químico</v>
      </c>
    </row>
    <row r="93" spans="1:2">
      <c r="A93">
        <v>2019</v>
      </c>
      <c r="B93" t="str">
        <v>Empaques</v>
      </c>
    </row>
    <row r="94" spans="1:2">
      <c r="A94">
        <v>2019</v>
      </c>
      <c r="B94" t="str">
        <v>Químico</v>
      </c>
    </row>
    <row r="95" spans="1:2">
      <c r="A95">
        <v>2019</v>
      </c>
      <c r="B95" t="str">
        <v>Salud</v>
      </c>
    </row>
    <row r="96" spans="1:2">
      <c r="A96">
        <v>2019</v>
      </c>
      <c r="B96" t="str">
        <v>Pintura y pigmentos</v>
      </c>
    </row>
    <row r="97" spans="1:2">
      <c r="A97">
        <v>2019</v>
      </c>
      <c r="B97" t="str">
        <v>Papel</v>
      </c>
    </row>
    <row r="98" spans="1:2">
      <c r="A98">
        <v>2019</v>
      </c>
      <c r="B98" t="str">
        <v>Aguas</v>
      </c>
    </row>
    <row r="99" spans="1:2">
      <c r="A99">
        <v>2019</v>
      </c>
      <c r="B99" t="str">
        <v>Químico</v>
      </c>
    </row>
    <row r="100" spans="1:2">
      <c r="A100">
        <v>2019</v>
      </c>
      <c r="B100" t="str">
        <v>Químico</v>
      </c>
    </row>
    <row r="101" spans="1:2">
      <c r="A101">
        <v>2019</v>
      </c>
      <c r="B101" t="str">
        <v>Cerámica</v>
      </c>
    </row>
    <row r="102" spans="1:2">
      <c r="A102">
        <v>2019</v>
      </c>
      <c r="B102" t="str">
        <v>Salud</v>
      </c>
    </row>
    <row r="103" spans="1:2">
      <c r="A103">
        <v>2019</v>
      </c>
      <c r="B103" t="str">
        <v>Textil</v>
      </c>
    </row>
    <row r="104" spans="1:2">
      <c r="A104">
        <v>2019</v>
      </c>
      <c r="B104" t="str">
        <v>Odontología</v>
      </c>
    </row>
    <row r="105" spans="1:2">
      <c r="A105">
        <v>2019</v>
      </c>
      <c r="B105" t="str">
        <v>Químico</v>
      </c>
    </row>
    <row r="106" spans="1:2">
      <c r="A106">
        <v>2019</v>
      </c>
      <c r="B106" t="str">
        <v>Químico</v>
      </c>
    </row>
    <row r="107" spans="1:2">
      <c r="A107">
        <v>2019</v>
      </c>
      <c r="B107" t="str">
        <v>Cosméticos</v>
      </c>
    </row>
    <row r="108" spans="1:2">
      <c r="A108">
        <v>2019</v>
      </c>
      <c r="B108" t="str">
        <v>Manufactura</v>
      </c>
    </row>
    <row r="109" spans="1:2">
      <c r="A109">
        <v>2019</v>
      </c>
      <c r="B109" t="str">
        <v>Cosméticos</v>
      </c>
    </row>
    <row r="110" spans="1:2">
      <c r="A110">
        <v>2019</v>
      </c>
      <c r="B110" t="str">
        <v>Proceso</v>
      </c>
    </row>
    <row r="111" spans="1:2">
      <c r="A111">
        <v>2019</v>
      </c>
      <c r="B111" t="str">
        <v>Textil</v>
      </c>
    </row>
    <row r="112" spans="1:2">
      <c r="A112">
        <v>2019</v>
      </c>
      <c r="B112" t="str">
        <v>Pintura y pigmentos</v>
      </c>
    </row>
    <row r="113" spans="1:2">
      <c r="A113">
        <v>2019</v>
      </c>
      <c r="B113" t="str">
        <v>Adhesivos y sellantes</v>
      </c>
    </row>
    <row r="114" spans="1:2">
      <c r="A114">
        <v>2019</v>
      </c>
      <c r="B114" t="str">
        <v>Químico</v>
      </c>
    </row>
    <row r="115" spans="1:2">
      <c r="A115">
        <v>2019</v>
      </c>
      <c r="B115" t="str">
        <v>Alimentos</v>
      </c>
    </row>
    <row r="116" spans="1:2">
      <c r="A116">
        <v>2019</v>
      </c>
      <c r="B116" t="str">
        <v>Proceso</v>
      </c>
    </row>
    <row r="117" spans="1:2">
      <c r="A117">
        <v>2019</v>
      </c>
      <c r="B117" t="str">
        <v>Cementos</v>
      </c>
    </row>
    <row r="118" spans="1:2">
      <c r="A118">
        <v>2019</v>
      </c>
      <c r="B118" t="str">
        <v>Agropecuario</v>
      </c>
    </row>
    <row r="119" spans="1:2">
      <c r="A119">
        <v>2019</v>
      </c>
      <c r="B119" t="str">
        <v>Bioprocesos</v>
      </c>
    </row>
    <row r="120" spans="1:2">
      <c r="A120">
        <v>2019</v>
      </c>
      <c r="B120" t="str">
        <v>Gas natural</v>
      </c>
    </row>
    <row r="121" spans="1:2">
      <c r="A121">
        <v>2019</v>
      </c>
      <c r="B121" t="str">
        <v>Minería</v>
      </c>
    </row>
    <row r="122" spans="1:2">
      <c r="A122">
        <v>2019</v>
      </c>
      <c r="B122" t="str">
        <v>Papel</v>
      </c>
    </row>
    <row r="123" spans="1:2">
      <c r="A123">
        <v>2019</v>
      </c>
      <c r="B123" t="str">
        <v>Pintura y pigmentos</v>
      </c>
    </row>
    <row r="124" spans="1:2">
      <c r="A124">
        <v>2019</v>
      </c>
      <c r="B124" t="str">
        <v>Cementos</v>
      </c>
    </row>
    <row r="125" spans="1:2">
      <c r="A125">
        <v>2019</v>
      </c>
      <c r="B125" t="str">
        <v>Plástico y caucho</v>
      </c>
    </row>
    <row r="126" spans="1:2">
      <c r="A126">
        <v>2019</v>
      </c>
      <c r="B126" t="str">
        <v>Aguas</v>
      </c>
    </row>
    <row r="127" spans="1:2">
      <c r="A127">
        <v>2019</v>
      </c>
      <c r="B127" t="str">
        <v>Petróleo</v>
      </c>
    </row>
    <row r="128" spans="1:2">
      <c r="A128">
        <v>2019</v>
      </c>
      <c r="B128" t="str">
        <v>Aguas</v>
      </c>
    </row>
    <row r="129" spans="1:2">
      <c r="A129">
        <v>2019</v>
      </c>
      <c r="B129" t="str">
        <v>Cosméticos</v>
      </c>
    </row>
    <row r="130" spans="1:2">
      <c r="A130">
        <v>2019</v>
      </c>
      <c r="B130" t="str">
        <v>Gas natural</v>
      </c>
    </row>
    <row r="131" spans="1:2">
      <c r="A131">
        <v>2019</v>
      </c>
      <c r="B131" t="str">
        <v>Cueros</v>
      </c>
    </row>
    <row r="132" spans="1:2">
      <c r="A132">
        <v>2019</v>
      </c>
      <c r="B132" t="str">
        <v>Proceso</v>
      </c>
    </row>
    <row r="133" spans="1:2">
      <c r="A133">
        <v>2020</v>
      </c>
      <c r="B133">
        <v>0</v>
      </c>
    </row>
    <row r="134" spans="1:2">
      <c r="A134">
        <v>2020</v>
      </c>
      <c r="B134" t="str">
        <v>Odontología</v>
      </c>
    </row>
    <row r="135" spans="1:2">
      <c r="A135">
        <v>2020</v>
      </c>
      <c r="B135" t="str">
        <v>Catalizadores y absorbentes</v>
      </c>
    </row>
    <row r="136" spans="1:2">
      <c r="A136">
        <v>2020</v>
      </c>
      <c r="B136" t="str">
        <v>Bactericidas</v>
      </c>
    </row>
    <row r="137" spans="1:2">
      <c r="A137">
        <v>2020</v>
      </c>
      <c r="B137" t="str">
        <v>Textil</v>
      </c>
    </row>
    <row r="138" spans="1:2">
      <c r="A138">
        <v>2020</v>
      </c>
      <c r="B138" t="str">
        <v>Alimentos</v>
      </c>
    </row>
    <row r="139" spans="1:2">
      <c r="A139">
        <v>2020</v>
      </c>
      <c r="B139" t="str">
        <v>Bebidas alcohólicas</v>
      </c>
    </row>
    <row r="140" spans="1:2">
      <c r="A140">
        <v>2020</v>
      </c>
      <c r="B140" t="str">
        <v>Higiene y limpieza</v>
      </c>
    </row>
    <row r="141" spans="1:2">
      <c r="A141">
        <v>2020</v>
      </c>
      <c r="B141" t="str">
        <v>Papel</v>
      </c>
    </row>
    <row r="142" spans="1:2">
      <c r="A142">
        <v>2020</v>
      </c>
      <c r="B142" t="str">
        <v>Cerámica</v>
      </c>
    </row>
    <row r="143" spans="1:2">
      <c r="A143">
        <v>2020</v>
      </c>
      <c r="B143" t="str">
        <v>Adhesivos y sellantes</v>
      </c>
    </row>
    <row r="144" spans="1:2">
      <c r="A144">
        <v>2020</v>
      </c>
      <c r="B144" t="str">
        <v>Bioprocesos</v>
      </c>
    </row>
    <row r="145" spans="1:2">
      <c r="A145">
        <v>2020</v>
      </c>
      <c r="B145" t="str">
        <v>Químico</v>
      </c>
    </row>
    <row r="146" spans="1:2">
      <c r="A146">
        <v>2020</v>
      </c>
      <c r="B146" t="str">
        <v>Pintura y pigmentos</v>
      </c>
    </row>
    <row r="147" spans="1:2">
      <c r="A147">
        <v>2020</v>
      </c>
      <c r="B147" t="str">
        <v>Salud</v>
      </c>
    </row>
    <row r="148" spans="1:2">
      <c r="A148">
        <v>2020</v>
      </c>
      <c r="B148" t="str">
        <v>Alimentos</v>
      </c>
    </row>
    <row r="149" spans="1:2">
      <c r="A149">
        <v>2020</v>
      </c>
      <c r="B149" t="str">
        <v>Alimentos</v>
      </c>
    </row>
    <row r="150" spans="1:2">
      <c r="A150">
        <v>2020</v>
      </c>
      <c r="B150" t="str">
        <v>Vidrio</v>
      </c>
    </row>
    <row r="151" spans="1:2">
      <c r="A151">
        <v>2020</v>
      </c>
      <c r="B151" t="str">
        <v>Pintura y pigmentos</v>
      </c>
    </row>
    <row r="152" spans="1:2">
      <c r="A152">
        <v>2020</v>
      </c>
      <c r="B152" t="str">
        <v>Textil</v>
      </c>
    </row>
    <row r="153" spans="1:2">
      <c r="A153">
        <v>2020</v>
      </c>
      <c r="B153" t="str">
        <v>Manufactura</v>
      </c>
    </row>
    <row r="154" spans="1:2">
      <c r="A154">
        <v>2020</v>
      </c>
      <c r="B154" t="str">
        <v>Aguas</v>
      </c>
    </row>
    <row r="155" spans="1:2">
      <c r="A155">
        <v>2020</v>
      </c>
      <c r="B155" t="str">
        <v>Aguas</v>
      </c>
    </row>
    <row r="156" spans="1:2">
      <c r="A156">
        <v>2020</v>
      </c>
      <c r="B156" t="str">
        <v>Químico</v>
      </c>
    </row>
    <row r="157" spans="1:2">
      <c r="A157">
        <v>2020</v>
      </c>
      <c r="B157" t="str">
        <v>Químico</v>
      </c>
    </row>
    <row r="158" spans="1:2">
      <c r="A158">
        <v>2020</v>
      </c>
      <c r="B158" t="str">
        <v>Proceso</v>
      </c>
    </row>
    <row r="159" spans="1:2">
      <c r="A159">
        <v>2020</v>
      </c>
      <c r="B159">
        <v>0</v>
      </c>
    </row>
    <row r="160" spans="1:2">
      <c r="A160">
        <v>2020</v>
      </c>
      <c r="B160" t="str">
        <v>Bebidas alcohólicas</v>
      </c>
    </row>
    <row r="161" spans="1:2">
      <c r="A161">
        <v>2020</v>
      </c>
      <c r="B161" t="str">
        <v>Alimentos</v>
      </c>
    </row>
    <row r="162" spans="1:2">
      <c r="A162">
        <v>2020</v>
      </c>
      <c r="B162" t="str">
        <v>Construcción</v>
      </c>
    </row>
    <row r="163" spans="1:2">
      <c r="A163">
        <v>2020</v>
      </c>
      <c r="B163">
        <v>0</v>
      </c>
    </row>
    <row r="164" spans="1:2">
      <c r="A164">
        <v>2020</v>
      </c>
      <c r="B164" t="str">
        <v>Proceso</v>
      </c>
    </row>
    <row r="165" spans="1:2">
      <c r="A165">
        <v>2020</v>
      </c>
      <c r="B165" t="str">
        <v>Cannabis</v>
      </c>
    </row>
    <row r="166" spans="1:2">
      <c r="A166">
        <v>2020</v>
      </c>
      <c r="B166" t="str">
        <v>Cerámica</v>
      </c>
    </row>
    <row r="167" spans="1:2">
      <c r="A167">
        <v>2021</v>
      </c>
      <c r="B167" t="str">
        <v>Proceso</v>
      </c>
    </row>
    <row r="168" spans="1:2">
      <c r="A168">
        <v>2021</v>
      </c>
      <c r="B168" t="str">
        <v>Químico</v>
      </c>
    </row>
    <row r="169" spans="1:2">
      <c r="A169">
        <v>2021</v>
      </c>
      <c r="B169" t="str">
        <v>Proceso</v>
      </c>
    </row>
    <row r="170" spans="1:2">
      <c r="A170">
        <v>2021</v>
      </c>
      <c r="B170" t="str">
        <v>Minería</v>
      </c>
    </row>
    <row r="171" spans="1:2">
      <c r="A171">
        <v>2021</v>
      </c>
      <c r="B171" t="str">
        <v>Gas natural</v>
      </c>
    </row>
    <row r="172" spans="1:2">
      <c r="A172">
        <v>2021</v>
      </c>
      <c r="B172" t="str">
        <v>Pintura y pigmentos</v>
      </c>
    </row>
    <row r="173" spans="1:2">
      <c r="A173">
        <v>2021</v>
      </c>
      <c r="B173" t="str">
        <v>Químico</v>
      </c>
    </row>
    <row r="174" spans="1:2">
      <c r="A174">
        <v>2021</v>
      </c>
      <c r="B174" t="str">
        <v>Medio Ambiente</v>
      </c>
    </row>
    <row r="175" spans="1:2">
      <c r="A175">
        <v>2021</v>
      </c>
      <c r="B175" t="str">
        <v>Medio Ambiente</v>
      </c>
    </row>
    <row r="176" spans="1:2">
      <c r="A176">
        <v>2021</v>
      </c>
      <c r="B176" t="str">
        <v>Alimentos</v>
      </c>
    </row>
    <row r="177" spans="1:2">
      <c r="A177">
        <v>2021</v>
      </c>
      <c r="B177" t="str">
        <v>Pilas</v>
      </c>
    </row>
    <row r="178" spans="1:2">
      <c r="A178">
        <v>2021</v>
      </c>
      <c r="B178" t="str">
        <v>Alimentos</v>
      </c>
    </row>
    <row r="179" spans="1:2">
      <c r="A179">
        <v>2021</v>
      </c>
      <c r="B179" t="str">
        <v>Catálisis ambiental</v>
      </c>
    </row>
    <row r="180" spans="1:2">
      <c r="A180">
        <v>2021</v>
      </c>
      <c r="B180" t="str">
        <v>Madera</v>
      </c>
    </row>
    <row r="181" spans="1:2">
      <c r="A181">
        <v>2021</v>
      </c>
      <c r="B181" t="str">
        <v>Alimentos</v>
      </c>
    </row>
    <row r="182" spans="1:2">
      <c r="A182">
        <v>2021</v>
      </c>
      <c r="B182" t="str">
        <v>Textil</v>
      </c>
    </row>
    <row r="183" spans="1:2">
      <c r="A183">
        <v>2021</v>
      </c>
      <c r="B183" t="str">
        <v>Proceso</v>
      </c>
    </row>
    <row r="184" spans="1:2">
      <c r="A184">
        <v>2021</v>
      </c>
      <c r="B184" t="str">
        <v>Odontología</v>
      </c>
    </row>
    <row r="185" spans="1:2">
      <c r="A185">
        <v>2021</v>
      </c>
      <c r="B185" t="str">
        <v>Proceso</v>
      </c>
    </row>
    <row r="186" spans="1:2">
      <c r="A186">
        <v>2021</v>
      </c>
      <c r="B186" t="str">
        <v>Aguas</v>
      </c>
    </row>
    <row r="187" spans="1:2">
      <c r="A187">
        <v>2021</v>
      </c>
      <c r="B187" t="str">
        <v>Empaques</v>
      </c>
    </row>
    <row r="188" spans="1:2">
      <c r="A188">
        <v>2021</v>
      </c>
      <c r="B188" t="str">
        <v>Bioprocesos</v>
      </c>
    </row>
    <row r="189" spans="1:2">
      <c r="A189">
        <v>2021</v>
      </c>
      <c r="B189" t="str">
        <v>Alimentos</v>
      </c>
    </row>
    <row r="190" spans="1:2">
      <c r="A190">
        <v>2021</v>
      </c>
      <c r="B190">
        <v>0</v>
      </c>
    </row>
    <row r="191" spans="1:2">
      <c r="A191">
        <v>2021</v>
      </c>
      <c r="B191" t="str">
        <v>Químico</v>
      </c>
    </row>
    <row r="192" spans="1:2">
      <c r="A192">
        <v>2021</v>
      </c>
      <c r="B192" t="str">
        <v>Adhesivos y sellantes</v>
      </c>
    </row>
    <row r="193" spans="1:2">
      <c r="A193">
        <v>2021</v>
      </c>
      <c r="B193" t="str">
        <v>Proceso</v>
      </c>
    </row>
    <row r="194" spans="1:2">
      <c r="A194">
        <v>2021</v>
      </c>
      <c r="B194" t="str">
        <v>Empaques</v>
      </c>
    </row>
    <row r="195" spans="1:2">
      <c r="A195">
        <v>2021</v>
      </c>
      <c r="B195" t="str">
        <v>Cosméticos</v>
      </c>
    </row>
    <row r="196" spans="1:2">
      <c r="A196">
        <v>2021</v>
      </c>
      <c r="B196" t="str">
        <v>Pintura y pigmentos</v>
      </c>
    </row>
    <row r="197" spans="1:2">
      <c r="A197">
        <v>2021</v>
      </c>
      <c r="B197" t="str">
        <v>Aguas</v>
      </c>
    </row>
    <row r="198" spans="1:2">
      <c r="A198">
        <v>2021</v>
      </c>
      <c r="B198" t="str">
        <v>Adhesivos y sellantes</v>
      </c>
    </row>
    <row r="199" spans="1:2">
      <c r="A199">
        <v>2021</v>
      </c>
      <c r="B199" t="str">
        <v>Pintura y pigmentos</v>
      </c>
    </row>
    <row r="200" spans="1:2">
      <c r="A200">
        <v>2021</v>
      </c>
      <c r="B200" t="str">
        <v>Químico</v>
      </c>
    </row>
    <row r="201" spans="1:2">
      <c r="A201">
        <v>2021</v>
      </c>
      <c r="B201" t="str">
        <v>Metalmecánica</v>
      </c>
    </row>
    <row r="202" spans="1:2">
      <c r="A202">
        <v>2021</v>
      </c>
      <c r="B202" t="str">
        <v>Aguas</v>
      </c>
    </row>
    <row r="203" spans="1:2">
      <c r="A203">
        <v>2021</v>
      </c>
      <c r="B203" t="str">
        <v>Químico</v>
      </c>
    </row>
    <row r="204" spans="1:2">
      <c r="A204">
        <v>2021</v>
      </c>
      <c r="B204" t="str">
        <v>Seguridad</v>
      </c>
    </row>
    <row r="205" spans="1:2">
      <c r="A205">
        <v>2021</v>
      </c>
      <c r="B205" t="str">
        <v>Proceso</v>
      </c>
    </row>
    <row r="206" spans="1:2">
      <c r="A206">
        <v>2021</v>
      </c>
      <c r="B206" t="str">
        <v>Bebidas alcohólicas</v>
      </c>
    </row>
    <row r="207" spans="1:2">
      <c r="A207">
        <v>2021</v>
      </c>
      <c r="B207" t="str">
        <v>Bioprocesos</v>
      </c>
    </row>
    <row r="208" spans="1:2">
      <c r="A208">
        <v>2021</v>
      </c>
      <c r="B208" t="str">
        <v>Agropecuario</v>
      </c>
    </row>
    <row r="209" spans="1:2">
      <c r="A209">
        <v>2021</v>
      </c>
      <c r="B209" t="str">
        <v>Bioprocesos</v>
      </c>
    </row>
    <row r="210" spans="1:2">
      <c r="A210">
        <v>2021</v>
      </c>
      <c r="B210" t="str">
        <v>Proceso</v>
      </c>
    </row>
    <row r="211" spans="1:2">
      <c r="A211">
        <v>2021</v>
      </c>
      <c r="B211" t="str">
        <v>Papel</v>
      </c>
    </row>
    <row r="212" spans="1:2">
      <c r="A212">
        <v>2021</v>
      </c>
      <c r="B212" t="str">
        <v>Alimentos</v>
      </c>
    </row>
    <row r="213" spans="1:2">
      <c r="A213">
        <v>2021</v>
      </c>
      <c r="B213" t="str">
        <v>Adhesivos y sellantes</v>
      </c>
    </row>
    <row r="214" spans="1:2">
      <c r="A214">
        <v>2021</v>
      </c>
      <c r="B214" t="str">
        <v>Pintura y pigmentos</v>
      </c>
    </row>
    <row r="215" spans="1:2">
      <c r="A215">
        <v>2022</v>
      </c>
      <c r="B215" t="str">
        <v>Cosméticos</v>
      </c>
    </row>
    <row r="216" spans="1:2">
      <c r="A216">
        <v>2022</v>
      </c>
      <c r="B216" t="str">
        <v>Cerámica</v>
      </c>
    </row>
    <row r="217" spans="1:2">
      <c r="A217">
        <v>2022</v>
      </c>
      <c r="B217" t="str">
        <v>Alimentos</v>
      </c>
    </row>
    <row r="218" spans="1:2">
      <c r="A218">
        <v>2022</v>
      </c>
      <c r="B218" t="str">
        <v>Manufactura</v>
      </c>
    </row>
    <row r="219" spans="1:2">
      <c r="A219">
        <v>2022</v>
      </c>
      <c r="B219" t="str">
        <v>Cerámica</v>
      </c>
    </row>
    <row r="220" spans="1:2">
      <c r="A220">
        <v>2022</v>
      </c>
      <c r="B220" t="str">
        <v>Alimentos</v>
      </c>
    </row>
    <row r="221" spans="1:2">
      <c r="A221">
        <v>2022</v>
      </c>
      <c r="B221" t="str">
        <v>Aguas</v>
      </c>
    </row>
    <row r="222" spans="1:2">
      <c r="A222">
        <v>2022</v>
      </c>
      <c r="B222" t="str">
        <v>Medio Ambiente</v>
      </c>
    </row>
    <row r="223" spans="1:2">
      <c r="A223">
        <v>2022</v>
      </c>
      <c r="B223" t="str">
        <v>Aguas</v>
      </c>
    </row>
    <row r="224" spans="1:2">
      <c r="A224">
        <v>2022</v>
      </c>
      <c r="B224" t="str">
        <v>Medio Ambiente</v>
      </c>
    </row>
    <row r="225" spans="1:2">
      <c r="A225">
        <v>2022</v>
      </c>
      <c r="B225" t="str">
        <v>Aguas</v>
      </c>
    </row>
    <row r="226" spans="1:2">
      <c r="A226">
        <v>2022</v>
      </c>
      <c r="B226" t="str">
        <v>Salud</v>
      </c>
    </row>
    <row r="227" spans="1:2">
      <c r="A227">
        <v>2022</v>
      </c>
      <c r="B227" t="str">
        <v>Aguas</v>
      </c>
    </row>
    <row r="228" spans="1:2">
      <c r="A228">
        <v>2022</v>
      </c>
      <c r="B228" t="str">
        <v>Medio Ambiente</v>
      </c>
    </row>
    <row r="229" spans="1:2">
      <c r="A229">
        <v>2022</v>
      </c>
      <c r="B229" t="str">
        <v>Desechos y residuos</v>
      </c>
    </row>
    <row r="230" spans="1:2">
      <c r="A230">
        <v>2022</v>
      </c>
      <c r="B230" t="str">
        <v>Proceso</v>
      </c>
    </row>
    <row r="231" spans="1:2">
      <c r="A231">
        <v>2022</v>
      </c>
      <c r="B231" t="str">
        <v>Cementos</v>
      </c>
    </row>
    <row r="232" spans="1:2">
      <c r="A232">
        <v>2022</v>
      </c>
      <c r="B232" t="str">
        <v>Odontología</v>
      </c>
    </row>
    <row r="233" spans="1:2">
      <c r="A233">
        <v>2022</v>
      </c>
      <c r="B233" t="str">
        <v>Alimentos</v>
      </c>
    </row>
    <row r="234" spans="1:2">
      <c r="A234">
        <v>2022</v>
      </c>
      <c r="B234" t="str">
        <v>Jabones y detergentes</v>
      </c>
    </row>
    <row r="235" spans="1:2">
      <c r="A235">
        <v>2022</v>
      </c>
      <c r="B235" t="str">
        <v>Administración pública</v>
      </c>
    </row>
    <row r="236" spans="1:2">
      <c r="A236">
        <v>2022</v>
      </c>
      <c r="B236" t="str">
        <v>Cerámica</v>
      </c>
    </row>
    <row r="237" spans="1:2">
      <c r="A237">
        <v>2022</v>
      </c>
      <c r="B237" t="str">
        <v>Agropecuario</v>
      </c>
    </row>
    <row r="238" spans="1:2">
      <c r="A238">
        <v>2022</v>
      </c>
      <c r="B238" t="str">
        <v>Pintura y pigmentos</v>
      </c>
    </row>
    <row r="239" spans="1:2">
      <c r="A239">
        <v>2022</v>
      </c>
      <c r="B239" t="str">
        <v>Pintura y pigmentos</v>
      </c>
    </row>
    <row r="240" spans="1:2">
      <c r="A240">
        <v>2022</v>
      </c>
      <c r="B240" t="str">
        <v>Alimentos</v>
      </c>
    </row>
    <row r="241" spans="1:2">
      <c r="A241">
        <v>2022</v>
      </c>
      <c r="B241" t="str">
        <v>Adhesivos y sellantes</v>
      </c>
    </row>
    <row r="242" spans="1:2">
      <c r="A242">
        <v>2022</v>
      </c>
      <c r="B242" t="str">
        <v>Manufactura</v>
      </c>
    </row>
    <row r="243" spans="1:2">
      <c r="A243">
        <v>2022</v>
      </c>
      <c r="B243" t="str">
        <v>Aguas</v>
      </c>
    </row>
    <row r="244" spans="1:2">
      <c r="A244">
        <v>2022</v>
      </c>
      <c r="B244" t="str">
        <v>Adhesivos y sellantes</v>
      </c>
    </row>
    <row r="245" spans="1:2">
      <c r="A245">
        <v>2022</v>
      </c>
      <c r="B245" t="str">
        <v>Desechos y residuos</v>
      </c>
    </row>
    <row r="246" spans="1:2">
      <c r="A246">
        <v>2022</v>
      </c>
      <c r="B246" t="str">
        <v>Alimentos</v>
      </c>
    </row>
    <row r="247" spans="1:2">
      <c r="A247">
        <v>2022</v>
      </c>
      <c r="B247" t="str">
        <v>Pintura y pigmentos</v>
      </c>
    </row>
    <row r="248" spans="1:2">
      <c r="A248">
        <v>2022</v>
      </c>
      <c r="B248" t="str">
        <v>Salud</v>
      </c>
    </row>
    <row r="249" spans="1:2">
      <c r="A249">
        <v>2022</v>
      </c>
      <c r="B249" t="str">
        <v>Alimentos</v>
      </c>
    </row>
    <row r="250" spans="1:2">
      <c r="A250">
        <v>2022</v>
      </c>
      <c r="B250" t="str">
        <v>Alimentos</v>
      </c>
    </row>
    <row r="251" spans="1:2">
      <c r="A251">
        <v>2022</v>
      </c>
      <c r="B251" t="str">
        <v>Espumas</v>
      </c>
    </row>
    <row r="252" spans="1:2">
      <c r="A252">
        <v>2022</v>
      </c>
      <c r="B252" t="str">
        <v>Aguas</v>
      </c>
    </row>
    <row r="253" spans="1:2">
      <c r="A253">
        <v>2022</v>
      </c>
      <c r="B253" t="str">
        <v>Proceso</v>
      </c>
    </row>
    <row r="254" spans="1:2">
      <c r="A254">
        <v>2022</v>
      </c>
      <c r="B254" t="str">
        <v>Medio Ambiente</v>
      </c>
    </row>
    <row r="255" spans="1:2">
      <c r="A255">
        <v>2022</v>
      </c>
      <c r="B255" t="str">
        <v>Cosméticos</v>
      </c>
    </row>
    <row r="256" spans="1:2">
      <c r="A256">
        <v>2022</v>
      </c>
      <c r="B256" t="str">
        <v>Pintura y pigmentos</v>
      </c>
    </row>
    <row r="257" spans="1:2">
      <c r="A257">
        <v>2022</v>
      </c>
      <c r="B257" t="str">
        <v>Minería</v>
      </c>
    </row>
    <row r="258" spans="1:2">
      <c r="A258">
        <v>2022</v>
      </c>
      <c r="B258" t="str">
        <v>Alimentos</v>
      </c>
    </row>
    <row r="259" spans="1:2">
      <c r="A259">
        <v>2022</v>
      </c>
      <c r="B259" t="str">
        <v>Manufactura</v>
      </c>
    </row>
    <row r="260" spans="1:2">
      <c r="A260">
        <v>2022</v>
      </c>
      <c r="B260" t="str">
        <v>Aguas</v>
      </c>
    </row>
    <row r="261" spans="1:2">
      <c r="A261">
        <v>2022</v>
      </c>
      <c r="B261" t="str">
        <v>Medio Ambiente</v>
      </c>
    </row>
    <row r="262" spans="1:2">
      <c r="A262">
        <v>2022</v>
      </c>
      <c r="B262" t="str">
        <v>Manufactura</v>
      </c>
    </row>
    <row r="263" spans="1:2">
      <c r="A263">
        <v>2022</v>
      </c>
      <c r="B263" t="str">
        <v>Aluminio</v>
      </c>
    </row>
    <row r="264" spans="1:2">
      <c r="A264">
        <v>2022</v>
      </c>
      <c r="B264" t="str">
        <v>Energía eléctrica</v>
      </c>
    </row>
    <row r="265" spans="1:2">
      <c r="A265">
        <v>2022</v>
      </c>
      <c r="B265" t="str">
        <v>Pintura y pigmentos</v>
      </c>
    </row>
    <row r="266" spans="1:2">
      <c r="A266">
        <v>2022</v>
      </c>
      <c r="B266" t="str">
        <v>Proceso</v>
      </c>
    </row>
    <row r="267" spans="1:2">
      <c r="A267">
        <v>2022</v>
      </c>
      <c r="B267" t="str">
        <v>Energía eléctrica</v>
      </c>
    </row>
    <row r="268" spans="1:2">
      <c r="A268">
        <v>2022</v>
      </c>
      <c r="B268" t="str">
        <v>Alimentos</v>
      </c>
    </row>
    <row r="269" spans="1:2">
      <c r="A269">
        <v>2022</v>
      </c>
      <c r="B269" t="str">
        <v>Catálisis ambiental</v>
      </c>
    </row>
    <row r="270" spans="1:2">
      <c r="A270">
        <v>2022</v>
      </c>
      <c r="B270" t="str">
        <v>Petróleo</v>
      </c>
    </row>
    <row r="271" spans="1:2">
      <c r="A271">
        <v>2022</v>
      </c>
      <c r="B271" t="str">
        <v>Químico</v>
      </c>
    </row>
    <row r="272" spans="1:2">
      <c r="A272">
        <v>2022</v>
      </c>
      <c r="B272" t="str">
        <v>Madera</v>
      </c>
    </row>
    <row r="273" spans="1:2">
      <c r="A273">
        <v>2022</v>
      </c>
      <c r="B273" t="str">
        <v>Gas natural</v>
      </c>
    </row>
    <row r="274" spans="1:2">
      <c r="A274">
        <v>2022</v>
      </c>
      <c r="B274" t="str">
        <v>Alimentos</v>
      </c>
    </row>
    <row r="275" spans="1:2">
      <c r="A275">
        <v>2022</v>
      </c>
      <c r="B275" t="str">
        <v>Alimentos</v>
      </c>
    </row>
    <row r="276" spans="1:2">
      <c r="A276">
        <v>2022</v>
      </c>
      <c r="B276" t="str">
        <v>Químico</v>
      </c>
    </row>
    <row r="277" spans="1:2">
      <c r="A277">
        <v>2022</v>
      </c>
      <c r="B277" t="str">
        <v>Cannabis</v>
      </c>
    </row>
    <row r="278" spans="1:2">
      <c r="A278">
        <v>2022</v>
      </c>
      <c r="B278" t="str">
        <v>Espumas</v>
      </c>
    </row>
    <row r="279" spans="1:2">
      <c r="A279">
        <v>2022</v>
      </c>
      <c r="B279" t="str">
        <v>Alimentos</v>
      </c>
    </row>
    <row r="280" spans="1:2">
      <c r="A280">
        <v>2022</v>
      </c>
      <c r="B280" t="str">
        <v>Pintura y pigmentos</v>
      </c>
    </row>
    <row r="281" spans="1:2">
      <c r="A281">
        <v>2022</v>
      </c>
      <c r="B281">
        <v>0</v>
      </c>
    </row>
    <row r="282" spans="1:2">
      <c r="A282">
        <v>2022</v>
      </c>
      <c r="B282" t="str">
        <v>Cosméticos</v>
      </c>
    </row>
    <row r="283" spans="1:2">
      <c r="A283">
        <v>2022</v>
      </c>
      <c r="B283" t="str">
        <v>Químico</v>
      </c>
    </row>
    <row r="284" spans="1:2">
      <c r="A284">
        <v>2022</v>
      </c>
      <c r="B284" t="str">
        <v>Manufactura</v>
      </c>
    </row>
    <row r="285" spans="1:2">
      <c r="A285">
        <v>2022</v>
      </c>
      <c r="B285" t="str">
        <v>Pintura y pigmentos</v>
      </c>
    </row>
    <row r="286" spans="1:2">
      <c r="A286">
        <v>2022</v>
      </c>
      <c r="B286" t="str">
        <v>Cosméticos</v>
      </c>
    </row>
    <row r="287" spans="1:2">
      <c r="A287">
        <v>2022</v>
      </c>
      <c r="B287">
        <v>0</v>
      </c>
    </row>
    <row r="288" spans="1:2">
      <c r="A288">
        <v>2022</v>
      </c>
      <c r="B288" t="str">
        <v>Proceso</v>
      </c>
    </row>
    <row r="289" spans="1:2">
      <c r="A289">
        <v>2022</v>
      </c>
      <c r="B289" t="str">
        <v>Espumas</v>
      </c>
    </row>
    <row r="290" spans="1:2">
      <c r="A290">
        <v>2022</v>
      </c>
      <c r="B290" t="str">
        <v>Químico</v>
      </c>
    </row>
    <row r="291" spans="1:2">
      <c r="A291">
        <v>2022</v>
      </c>
      <c r="B291" t="str">
        <v>Alimentos</v>
      </c>
    </row>
    <row r="292" spans="1:2">
      <c r="A292">
        <v>2022</v>
      </c>
      <c r="B292" t="str">
        <v>Madera</v>
      </c>
    </row>
    <row r="293" spans="1:2">
      <c r="A293">
        <v>2022</v>
      </c>
      <c r="B293" t="str">
        <v>Bebidas alcohólicas</v>
      </c>
    </row>
    <row r="294" spans="1:2">
      <c r="A294">
        <v>2022</v>
      </c>
      <c r="B294" t="str">
        <v>Químico</v>
      </c>
    </row>
    <row r="295" spans="1:2">
      <c r="A295">
        <v>2022</v>
      </c>
      <c r="B295" t="str">
        <v>Alimentos</v>
      </c>
    </row>
    <row r="296" spans="1:2">
      <c r="A296">
        <v>2022</v>
      </c>
      <c r="B296" t="str">
        <v>Catálisis ambiental</v>
      </c>
    </row>
    <row r="297" spans="1:2">
      <c r="A297">
        <v>2022</v>
      </c>
      <c r="B297" t="str">
        <v>Programación</v>
      </c>
    </row>
    <row r="298" spans="1:2">
      <c r="A298">
        <v>2022</v>
      </c>
      <c r="B298" t="str">
        <v>Aguas</v>
      </c>
    </row>
    <row r="299" spans="1:2">
      <c r="A299">
        <v>2022</v>
      </c>
      <c r="B299" t="str">
        <v>Salud</v>
      </c>
    </row>
    <row r="300" spans="1:2">
      <c r="A300">
        <v>2022</v>
      </c>
      <c r="B300" t="str">
        <v>Alimentos</v>
      </c>
    </row>
    <row r="301" spans="1:2">
      <c r="A301">
        <v>2022</v>
      </c>
      <c r="B301" t="str">
        <v>Metalmecánica</v>
      </c>
    </row>
    <row r="302" spans="1:2">
      <c r="A302">
        <v>2022</v>
      </c>
      <c r="B302" t="str">
        <v>Químico</v>
      </c>
    </row>
    <row r="303" spans="1:2">
      <c r="A303">
        <v>2022</v>
      </c>
      <c r="B303" t="str">
        <v>Programación</v>
      </c>
    </row>
    <row r="304" spans="1:2">
      <c r="A304">
        <v>2022</v>
      </c>
      <c r="B304" t="str">
        <v>Químico</v>
      </c>
    </row>
    <row r="305" spans="1:2">
      <c r="A305">
        <v>2022</v>
      </c>
      <c r="B305" t="str">
        <v>Cartón</v>
      </c>
    </row>
    <row r="306" spans="1:2">
      <c r="A306">
        <v>2022</v>
      </c>
      <c r="B306" t="str">
        <v>Proceso</v>
      </c>
    </row>
    <row r="307" spans="1:2">
      <c r="A307">
        <v>2022</v>
      </c>
      <c r="B307" t="str">
        <v>Manufactura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7F31-4478-40C7-B674-90719BBC38CC}">
  <dimension ref="A1:H217"/>
  <sheetViews>
    <sheetView workbookViewId="0"/>
  </sheetViews>
  <sheetFormatPr baseColWidth="10" defaultRowHeight="15"/>
  <sheetData>
    <row r="1" spans="1:8">
      <c r="A1" t="s">
        <v>460</v>
      </c>
      <c r="D1" t="s">
        <v>464</v>
      </c>
      <c r="H1" t="s">
        <v>461</v>
      </c>
    </row>
    <row r="2" spans="1:8">
      <c r="A2" t="s">
        <v>461</v>
      </c>
      <c r="D2" s="23" t="s">
        <v>465</v>
      </c>
      <c r="H2" t="s">
        <v>461</v>
      </c>
    </row>
    <row r="3" spans="1:8">
      <c r="A3" t="s">
        <v>462</v>
      </c>
      <c r="D3" t="s">
        <v>466</v>
      </c>
      <c r="H3" t="s">
        <v>461</v>
      </c>
    </row>
    <row r="4" spans="1:8">
      <c r="A4" t="s">
        <v>463</v>
      </c>
      <c r="H4" t="s">
        <v>461</v>
      </c>
    </row>
    <row r="5" spans="1:8">
      <c r="A5" t="s">
        <v>474</v>
      </c>
      <c r="H5" t="s">
        <v>461</v>
      </c>
    </row>
    <row r="6" spans="1:8">
      <c r="A6" t="s">
        <v>475</v>
      </c>
      <c r="H6" t="s">
        <v>461</v>
      </c>
    </row>
    <row r="7" spans="1:8">
      <c r="H7" t="s">
        <v>461</v>
      </c>
    </row>
    <row r="8" spans="1:8">
      <c r="H8" t="s">
        <v>461</v>
      </c>
    </row>
    <row r="9" spans="1:8">
      <c r="H9" t="s">
        <v>461</v>
      </c>
    </row>
    <row r="10" spans="1:8">
      <c r="H10" t="s">
        <v>461</v>
      </c>
    </row>
    <row r="11" spans="1:8">
      <c r="H11" t="s">
        <v>461</v>
      </c>
    </row>
    <row r="12" spans="1:8">
      <c r="H12" t="s">
        <v>461</v>
      </c>
    </row>
    <row r="13" spans="1:8">
      <c r="H13" t="s">
        <v>461</v>
      </c>
    </row>
    <row r="14" spans="1:8">
      <c r="H14" t="s">
        <v>461</v>
      </c>
    </row>
    <row r="15" spans="1:8">
      <c r="H15" t="s">
        <v>461</v>
      </c>
    </row>
    <row r="16" spans="1:8">
      <c r="H16" t="s">
        <v>461</v>
      </c>
    </row>
    <row r="17" spans="8:8">
      <c r="H17" t="s">
        <v>461</v>
      </c>
    </row>
    <row r="18" spans="8:8">
      <c r="H18" t="s">
        <v>461</v>
      </c>
    </row>
    <row r="19" spans="8:8">
      <c r="H19" t="s">
        <v>461</v>
      </c>
    </row>
    <row r="20" spans="8:8">
      <c r="H20" t="s">
        <v>461</v>
      </c>
    </row>
    <row r="21" spans="8:8">
      <c r="H21" t="s">
        <v>461</v>
      </c>
    </row>
    <row r="22" spans="8:8">
      <c r="H22" t="s">
        <v>461</v>
      </c>
    </row>
    <row r="23" spans="8:8">
      <c r="H23" t="s">
        <v>461</v>
      </c>
    </row>
    <row r="24" spans="8:8">
      <c r="H24" t="s">
        <v>461</v>
      </c>
    </row>
    <row r="25" spans="8:8">
      <c r="H25" t="s">
        <v>461</v>
      </c>
    </row>
    <row r="26" spans="8:8">
      <c r="H26" t="s">
        <v>461</v>
      </c>
    </row>
    <row r="27" spans="8:8">
      <c r="H27" t="s">
        <v>461</v>
      </c>
    </row>
    <row r="28" spans="8:8">
      <c r="H28" t="s">
        <v>461</v>
      </c>
    </row>
    <row r="29" spans="8:8">
      <c r="H29" t="s">
        <v>461</v>
      </c>
    </row>
    <row r="30" spans="8:8">
      <c r="H30" t="s">
        <v>461</v>
      </c>
    </row>
    <row r="31" spans="8:8">
      <c r="H31" t="s">
        <v>461</v>
      </c>
    </row>
    <row r="32" spans="8:8">
      <c r="H32" t="s">
        <v>461</v>
      </c>
    </row>
    <row r="33" spans="8:8">
      <c r="H33" t="s">
        <v>461</v>
      </c>
    </row>
    <row r="34" spans="8:8">
      <c r="H34" t="s">
        <v>461</v>
      </c>
    </row>
    <row r="35" spans="8:8">
      <c r="H35" t="s">
        <v>461</v>
      </c>
    </row>
    <row r="36" spans="8:8">
      <c r="H36" t="s">
        <v>461</v>
      </c>
    </row>
    <row r="37" spans="8:8">
      <c r="H37" t="s">
        <v>461</v>
      </c>
    </row>
    <row r="38" spans="8:8">
      <c r="H38" t="s">
        <v>461</v>
      </c>
    </row>
    <row r="39" spans="8:8">
      <c r="H39" t="s">
        <v>461</v>
      </c>
    </row>
    <row r="40" spans="8:8">
      <c r="H40" t="s">
        <v>461</v>
      </c>
    </row>
    <row r="41" spans="8:8">
      <c r="H41" t="s">
        <v>461</v>
      </c>
    </row>
    <row r="42" spans="8:8">
      <c r="H42" t="s">
        <v>461</v>
      </c>
    </row>
    <row r="43" spans="8:8">
      <c r="H43" t="s">
        <v>461</v>
      </c>
    </row>
    <row r="44" spans="8:8">
      <c r="H44" t="s">
        <v>461</v>
      </c>
    </row>
    <row r="45" spans="8:8">
      <c r="H45" t="s">
        <v>461</v>
      </c>
    </row>
    <row r="46" spans="8:8">
      <c r="H46" t="s">
        <v>461</v>
      </c>
    </row>
    <row r="47" spans="8:8">
      <c r="H47" t="s">
        <v>461</v>
      </c>
    </row>
    <row r="48" spans="8:8">
      <c r="H48" t="s">
        <v>461</v>
      </c>
    </row>
    <row r="49" spans="8:8">
      <c r="H49" t="s">
        <v>461</v>
      </c>
    </row>
    <row r="50" spans="8:8">
      <c r="H50" t="s">
        <v>461</v>
      </c>
    </row>
    <row r="51" spans="8:8">
      <c r="H51" t="s">
        <v>461</v>
      </c>
    </row>
    <row r="52" spans="8:8">
      <c r="H52" t="s">
        <v>461</v>
      </c>
    </row>
    <row r="53" spans="8:8">
      <c r="H53" t="s">
        <v>461</v>
      </c>
    </row>
    <row r="54" spans="8:8">
      <c r="H54" t="s">
        <v>461</v>
      </c>
    </row>
    <row r="55" spans="8:8">
      <c r="H55" t="s">
        <v>461</v>
      </c>
    </row>
    <row r="56" spans="8:8">
      <c r="H56" t="s">
        <v>461</v>
      </c>
    </row>
    <row r="57" spans="8:8">
      <c r="H57" t="s">
        <v>461</v>
      </c>
    </row>
    <row r="58" spans="8:8">
      <c r="H58" t="s">
        <v>461</v>
      </c>
    </row>
    <row r="59" spans="8:8">
      <c r="H59" t="s">
        <v>461</v>
      </c>
    </row>
    <row r="60" spans="8:8">
      <c r="H60" t="s">
        <v>461</v>
      </c>
    </row>
    <row r="61" spans="8:8">
      <c r="H61" t="s">
        <v>461</v>
      </c>
    </row>
    <row r="62" spans="8:8">
      <c r="H62" t="s">
        <v>461</v>
      </c>
    </row>
    <row r="63" spans="8:8">
      <c r="H63" t="s">
        <v>461</v>
      </c>
    </row>
    <row r="64" spans="8:8">
      <c r="H64" t="s">
        <v>461</v>
      </c>
    </row>
    <row r="65" spans="8:8">
      <c r="H65" t="s">
        <v>461</v>
      </c>
    </row>
    <row r="66" spans="8:8">
      <c r="H66" t="s">
        <v>461</v>
      </c>
    </row>
    <row r="67" spans="8:8">
      <c r="H67" t="s">
        <v>461</v>
      </c>
    </row>
    <row r="68" spans="8:8">
      <c r="H68" t="s">
        <v>461</v>
      </c>
    </row>
    <row r="69" spans="8:8">
      <c r="H69" t="s">
        <v>461</v>
      </c>
    </row>
    <row r="70" spans="8:8">
      <c r="H70" t="s">
        <v>461</v>
      </c>
    </row>
    <row r="71" spans="8:8">
      <c r="H71" t="s">
        <v>461</v>
      </c>
    </row>
    <row r="72" spans="8:8">
      <c r="H72" t="s">
        <v>461</v>
      </c>
    </row>
    <row r="73" spans="8:8">
      <c r="H73" t="s">
        <v>461</v>
      </c>
    </row>
    <row r="74" spans="8:8">
      <c r="H74" t="s">
        <v>461</v>
      </c>
    </row>
    <row r="75" spans="8:8">
      <c r="H75" t="s">
        <v>461</v>
      </c>
    </row>
    <row r="76" spans="8:8">
      <c r="H76" t="s">
        <v>461</v>
      </c>
    </row>
    <row r="77" spans="8:8">
      <c r="H77" t="s">
        <v>461</v>
      </c>
    </row>
    <row r="78" spans="8:8">
      <c r="H78" t="s">
        <v>461</v>
      </c>
    </row>
    <row r="79" spans="8:8">
      <c r="H79" t="s">
        <v>461</v>
      </c>
    </row>
    <row r="80" spans="8:8">
      <c r="H80" t="s">
        <v>461</v>
      </c>
    </row>
    <row r="81" spans="8:8">
      <c r="H81" t="s">
        <v>461</v>
      </c>
    </row>
    <row r="82" spans="8:8">
      <c r="H82" t="s">
        <v>461</v>
      </c>
    </row>
    <row r="83" spans="8:8">
      <c r="H83" t="s">
        <v>461</v>
      </c>
    </row>
    <row r="84" spans="8:8">
      <c r="H84" t="s">
        <v>461</v>
      </c>
    </row>
    <row r="85" spans="8:8">
      <c r="H85" t="s">
        <v>461</v>
      </c>
    </row>
    <row r="86" spans="8:8">
      <c r="H86" t="s">
        <v>461</v>
      </c>
    </row>
    <row r="87" spans="8:8">
      <c r="H87" t="s">
        <v>461</v>
      </c>
    </row>
    <row r="88" spans="8:8">
      <c r="H88" t="s">
        <v>461</v>
      </c>
    </row>
    <row r="89" spans="8:8">
      <c r="H89" t="s">
        <v>461</v>
      </c>
    </row>
    <row r="90" spans="8:8">
      <c r="H90" t="s">
        <v>461</v>
      </c>
    </row>
    <row r="91" spans="8:8">
      <c r="H91" t="s">
        <v>461</v>
      </c>
    </row>
    <row r="92" spans="8:8">
      <c r="H92" t="s">
        <v>461</v>
      </c>
    </row>
    <row r="93" spans="8:8">
      <c r="H93" t="s">
        <v>461</v>
      </c>
    </row>
    <row r="94" spans="8:8">
      <c r="H94" t="s">
        <v>461</v>
      </c>
    </row>
    <row r="95" spans="8:8">
      <c r="H95" t="s">
        <v>461</v>
      </c>
    </row>
    <row r="96" spans="8:8">
      <c r="H96" t="s">
        <v>461</v>
      </c>
    </row>
    <row r="97" spans="8:8">
      <c r="H97" t="s">
        <v>461</v>
      </c>
    </row>
    <row r="98" spans="8:8">
      <c r="H98" t="s">
        <v>461</v>
      </c>
    </row>
    <row r="99" spans="8:8">
      <c r="H99" t="s">
        <v>461</v>
      </c>
    </row>
    <row r="100" spans="8:8">
      <c r="H100" t="s">
        <v>461</v>
      </c>
    </row>
    <row r="101" spans="8:8">
      <c r="H101" t="s">
        <v>461</v>
      </c>
    </row>
    <row r="102" spans="8:8">
      <c r="H102" t="s">
        <v>461</v>
      </c>
    </row>
    <row r="103" spans="8:8">
      <c r="H103" t="s">
        <v>461</v>
      </c>
    </row>
    <row r="104" spans="8:8">
      <c r="H104" t="s">
        <v>461</v>
      </c>
    </row>
    <row r="105" spans="8:8">
      <c r="H105" t="s">
        <v>461</v>
      </c>
    </row>
    <row r="106" spans="8:8">
      <c r="H106" t="s">
        <v>461</v>
      </c>
    </row>
    <row r="107" spans="8:8">
      <c r="H107" t="s">
        <v>461</v>
      </c>
    </row>
    <row r="108" spans="8:8">
      <c r="H108" t="s">
        <v>461</v>
      </c>
    </row>
    <row r="109" spans="8:8">
      <c r="H109" t="s">
        <v>461</v>
      </c>
    </row>
    <row r="110" spans="8:8">
      <c r="H110" t="s">
        <v>461</v>
      </c>
    </row>
    <row r="111" spans="8:8">
      <c r="H111" t="s">
        <v>461</v>
      </c>
    </row>
    <row r="112" spans="8:8">
      <c r="H112" t="s">
        <v>461</v>
      </c>
    </row>
    <row r="113" spans="8:8">
      <c r="H113" t="s">
        <v>461</v>
      </c>
    </row>
    <row r="114" spans="8:8">
      <c r="H114" t="s">
        <v>461</v>
      </c>
    </row>
    <row r="115" spans="8:8">
      <c r="H115" t="s">
        <v>461</v>
      </c>
    </row>
    <row r="116" spans="8:8">
      <c r="H116" t="s">
        <v>461</v>
      </c>
    </row>
    <row r="117" spans="8:8">
      <c r="H117" t="s">
        <v>461</v>
      </c>
    </row>
    <row r="118" spans="8:8">
      <c r="H118" t="s">
        <v>461</v>
      </c>
    </row>
    <row r="119" spans="8:8">
      <c r="H119" t="s">
        <v>461</v>
      </c>
    </row>
    <row r="120" spans="8:8">
      <c r="H120" t="s">
        <v>461</v>
      </c>
    </row>
    <row r="121" spans="8:8">
      <c r="H121" t="s">
        <v>461</v>
      </c>
    </row>
    <row r="122" spans="8:8">
      <c r="H122" t="s">
        <v>461</v>
      </c>
    </row>
    <row r="123" spans="8:8">
      <c r="H123" t="s">
        <v>461</v>
      </c>
    </row>
    <row r="124" spans="8:8">
      <c r="H124" t="s">
        <v>461</v>
      </c>
    </row>
    <row r="125" spans="8:8">
      <c r="H125" t="s">
        <v>461</v>
      </c>
    </row>
    <row r="126" spans="8:8">
      <c r="H126" t="s">
        <v>461</v>
      </c>
    </row>
    <row r="127" spans="8:8">
      <c r="H127" t="s">
        <v>461</v>
      </c>
    </row>
    <row r="128" spans="8:8">
      <c r="H128" t="s">
        <v>461</v>
      </c>
    </row>
    <row r="129" spans="8:8">
      <c r="H129" t="s">
        <v>461</v>
      </c>
    </row>
    <row r="130" spans="8:8">
      <c r="H130" t="s">
        <v>461</v>
      </c>
    </row>
    <row r="131" spans="8:8">
      <c r="H131" t="s">
        <v>461</v>
      </c>
    </row>
    <row r="132" spans="8:8">
      <c r="H132" t="s">
        <v>461</v>
      </c>
    </row>
    <row r="133" spans="8:8">
      <c r="H133" t="s">
        <v>461</v>
      </c>
    </row>
    <row r="134" spans="8:8">
      <c r="H134" t="s">
        <v>461</v>
      </c>
    </row>
    <row r="135" spans="8:8">
      <c r="H135" t="s">
        <v>461</v>
      </c>
    </row>
    <row r="136" spans="8:8">
      <c r="H136" t="s">
        <v>461</v>
      </c>
    </row>
    <row r="137" spans="8:8">
      <c r="H137" t="s">
        <v>461</v>
      </c>
    </row>
    <row r="138" spans="8:8">
      <c r="H138" t="s">
        <v>461</v>
      </c>
    </row>
    <row r="139" spans="8:8">
      <c r="H139" t="s">
        <v>461</v>
      </c>
    </row>
    <row r="140" spans="8:8">
      <c r="H140" t="s">
        <v>461</v>
      </c>
    </row>
    <row r="141" spans="8:8">
      <c r="H141" t="s">
        <v>461</v>
      </c>
    </row>
    <row r="142" spans="8:8">
      <c r="H142" t="s">
        <v>461</v>
      </c>
    </row>
    <row r="143" spans="8:8">
      <c r="H143" t="s">
        <v>461</v>
      </c>
    </row>
    <row r="144" spans="8:8">
      <c r="H144" t="s">
        <v>461</v>
      </c>
    </row>
    <row r="145" spans="8:8">
      <c r="H145" t="s">
        <v>461</v>
      </c>
    </row>
    <row r="146" spans="8:8">
      <c r="H146" t="s">
        <v>461</v>
      </c>
    </row>
    <row r="147" spans="8:8">
      <c r="H147" t="s">
        <v>461</v>
      </c>
    </row>
    <row r="148" spans="8:8">
      <c r="H148" t="s">
        <v>461</v>
      </c>
    </row>
    <row r="149" spans="8:8">
      <c r="H149" t="s">
        <v>461</v>
      </c>
    </row>
    <row r="150" spans="8:8">
      <c r="H150" t="s">
        <v>461</v>
      </c>
    </row>
    <row r="151" spans="8:8">
      <c r="H151" t="s">
        <v>461</v>
      </c>
    </row>
    <row r="152" spans="8:8">
      <c r="H152" t="s">
        <v>461</v>
      </c>
    </row>
    <row r="153" spans="8:8">
      <c r="H153" t="s">
        <v>461</v>
      </c>
    </row>
    <row r="154" spans="8:8">
      <c r="H154" t="s">
        <v>461</v>
      </c>
    </row>
    <row r="155" spans="8:8">
      <c r="H155" t="s">
        <v>461</v>
      </c>
    </row>
    <row r="156" spans="8:8">
      <c r="H156" t="s">
        <v>461</v>
      </c>
    </row>
    <row r="157" spans="8:8">
      <c r="H157" t="s">
        <v>461</v>
      </c>
    </row>
    <row r="158" spans="8:8">
      <c r="H158" t="s">
        <v>461</v>
      </c>
    </row>
    <row r="159" spans="8:8">
      <c r="H159" t="s">
        <v>461</v>
      </c>
    </row>
    <row r="160" spans="8:8">
      <c r="H160" t="s">
        <v>461</v>
      </c>
    </row>
    <row r="161" spans="8:8">
      <c r="H161" t="s">
        <v>461</v>
      </c>
    </row>
    <row r="162" spans="8:8">
      <c r="H162" t="s">
        <v>461</v>
      </c>
    </row>
    <row r="163" spans="8:8">
      <c r="H163" t="s">
        <v>461</v>
      </c>
    </row>
    <row r="164" spans="8:8">
      <c r="H164" t="s">
        <v>461</v>
      </c>
    </row>
    <row r="165" spans="8:8">
      <c r="H165" t="s">
        <v>461</v>
      </c>
    </row>
    <row r="166" spans="8:8">
      <c r="H166" t="s">
        <v>461</v>
      </c>
    </row>
    <row r="167" spans="8:8">
      <c r="H167" t="s">
        <v>461</v>
      </c>
    </row>
    <row r="168" spans="8:8">
      <c r="H168" t="s">
        <v>461</v>
      </c>
    </row>
    <row r="169" spans="8:8">
      <c r="H169" t="s">
        <v>461</v>
      </c>
    </row>
    <row r="170" spans="8:8">
      <c r="H170" t="s">
        <v>461</v>
      </c>
    </row>
    <row r="171" spans="8:8">
      <c r="H171" t="s">
        <v>461</v>
      </c>
    </row>
    <row r="172" spans="8:8">
      <c r="H172" t="s">
        <v>461</v>
      </c>
    </row>
    <row r="173" spans="8:8">
      <c r="H173" t="s">
        <v>461</v>
      </c>
    </row>
    <row r="174" spans="8:8">
      <c r="H174" t="s">
        <v>461</v>
      </c>
    </row>
    <row r="175" spans="8:8">
      <c r="H175" t="s">
        <v>461</v>
      </c>
    </row>
    <row r="176" spans="8:8">
      <c r="H176" t="s">
        <v>461</v>
      </c>
    </row>
    <row r="177" spans="8:8">
      <c r="H177" t="s">
        <v>461</v>
      </c>
    </row>
    <row r="178" spans="8:8">
      <c r="H178" t="s">
        <v>461</v>
      </c>
    </row>
    <row r="179" spans="8:8">
      <c r="H179" t="s">
        <v>461</v>
      </c>
    </row>
    <row r="180" spans="8:8">
      <c r="H180" t="s">
        <v>461</v>
      </c>
    </row>
    <row r="181" spans="8:8">
      <c r="H181" t="s">
        <v>461</v>
      </c>
    </row>
    <row r="182" spans="8:8">
      <c r="H182" t="s">
        <v>461</v>
      </c>
    </row>
    <row r="183" spans="8:8">
      <c r="H183" t="s">
        <v>461</v>
      </c>
    </row>
    <row r="184" spans="8:8">
      <c r="H184" t="s">
        <v>461</v>
      </c>
    </row>
    <row r="185" spans="8:8">
      <c r="H185" t="s">
        <v>461</v>
      </c>
    </row>
    <row r="186" spans="8:8">
      <c r="H186" t="s">
        <v>461</v>
      </c>
    </row>
    <row r="187" spans="8:8">
      <c r="H187" t="s">
        <v>461</v>
      </c>
    </row>
    <row r="188" spans="8:8">
      <c r="H188" t="s">
        <v>461</v>
      </c>
    </row>
    <row r="189" spans="8:8">
      <c r="H189" t="s">
        <v>461</v>
      </c>
    </row>
    <row r="190" spans="8:8">
      <c r="H190" t="s">
        <v>461</v>
      </c>
    </row>
    <row r="191" spans="8:8">
      <c r="H191" t="s">
        <v>461</v>
      </c>
    </row>
    <row r="192" spans="8:8">
      <c r="H192" t="s">
        <v>461</v>
      </c>
    </row>
    <row r="193" spans="8:8">
      <c r="H193" t="s">
        <v>461</v>
      </c>
    </row>
    <row r="194" spans="8:8">
      <c r="H194" t="s">
        <v>461</v>
      </c>
    </row>
    <row r="195" spans="8:8">
      <c r="H195" t="s">
        <v>461</v>
      </c>
    </row>
    <row r="196" spans="8:8">
      <c r="H196" t="s">
        <v>461</v>
      </c>
    </row>
    <row r="197" spans="8:8">
      <c r="H197" t="s">
        <v>461</v>
      </c>
    </row>
    <row r="198" spans="8:8">
      <c r="H198" t="s">
        <v>461</v>
      </c>
    </row>
    <row r="199" spans="8:8">
      <c r="H199" t="s">
        <v>461</v>
      </c>
    </row>
    <row r="200" spans="8:8">
      <c r="H200" t="s">
        <v>461</v>
      </c>
    </row>
    <row r="201" spans="8:8">
      <c r="H201" t="s">
        <v>461</v>
      </c>
    </row>
    <row r="202" spans="8:8">
      <c r="H202" t="s">
        <v>461</v>
      </c>
    </row>
    <row r="203" spans="8:8">
      <c r="H203" t="s">
        <v>461</v>
      </c>
    </row>
    <row r="204" spans="8:8">
      <c r="H204" t="s">
        <v>461</v>
      </c>
    </row>
    <row r="205" spans="8:8">
      <c r="H205" t="s">
        <v>461</v>
      </c>
    </row>
    <row r="206" spans="8:8">
      <c r="H206" t="s">
        <v>461</v>
      </c>
    </row>
    <row r="207" spans="8:8">
      <c r="H207" t="s">
        <v>461</v>
      </c>
    </row>
    <row r="208" spans="8:8">
      <c r="H208" t="s">
        <v>461</v>
      </c>
    </row>
    <row r="209" spans="8:8">
      <c r="H209" t="s">
        <v>461</v>
      </c>
    </row>
    <row r="210" spans="8:8">
      <c r="H210" t="s">
        <v>461</v>
      </c>
    </row>
    <row r="211" spans="8:8">
      <c r="H211" t="s">
        <v>461</v>
      </c>
    </row>
    <row r="212" spans="8:8">
      <c r="H212" t="s">
        <v>461</v>
      </c>
    </row>
    <row r="213" spans="8:8">
      <c r="H213" t="s">
        <v>461</v>
      </c>
    </row>
    <row r="214" spans="8:8">
      <c r="H214" t="s">
        <v>461</v>
      </c>
    </row>
    <row r="215" spans="8:8">
      <c r="H215" t="s">
        <v>461</v>
      </c>
    </row>
    <row r="216" spans="8:8">
      <c r="H216" t="s">
        <v>461</v>
      </c>
    </row>
    <row r="217" spans="8:8">
      <c r="H217" t="s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48C7-B8F6-4E28-BC5D-5B1BA11F4829}">
  <sheetPr filterMode="1"/>
  <dimension ref="A1:BS87"/>
  <sheetViews>
    <sheetView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C62" sqref="C62"/>
    </sheetView>
  </sheetViews>
  <sheetFormatPr baseColWidth="10" defaultRowHeight="15"/>
  <cols>
    <col min="2" max="3" width="11.42578125" customWidth="1"/>
    <col min="4" max="4" width="6.85546875" customWidth="1"/>
    <col min="5" max="12" width="11.42578125" style="37" customWidth="1"/>
    <col min="13" max="13" width="7.7109375" style="37" customWidth="1"/>
    <col min="14" max="15" width="7.85546875" style="37" customWidth="1"/>
    <col min="16" max="16" width="9.28515625" style="37" customWidth="1"/>
    <col min="17" max="17" width="7.5703125" style="37" customWidth="1"/>
    <col min="18" max="18" width="8" style="37" customWidth="1"/>
    <col min="19" max="19" width="8.42578125" style="37" customWidth="1"/>
    <col min="20" max="20" width="7.85546875" style="37" customWidth="1"/>
    <col min="21" max="21" width="8" style="37" customWidth="1"/>
    <col min="22" max="22" width="11" style="37" customWidth="1"/>
    <col min="23" max="23" width="11.42578125" style="37" customWidth="1"/>
    <col min="24" max="24" width="12.140625" style="37" customWidth="1"/>
    <col min="25" max="27" width="11.42578125" style="37" customWidth="1"/>
    <col min="28" max="39" width="11.42578125" customWidth="1"/>
  </cols>
  <sheetData>
    <row r="1" spans="1:28">
      <c r="C1" s="39"/>
      <c r="D1" s="37"/>
      <c r="E1" s="39" t="s">
        <v>657</v>
      </c>
      <c r="F1" s="37" t="s">
        <v>658</v>
      </c>
      <c r="G1" s="37" t="s">
        <v>659</v>
      </c>
      <c r="H1" s="37" t="s">
        <v>660</v>
      </c>
      <c r="I1" s="37" t="s">
        <v>661</v>
      </c>
      <c r="J1" s="37" t="s">
        <v>662</v>
      </c>
      <c r="K1" s="37" t="s">
        <v>663</v>
      </c>
      <c r="L1" s="37" t="s">
        <v>664</v>
      </c>
      <c r="M1" s="37" t="s">
        <v>649</v>
      </c>
      <c r="N1" s="37" t="s">
        <v>665</v>
      </c>
      <c r="O1" s="37" t="s">
        <v>646</v>
      </c>
      <c r="P1" s="37" t="s">
        <v>666</v>
      </c>
      <c r="Q1" s="37" t="s">
        <v>667</v>
      </c>
      <c r="R1" s="37" t="s">
        <v>668</v>
      </c>
      <c r="S1" s="37" t="s">
        <v>673</v>
      </c>
      <c r="T1" s="37" t="s">
        <v>669</v>
      </c>
      <c r="U1" s="37" t="s">
        <v>650</v>
      </c>
      <c r="V1" s="37" t="s">
        <v>670</v>
      </c>
      <c r="W1" s="37" t="s">
        <v>652</v>
      </c>
      <c r="X1" s="37" t="s">
        <v>653</v>
      </c>
      <c r="Y1" s="37" t="s">
        <v>671</v>
      </c>
      <c r="Z1" s="37" t="s">
        <v>672</v>
      </c>
      <c r="AA1" s="37" t="s">
        <v>651</v>
      </c>
      <c r="AB1" t="s">
        <v>655</v>
      </c>
    </row>
    <row r="2" spans="1:28" hidden="1">
      <c r="A2">
        <v>2018</v>
      </c>
      <c r="B2">
        <v>1</v>
      </c>
      <c r="C2">
        <v>1214718428</v>
      </c>
      <c r="D2" t="s">
        <v>5</v>
      </c>
      <c r="E2" s="37" t="s">
        <v>478</v>
      </c>
      <c r="F2" s="37" t="s">
        <v>478</v>
      </c>
      <c r="G2" s="37" t="s">
        <v>678</v>
      </c>
      <c r="H2" s="37" t="s">
        <v>478</v>
      </c>
      <c r="I2" s="37" t="s">
        <v>478</v>
      </c>
      <c r="J2" s="37" t="s">
        <v>678</v>
      </c>
      <c r="K2" s="37" t="s">
        <v>478</v>
      </c>
      <c r="L2" s="37" t="s">
        <v>678</v>
      </c>
      <c r="M2" s="37" t="s">
        <v>478</v>
      </c>
      <c r="N2" s="37" t="s">
        <v>678</v>
      </c>
      <c r="O2" s="37" t="s">
        <v>678</v>
      </c>
      <c r="P2" s="37" t="s">
        <v>678</v>
      </c>
      <c r="Q2" s="37" t="s">
        <v>478</v>
      </c>
      <c r="R2" s="37" t="s">
        <v>478</v>
      </c>
      <c r="S2" s="37" t="s">
        <v>678</v>
      </c>
      <c r="T2" s="37" t="s">
        <v>478</v>
      </c>
      <c r="U2" s="37" t="s">
        <v>478</v>
      </c>
      <c r="V2" s="37" t="s">
        <v>765</v>
      </c>
      <c r="W2" s="37" t="s">
        <v>678</v>
      </c>
      <c r="X2" s="37" t="s">
        <v>478</v>
      </c>
      <c r="Y2" s="37" t="s">
        <v>478</v>
      </c>
      <c r="Z2" s="37" t="s">
        <v>478</v>
      </c>
      <c r="AA2" s="37" t="s">
        <v>678</v>
      </c>
      <c r="AB2" t="s">
        <v>674</v>
      </c>
    </row>
    <row r="3" spans="1:28" hidden="1">
      <c r="A3">
        <v>2018</v>
      </c>
      <c r="B3">
        <v>1</v>
      </c>
      <c r="C3">
        <v>1017174228</v>
      </c>
      <c r="D3" t="s">
        <v>23</v>
      </c>
      <c r="E3" s="37" t="s">
        <v>478</v>
      </c>
      <c r="F3" s="37" t="s">
        <v>478</v>
      </c>
      <c r="G3" s="37" t="s">
        <v>478</v>
      </c>
      <c r="H3" s="37" t="s">
        <v>478</v>
      </c>
      <c r="I3" s="37" t="s">
        <v>478</v>
      </c>
      <c r="J3" s="37" t="s">
        <v>478</v>
      </c>
      <c r="K3" s="37" t="s">
        <v>478</v>
      </c>
      <c r="L3" s="37" t="s">
        <v>478</v>
      </c>
      <c r="M3" s="37" t="s">
        <v>478</v>
      </c>
      <c r="N3" s="37" t="s">
        <v>478</v>
      </c>
      <c r="O3" s="37" t="s">
        <v>478</v>
      </c>
      <c r="P3" s="37" t="s">
        <v>478</v>
      </c>
      <c r="Q3" s="37" t="s">
        <v>478</v>
      </c>
      <c r="R3" s="37" t="s">
        <v>478</v>
      </c>
      <c r="S3" s="37" t="s">
        <v>478</v>
      </c>
      <c r="T3" s="37" t="s">
        <v>478</v>
      </c>
      <c r="U3" s="37" t="s">
        <v>478</v>
      </c>
      <c r="V3" s="37" t="s">
        <v>765</v>
      </c>
      <c r="W3" s="37" t="s">
        <v>478</v>
      </c>
      <c r="X3" s="37" t="s">
        <v>478</v>
      </c>
      <c r="Y3" s="37" t="s">
        <v>478</v>
      </c>
      <c r="Z3" s="37" t="s">
        <v>478</v>
      </c>
      <c r="AA3" s="37" t="s">
        <v>478</v>
      </c>
      <c r="AB3" t="s">
        <v>677</v>
      </c>
    </row>
    <row r="4" spans="1:28" hidden="1">
      <c r="A4">
        <v>2018</v>
      </c>
      <c r="B4">
        <v>1</v>
      </c>
      <c r="C4">
        <v>1039463282</v>
      </c>
      <c r="D4" t="s">
        <v>14</v>
      </c>
      <c r="E4" s="37" t="s">
        <v>478</v>
      </c>
      <c r="F4" s="37" t="s">
        <v>478</v>
      </c>
      <c r="G4" s="37" t="s">
        <v>478</v>
      </c>
      <c r="H4" s="37" t="s">
        <v>478</v>
      </c>
      <c r="I4" s="37" t="s">
        <v>478</v>
      </c>
      <c r="J4" s="37" t="s">
        <v>478</v>
      </c>
      <c r="K4" s="37" t="s">
        <v>478</v>
      </c>
      <c r="L4" s="37" t="s">
        <v>478</v>
      </c>
      <c r="M4" s="37" t="s">
        <v>478</v>
      </c>
      <c r="N4" s="37" t="s">
        <v>478</v>
      </c>
      <c r="O4" s="37" t="s">
        <v>478</v>
      </c>
      <c r="P4" s="37" t="s">
        <v>478</v>
      </c>
      <c r="Q4" s="37" t="s">
        <v>478</v>
      </c>
      <c r="R4" s="37" t="s">
        <v>478</v>
      </c>
      <c r="S4" s="37" t="s">
        <v>478</v>
      </c>
      <c r="T4" s="37" t="s">
        <v>478</v>
      </c>
      <c r="U4" s="37" t="s">
        <v>478</v>
      </c>
      <c r="V4" s="37" t="s">
        <v>478</v>
      </c>
      <c r="W4" s="37" t="s">
        <v>478</v>
      </c>
      <c r="X4" s="37" t="s">
        <v>478</v>
      </c>
      <c r="Y4" s="37" t="s">
        <v>478</v>
      </c>
      <c r="Z4" s="37" t="s">
        <v>478</v>
      </c>
      <c r="AA4" s="37" t="s">
        <v>478</v>
      </c>
      <c r="AB4">
        <v>130000000</v>
      </c>
    </row>
    <row r="5" spans="1:28" hidden="1">
      <c r="A5">
        <v>2018</v>
      </c>
      <c r="B5">
        <v>2</v>
      </c>
      <c r="C5">
        <v>1214719989</v>
      </c>
      <c r="D5" t="s">
        <v>38</v>
      </c>
      <c r="E5" s="37" t="s">
        <v>678</v>
      </c>
      <c r="F5" s="37" t="s">
        <v>678</v>
      </c>
      <c r="G5" s="37" t="s">
        <v>678</v>
      </c>
      <c r="H5" s="37" t="s">
        <v>678</v>
      </c>
      <c r="I5" s="37" t="s">
        <v>678</v>
      </c>
      <c r="J5" s="37" t="s">
        <v>678</v>
      </c>
      <c r="K5" s="37" t="s">
        <v>678</v>
      </c>
      <c r="L5" s="37" t="s">
        <v>678</v>
      </c>
      <c r="M5" s="37" t="s">
        <v>478</v>
      </c>
      <c r="N5" s="37" t="s">
        <v>478</v>
      </c>
      <c r="O5" s="37" t="s">
        <v>676</v>
      </c>
      <c r="P5" s="37" t="s">
        <v>676</v>
      </c>
      <c r="Q5" s="37" t="s">
        <v>676</v>
      </c>
      <c r="R5" s="37" t="s">
        <v>676</v>
      </c>
      <c r="S5" s="37" t="s">
        <v>676</v>
      </c>
      <c r="T5" s="37" t="s">
        <v>676</v>
      </c>
      <c r="U5" s="37" t="s">
        <v>478</v>
      </c>
      <c r="V5" s="37" t="s">
        <v>478</v>
      </c>
      <c r="W5" s="37" t="s">
        <v>478</v>
      </c>
      <c r="X5" s="37" t="s">
        <v>678</v>
      </c>
      <c r="Y5" s="37" t="s">
        <v>478</v>
      </c>
      <c r="Z5" s="37" t="s">
        <v>478</v>
      </c>
      <c r="AA5" s="37" t="s">
        <v>678</v>
      </c>
      <c r="AB5" t="s">
        <v>694</v>
      </c>
    </row>
    <row r="6" spans="1:28" hidden="1">
      <c r="A6">
        <v>2018</v>
      </c>
      <c r="B6">
        <v>2</v>
      </c>
      <c r="C6">
        <v>1128390881</v>
      </c>
      <c r="D6" t="s">
        <v>40</v>
      </c>
      <c r="E6" s="37" t="s">
        <v>478</v>
      </c>
      <c r="F6" s="37" t="s">
        <v>478</v>
      </c>
      <c r="G6" s="37" t="s">
        <v>478</v>
      </c>
      <c r="H6" s="37" t="s">
        <v>478</v>
      </c>
      <c r="I6" s="37" t="s">
        <v>478</v>
      </c>
      <c r="J6" s="37" t="s">
        <v>478</v>
      </c>
      <c r="K6" s="37" t="s">
        <v>478</v>
      </c>
      <c r="L6" s="37" t="s">
        <v>478</v>
      </c>
      <c r="M6" s="37" t="s">
        <v>478</v>
      </c>
      <c r="N6" s="37" t="s">
        <v>478</v>
      </c>
      <c r="O6" s="37" t="s">
        <v>478</v>
      </c>
      <c r="P6" s="37" t="s">
        <v>478</v>
      </c>
      <c r="Q6" s="37" t="s">
        <v>478</v>
      </c>
      <c r="R6" s="37" t="s">
        <v>478</v>
      </c>
      <c r="S6" s="37" t="s">
        <v>478</v>
      </c>
      <c r="T6" s="37" t="s">
        <v>478</v>
      </c>
      <c r="U6" s="37" t="s">
        <v>478</v>
      </c>
      <c r="V6" s="37" t="s">
        <v>478</v>
      </c>
      <c r="W6" s="37" t="s">
        <v>478</v>
      </c>
      <c r="X6" s="37" t="s">
        <v>478</v>
      </c>
      <c r="Y6" s="37" t="s">
        <v>478</v>
      </c>
      <c r="Z6" s="37" t="s">
        <v>478</v>
      </c>
      <c r="AA6" s="37" t="s">
        <v>478</v>
      </c>
      <c r="AB6" t="s">
        <v>695</v>
      </c>
    </row>
    <row r="7" spans="1:28" hidden="1">
      <c r="A7">
        <v>2018</v>
      </c>
      <c r="B7">
        <v>2</v>
      </c>
      <c r="C7">
        <v>1036610288</v>
      </c>
      <c r="D7" t="s">
        <v>42</v>
      </c>
      <c r="E7" s="37" t="s">
        <v>478</v>
      </c>
      <c r="F7" s="37" t="s">
        <v>678</v>
      </c>
      <c r="G7" s="37" t="s">
        <v>678</v>
      </c>
      <c r="H7" s="37" t="s">
        <v>678</v>
      </c>
      <c r="I7" s="37" t="s">
        <v>678</v>
      </c>
      <c r="J7" s="37" t="s">
        <v>676</v>
      </c>
      <c r="K7" s="37" t="s">
        <v>676</v>
      </c>
      <c r="L7" s="37" t="s">
        <v>678</v>
      </c>
      <c r="M7" s="37" t="s">
        <v>678</v>
      </c>
      <c r="N7" s="37" t="s">
        <v>678</v>
      </c>
      <c r="O7" s="37" t="s">
        <v>676</v>
      </c>
      <c r="P7" s="37" t="s">
        <v>676</v>
      </c>
      <c r="Q7" s="37" t="s">
        <v>676</v>
      </c>
      <c r="R7" s="37" t="s">
        <v>676</v>
      </c>
      <c r="S7" s="37" t="s">
        <v>676</v>
      </c>
      <c r="T7" s="37" t="s">
        <v>676</v>
      </c>
      <c r="U7" s="37" t="s">
        <v>678</v>
      </c>
      <c r="V7" s="37" t="s">
        <v>478</v>
      </c>
      <c r="W7" s="37" t="s">
        <v>678</v>
      </c>
      <c r="X7" s="37" t="s">
        <v>678</v>
      </c>
      <c r="Y7" s="37" t="s">
        <v>678</v>
      </c>
      <c r="Z7" s="37" t="s">
        <v>478</v>
      </c>
      <c r="AA7" s="37" t="s">
        <v>478</v>
      </c>
      <c r="AB7" t="s">
        <v>696</v>
      </c>
    </row>
    <row r="8" spans="1:28" hidden="1">
      <c r="A8">
        <v>2018</v>
      </c>
      <c r="B8">
        <v>3</v>
      </c>
      <c r="C8">
        <v>1152453043</v>
      </c>
      <c r="D8" t="s">
        <v>62</v>
      </c>
      <c r="E8" s="37" t="s">
        <v>478</v>
      </c>
      <c r="F8" s="37" t="s">
        <v>678</v>
      </c>
      <c r="G8" s="37" t="s">
        <v>478</v>
      </c>
      <c r="H8" s="37" t="s">
        <v>478</v>
      </c>
      <c r="I8" s="37" t="s">
        <v>678</v>
      </c>
      <c r="J8" s="37" t="s">
        <v>478</v>
      </c>
      <c r="K8" s="37" t="s">
        <v>478</v>
      </c>
      <c r="L8" s="37" t="s">
        <v>478</v>
      </c>
      <c r="M8" s="37" t="s">
        <v>478</v>
      </c>
      <c r="N8" s="37" t="s">
        <v>676</v>
      </c>
      <c r="O8" s="37" t="s">
        <v>478</v>
      </c>
      <c r="P8" s="37" t="s">
        <v>478</v>
      </c>
      <c r="Q8" s="37" t="s">
        <v>678</v>
      </c>
      <c r="R8" s="37" t="s">
        <v>478</v>
      </c>
      <c r="S8" s="37" t="s">
        <v>678</v>
      </c>
      <c r="T8" s="37" t="s">
        <v>478</v>
      </c>
      <c r="U8" s="37" t="s">
        <v>478</v>
      </c>
      <c r="V8" s="37" t="s">
        <v>478</v>
      </c>
      <c r="W8" s="37" t="s">
        <v>478</v>
      </c>
      <c r="X8" s="37" t="s">
        <v>478</v>
      </c>
      <c r="Y8" s="37" t="s">
        <v>478</v>
      </c>
      <c r="Z8" s="37" t="s">
        <v>478</v>
      </c>
      <c r="AA8" s="37" t="s">
        <v>478</v>
      </c>
      <c r="AB8" t="s">
        <v>698</v>
      </c>
    </row>
    <row r="9" spans="1:28" hidden="1">
      <c r="A9">
        <v>2018</v>
      </c>
      <c r="B9">
        <v>3</v>
      </c>
      <c r="C9">
        <v>1128436797</v>
      </c>
      <c r="D9" t="s">
        <v>66</v>
      </c>
      <c r="E9" s="37" t="s">
        <v>478</v>
      </c>
      <c r="F9" s="37" t="s">
        <v>478</v>
      </c>
      <c r="G9" s="37" t="s">
        <v>478</v>
      </c>
      <c r="H9" s="37" t="s">
        <v>478</v>
      </c>
      <c r="I9" s="37" t="s">
        <v>478</v>
      </c>
      <c r="J9" s="37" t="s">
        <v>478</v>
      </c>
      <c r="K9" s="37" t="s">
        <v>478</v>
      </c>
      <c r="L9" s="37" t="s">
        <v>678</v>
      </c>
      <c r="M9" s="37" t="s">
        <v>478</v>
      </c>
      <c r="N9" s="37" t="s">
        <v>478</v>
      </c>
      <c r="O9" s="37" t="s">
        <v>478</v>
      </c>
      <c r="P9" s="37" t="s">
        <v>478</v>
      </c>
      <c r="Q9" s="37" t="s">
        <v>478</v>
      </c>
      <c r="R9" s="37" t="s">
        <v>478</v>
      </c>
      <c r="S9" s="37" t="s">
        <v>678</v>
      </c>
      <c r="T9" s="37" t="s">
        <v>678</v>
      </c>
      <c r="U9" s="37" t="s">
        <v>478</v>
      </c>
      <c r="V9" s="37" t="s">
        <v>678</v>
      </c>
      <c r="W9" s="37" t="s">
        <v>478</v>
      </c>
      <c r="X9" s="37" t="s">
        <v>478</v>
      </c>
      <c r="Y9" s="37" t="s">
        <v>478</v>
      </c>
      <c r="Z9" s="37" t="s">
        <v>478</v>
      </c>
      <c r="AA9" s="37" t="s">
        <v>478</v>
      </c>
      <c r="AB9" t="s">
        <v>699</v>
      </c>
    </row>
    <row r="10" spans="1:28" hidden="1">
      <c r="A10">
        <v>2018</v>
      </c>
      <c r="B10">
        <v>3</v>
      </c>
      <c r="C10">
        <v>1098751933</v>
      </c>
      <c r="D10" t="s">
        <v>57</v>
      </c>
      <c r="E10" s="37" t="s">
        <v>478</v>
      </c>
      <c r="F10" s="37" t="s">
        <v>478</v>
      </c>
      <c r="G10" s="37" t="s">
        <v>478</v>
      </c>
      <c r="H10" s="37" t="s">
        <v>478</v>
      </c>
      <c r="I10" s="37" t="s">
        <v>478</v>
      </c>
      <c r="J10" s="37" t="s">
        <v>478</v>
      </c>
      <c r="K10" s="37" t="s">
        <v>478</v>
      </c>
      <c r="L10" s="37" t="s">
        <v>478</v>
      </c>
      <c r="M10" s="37" t="s">
        <v>478</v>
      </c>
      <c r="N10" s="37" t="s">
        <v>478</v>
      </c>
      <c r="O10" s="37" t="s">
        <v>478</v>
      </c>
      <c r="P10" s="37" t="s">
        <v>478</v>
      </c>
      <c r="Q10" s="37" t="s">
        <v>478</v>
      </c>
      <c r="R10" s="37" t="s">
        <v>478</v>
      </c>
      <c r="S10" s="37" t="s">
        <v>478</v>
      </c>
      <c r="T10" s="37" t="s">
        <v>478</v>
      </c>
      <c r="U10" s="37" t="s">
        <v>478</v>
      </c>
      <c r="V10" s="37" t="s">
        <v>478</v>
      </c>
      <c r="W10" s="37" t="s">
        <v>478</v>
      </c>
      <c r="X10" s="37" t="s">
        <v>678</v>
      </c>
      <c r="Y10" s="37" t="s">
        <v>478</v>
      </c>
      <c r="Z10" s="37" t="s">
        <v>478</v>
      </c>
      <c r="AA10" s="37" t="s">
        <v>478</v>
      </c>
      <c r="AB10" t="s">
        <v>700</v>
      </c>
    </row>
    <row r="11" spans="1:28" hidden="1">
      <c r="A11">
        <v>2018</v>
      </c>
      <c r="B11">
        <v>3</v>
      </c>
      <c r="C11">
        <v>1140882679</v>
      </c>
      <c r="D11" t="s">
        <v>60</v>
      </c>
      <c r="E11" s="37" t="s">
        <v>678</v>
      </c>
      <c r="F11" s="37" t="s">
        <v>678</v>
      </c>
      <c r="G11" s="37" t="s">
        <v>678</v>
      </c>
      <c r="H11" s="37" t="s">
        <v>678</v>
      </c>
      <c r="I11" s="37" t="s">
        <v>678</v>
      </c>
      <c r="J11" s="37" t="s">
        <v>678</v>
      </c>
      <c r="K11" s="37" t="s">
        <v>478</v>
      </c>
      <c r="L11" s="37" t="s">
        <v>478</v>
      </c>
      <c r="M11" s="37" t="s">
        <v>478</v>
      </c>
      <c r="N11" s="37" t="s">
        <v>678</v>
      </c>
      <c r="O11" s="37" t="s">
        <v>478</v>
      </c>
      <c r="P11" s="37" t="s">
        <v>478</v>
      </c>
      <c r="Q11" s="37" t="s">
        <v>478</v>
      </c>
      <c r="R11" s="37" t="s">
        <v>478</v>
      </c>
      <c r="S11" s="37" t="s">
        <v>478</v>
      </c>
      <c r="T11" s="37" t="s">
        <v>478</v>
      </c>
      <c r="U11" s="37" t="s">
        <v>478</v>
      </c>
      <c r="V11" s="37" t="s">
        <v>478</v>
      </c>
      <c r="W11" s="37" t="s">
        <v>478</v>
      </c>
      <c r="X11" s="37" t="s">
        <v>478</v>
      </c>
      <c r="Y11" s="37" t="s">
        <v>478</v>
      </c>
      <c r="Z11" s="37" t="s">
        <v>478</v>
      </c>
      <c r="AA11" s="37" t="s">
        <v>478</v>
      </c>
      <c r="AB11" t="s">
        <v>701</v>
      </c>
    </row>
    <row r="12" spans="1:28" hidden="1">
      <c r="A12">
        <v>2018</v>
      </c>
      <c r="B12">
        <v>3</v>
      </c>
      <c r="C12">
        <v>1017164718</v>
      </c>
      <c r="D12" t="s">
        <v>67</v>
      </c>
      <c r="E12" s="37" t="s">
        <v>478</v>
      </c>
      <c r="F12" s="37" t="s">
        <v>478</v>
      </c>
      <c r="G12" s="37" t="s">
        <v>478</v>
      </c>
      <c r="H12" s="37" t="s">
        <v>478</v>
      </c>
      <c r="I12" s="37" t="s">
        <v>678</v>
      </c>
      <c r="J12" s="37" t="s">
        <v>478</v>
      </c>
      <c r="K12" s="37" t="s">
        <v>678</v>
      </c>
      <c r="L12" s="37" t="s">
        <v>478</v>
      </c>
      <c r="M12" s="37" t="s">
        <v>478</v>
      </c>
      <c r="N12" s="37" t="s">
        <v>478</v>
      </c>
      <c r="O12" s="37" t="s">
        <v>678</v>
      </c>
      <c r="P12" s="37" t="s">
        <v>478</v>
      </c>
      <c r="Q12" s="37" t="s">
        <v>678</v>
      </c>
      <c r="R12" s="37" t="s">
        <v>478</v>
      </c>
      <c r="S12" s="37" t="s">
        <v>678</v>
      </c>
      <c r="T12" s="37" t="s">
        <v>678</v>
      </c>
      <c r="U12" s="37" t="s">
        <v>478</v>
      </c>
      <c r="V12" s="37" t="s">
        <v>478</v>
      </c>
      <c r="W12" s="37" t="s">
        <v>478</v>
      </c>
      <c r="X12" s="37" t="s">
        <v>678</v>
      </c>
      <c r="Y12" s="37" t="s">
        <v>478</v>
      </c>
      <c r="Z12" s="37" t="s">
        <v>478</v>
      </c>
      <c r="AA12" s="37" t="s">
        <v>678</v>
      </c>
      <c r="AB12" t="s">
        <v>702</v>
      </c>
    </row>
    <row r="13" spans="1:28" hidden="1">
      <c r="A13">
        <v>2018</v>
      </c>
      <c r="B13">
        <v>3</v>
      </c>
      <c r="C13">
        <v>1035435884</v>
      </c>
      <c r="D13" t="s">
        <v>449</v>
      </c>
      <c r="E13" s="37" t="s">
        <v>478</v>
      </c>
      <c r="F13" s="37" t="s">
        <v>478</v>
      </c>
      <c r="G13" s="37" t="s">
        <v>478</v>
      </c>
      <c r="H13" s="37" t="s">
        <v>478</v>
      </c>
      <c r="I13" s="37" t="s">
        <v>478</v>
      </c>
      <c r="J13" s="37" t="s">
        <v>478</v>
      </c>
      <c r="K13" s="37" t="s">
        <v>478</v>
      </c>
      <c r="L13" s="37" t="s">
        <v>478</v>
      </c>
      <c r="M13" s="37" t="s">
        <v>478</v>
      </c>
      <c r="N13" s="37" t="s">
        <v>478</v>
      </c>
      <c r="O13" s="37" t="s">
        <v>478</v>
      </c>
      <c r="P13" s="37" t="s">
        <v>478</v>
      </c>
      <c r="Q13" s="37" t="s">
        <v>478</v>
      </c>
      <c r="R13" s="37" t="s">
        <v>478</v>
      </c>
      <c r="S13" s="37" t="s">
        <v>478</v>
      </c>
      <c r="T13" s="37" t="s">
        <v>478</v>
      </c>
      <c r="U13" s="37" t="s">
        <v>478</v>
      </c>
      <c r="V13" s="37" t="s">
        <v>478</v>
      </c>
      <c r="W13" s="37" t="s">
        <v>478</v>
      </c>
      <c r="X13" s="37" t="s">
        <v>478</v>
      </c>
      <c r="Y13" s="37" t="s">
        <v>478</v>
      </c>
      <c r="Z13" s="37" t="s">
        <v>478</v>
      </c>
      <c r="AA13" s="37" t="s">
        <v>478</v>
      </c>
      <c r="AB13" t="s">
        <v>703</v>
      </c>
    </row>
    <row r="14" spans="1:28" hidden="1">
      <c r="A14">
        <v>2018</v>
      </c>
      <c r="B14">
        <v>3</v>
      </c>
      <c r="C14">
        <v>1037644398</v>
      </c>
      <c r="D14" t="s">
        <v>63</v>
      </c>
      <c r="E14" s="37" t="s">
        <v>478</v>
      </c>
      <c r="F14" s="37" t="s">
        <v>678</v>
      </c>
      <c r="G14" s="37" t="s">
        <v>678</v>
      </c>
      <c r="H14" s="37" t="s">
        <v>678</v>
      </c>
      <c r="I14" s="37" t="s">
        <v>678</v>
      </c>
      <c r="J14" s="37" t="s">
        <v>678</v>
      </c>
      <c r="K14" s="37" t="s">
        <v>678</v>
      </c>
      <c r="L14" s="37" t="s">
        <v>678</v>
      </c>
      <c r="M14" s="37" t="s">
        <v>678</v>
      </c>
      <c r="N14" s="37" t="s">
        <v>676</v>
      </c>
      <c r="O14" s="37" t="s">
        <v>676</v>
      </c>
      <c r="P14" s="37" t="s">
        <v>676</v>
      </c>
      <c r="Q14" s="37" t="s">
        <v>676</v>
      </c>
      <c r="R14" s="37" t="s">
        <v>676</v>
      </c>
      <c r="S14" s="37" t="s">
        <v>678</v>
      </c>
      <c r="T14" s="37" t="s">
        <v>678</v>
      </c>
      <c r="U14" s="37" t="s">
        <v>676</v>
      </c>
      <c r="V14" s="37" t="s">
        <v>678</v>
      </c>
      <c r="W14" s="37" t="s">
        <v>678</v>
      </c>
      <c r="X14" s="37" t="s">
        <v>478</v>
      </c>
      <c r="Y14" s="37" t="s">
        <v>678</v>
      </c>
      <c r="Z14" s="37" t="s">
        <v>678</v>
      </c>
      <c r="AA14" s="37" t="s">
        <v>478</v>
      </c>
      <c r="AB14">
        <v>200000000</v>
      </c>
    </row>
    <row r="15" spans="1:28" hidden="1">
      <c r="A15">
        <v>2018</v>
      </c>
      <c r="B15">
        <v>3</v>
      </c>
      <c r="C15">
        <v>1152454529</v>
      </c>
      <c r="D15" t="s">
        <v>56</v>
      </c>
      <c r="E15" s="37" t="s">
        <v>478</v>
      </c>
      <c r="F15" s="37" t="s">
        <v>478</v>
      </c>
      <c r="G15" s="37" t="s">
        <v>478</v>
      </c>
      <c r="H15" s="37" t="s">
        <v>478</v>
      </c>
      <c r="I15" s="37" t="s">
        <v>478</v>
      </c>
      <c r="J15" s="37" t="s">
        <v>478</v>
      </c>
      <c r="K15" s="37" t="s">
        <v>478</v>
      </c>
      <c r="L15" s="37" t="s">
        <v>478</v>
      </c>
      <c r="M15" s="37" t="s">
        <v>478</v>
      </c>
      <c r="N15" s="37" t="s">
        <v>478</v>
      </c>
      <c r="O15" s="37" t="s">
        <v>478</v>
      </c>
      <c r="P15" s="37" t="s">
        <v>478</v>
      </c>
      <c r="Q15" s="37" t="s">
        <v>478</v>
      </c>
      <c r="R15" s="37" t="s">
        <v>478</v>
      </c>
      <c r="S15" s="37" t="s">
        <v>478</v>
      </c>
      <c r="T15" s="37" t="s">
        <v>478</v>
      </c>
      <c r="U15" s="37" t="s">
        <v>478</v>
      </c>
      <c r="V15" s="37" t="s">
        <v>478</v>
      </c>
      <c r="W15" s="37" t="s">
        <v>478</v>
      </c>
      <c r="X15" s="37" t="s">
        <v>478</v>
      </c>
      <c r="Y15" s="37" t="s">
        <v>478</v>
      </c>
      <c r="Z15" s="37" t="s">
        <v>478</v>
      </c>
      <c r="AA15" s="37" t="s">
        <v>478</v>
      </c>
      <c r="AB15" t="s">
        <v>704</v>
      </c>
    </row>
    <row r="16" spans="1:28" hidden="1">
      <c r="A16">
        <v>2018</v>
      </c>
      <c r="B16">
        <v>3</v>
      </c>
      <c r="C16">
        <v>1152450712</v>
      </c>
      <c r="D16" t="s">
        <v>59</v>
      </c>
      <c r="E16" s="37" t="s">
        <v>478</v>
      </c>
      <c r="F16" s="37" t="s">
        <v>478</v>
      </c>
      <c r="G16" s="37" t="s">
        <v>478</v>
      </c>
      <c r="H16" s="37" t="s">
        <v>478</v>
      </c>
      <c r="I16" s="37" t="s">
        <v>478</v>
      </c>
      <c r="J16" s="37" t="s">
        <v>478</v>
      </c>
      <c r="K16" s="37" t="s">
        <v>478</v>
      </c>
      <c r="L16" s="37" t="s">
        <v>478</v>
      </c>
      <c r="M16" s="37" t="s">
        <v>478</v>
      </c>
      <c r="N16" s="37" t="s">
        <v>478</v>
      </c>
      <c r="O16" s="37" t="s">
        <v>478</v>
      </c>
      <c r="P16" s="37" t="s">
        <v>478</v>
      </c>
      <c r="Q16" s="37" t="s">
        <v>478</v>
      </c>
      <c r="R16" s="37" t="s">
        <v>478</v>
      </c>
      <c r="S16" s="37" t="s">
        <v>478</v>
      </c>
      <c r="T16" s="37" t="s">
        <v>478</v>
      </c>
      <c r="U16" s="37" t="s">
        <v>478</v>
      </c>
      <c r="V16" s="37" t="s">
        <v>478</v>
      </c>
      <c r="W16" s="37" t="s">
        <v>478</v>
      </c>
      <c r="X16" s="37" t="s">
        <v>478</v>
      </c>
      <c r="Y16" s="37" t="s">
        <v>478</v>
      </c>
      <c r="Z16" s="37" t="s">
        <v>478</v>
      </c>
      <c r="AA16" s="37" t="s">
        <v>478</v>
      </c>
      <c r="AB16" t="s">
        <v>705</v>
      </c>
    </row>
    <row r="17" spans="1:28" hidden="1">
      <c r="A17">
        <v>2018</v>
      </c>
      <c r="B17">
        <v>3</v>
      </c>
      <c r="C17">
        <v>1031542342</v>
      </c>
      <c r="D17" t="s">
        <v>58</v>
      </c>
      <c r="E17" s="37" t="s">
        <v>478</v>
      </c>
      <c r="F17" s="37" t="s">
        <v>478</v>
      </c>
      <c r="G17" s="37" t="s">
        <v>678</v>
      </c>
      <c r="H17" s="37" t="s">
        <v>478</v>
      </c>
      <c r="I17" s="37" t="s">
        <v>478</v>
      </c>
      <c r="J17" s="37" t="s">
        <v>478</v>
      </c>
      <c r="K17" s="37" t="s">
        <v>478</v>
      </c>
      <c r="L17" s="37" t="s">
        <v>478</v>
      </c>
      <c r="M17" s="37" t="s">
        <v>478</v>
      </c>
      <c r="N17" s="37" t="s">
        <v>678</v>
      </c>
      <c r="O17" s="37" t="s">
        <v>478</v>
      </c>
      <c r="P17" s="37" t="s">
        <v>478</v>
      </c>
      <c r="Q17" s="37" t="s">
        <v>478</v>
      </c>
      <c r="R17" s="37" t="s">
        <v>478</v>
      </c>
      <c r="S17" s="37" t="s">
        <v>478</v>
      </c>
      <c r="T17" s="37" t="s">
        <v>478</v>
      </c>
      <c r="U17" s="37" t="s">
        <v>478</v>
      </c>
      <c r="V17" s="37" t="s">
        <v>478</v>
      </c>
      <c r="W17" s="37" t="s">
        <v>478</v>
      </c>
      <c r="X17" s="37" t="s">
        <v>478</v>
      </c>
      <c r="Y17" s="37" t="s">
        <v>478</v>
      </c>
      <c r="Z17" s="37" t="s">
        <v>478</v>
      </c>
      <c r="AA17" s="37" t="s">
        <v>478</v>
      </c>
      <c r="AB17" t="s">
        <v>707</v>
      </c>
    </row>
    <row r="18" spans="1:28">
      <c r="A18">
        <v>2018</v>
      </c>
      <c r="B18">
        <v>3</v>
      </c>
      <c r="C18">
        <v>1035434587</v>
      </c>
      <c r="D18" t="s">
        <v>61</v>
      </c>
      <c r="E18" s="37" t="s">
        <v>678</v>
      </c>
      <c r="F18" s="37" t="s">
        <v>678</v>
      </c>
      <c r="G18" s="37" t="s">
        <v>678</v>
      </c>
      <c r="H18" s="37" t="s">
        <v>678</v>
      </c>
      <c r="I18" s="37" t="s">
        <v>678</v>
      </c>
      <c r="J18" s="37" t="s">
        <v>678</v>
      </c>
      <c r="K18" s="37" t="s">
        <v>678</v>
      </c>
      <c r="L18" s="37" t="s">
        <v>678</v>
      </c>
      <c r="M18" s="37" t="s">
        <v>678</v>
      </c>
      <c r="N18" s="37" t="s">
        <v>678</v>
      </c>
      <c r="O18" s="37" t="s">
        <v>676</v>
      </c>
      <c r="P18" s="37" t="s">
        <v>676</v>
      </c>
      <c r="Q18" s="37" t="s">
        <v>678</v>
      </c>
      <c r="R18" s="37" t="s">
        <v>678</v>
      </c>
      <c r="S18" s="37" t="s">
        <v>678</v>
      </c>
      <c r="T18" s="37" t="s">
        <v>678</v>
      </c>
      <c r="U18" s="37" t="s">
        <v>678</v>
      </c>
      <c r="V18" s="37" t="s">
        <v>678</v>
      </c>
      <c r="W18" s="37" t="s">
        <v>678</v>
      </c>
      <c r="X18" s="37" t="s">
        <v>676</v>
      </c>
      <c r="Y18" s="37" t="s">
        <v>678</v>
      </c>
      <c r="Z18" s="37" t="s">
        <v>678</v>
      </c>
      <c r="AA18" s="37" t="s">
        <v>676</v>
      </c>
      <c r="AB18" t="s">
        <v>708</v>
      </c>
    </row>
    <row r="19" spans="1:28" hidden="1">
      <c r="A19">
        <v>2018</v>
      </c>
      <c r="B19">
        <v>3</v>
      </c>
      <c r="C19">
        <v>1128437365</v>
      </c>
      <c r="D19" t="s">
        <v>450</v>
      </c>
      <c r="E19" s="37" t="s">
        <v>478</v>
      </c>
      <c r="F19" s="37" t="s">
        <v>478</v>
      </c>
      <c r="G19" s="37" t="s">
        <v>478</v>
      </c>
      <c r="H19" s="37" t="s">
        <v>478</v>
      </c>
      <c r="I19" s="37" t="s">
        <v>478</v>
      </c>
      <c r="J19" s="37" t="s">
        <v>478</v>
      </c>
      <c r="K19" s="37" t="s">
        <v>678</v>
      </c>
      <c r="L19" s="37" t="s">
        <v>678</v>
      </c>
      <c r="M19" s="37" t="s">
        <v>678</v>
      </c>
      <c r="N19" s="37" t="s">
        <v>478</v>
      </c>
      <c r="O19" s="37" t="s">
        <v>478</v>
      </c>
      <c r="P19" s="37" t="s">
        <v>478</v>
      </c>
      <c r="Q19" s="37" t="s">
        <v>478</v>
      </c>
      <c r="R19" s="37" t="s">
        <v>478</v>
      </c>
      <c r="S19" s="37" t="s">
        <v>478</v>
      </c>
      <c r="T19" s="37" t="s">
        <v>478</v>
      </c>
      <c r="U19" s="37" t="s">
        <v>478</v>
      </c>
      <c r="V19" s="37" t="s">
        <v>478</v>
      </c>
      <c r="W19" s="37" t="s">
        <v>478</v>
      </c>
      <c r="X19" s="37" t="s">
        <v>478</v>
      </c>
      <c r="Y19" s="37" t="s">
        <v>478</v>
      </c>
      <c r="Z19" s="37" t="s">
        <v>478</v>
      </c>
      <c r="AA19" s="37" t="s">
        <v>478</v>
      </c>
      <c r="AB19" t="s">
        <v>709</v>
      </c>
    </row>
    <row r="20" spans="1:28" hidden="1">
      <c r="A20">
        <v>2018</v>
      </c>
      <c r="B20">
        <v>3</v>
      </c>
      <c r="C20">
        <v>1017225220</v>
      </c>
      <c r="D20" t="s">
        <v>64</v>
      </c>
      <c r="E20" s="37" t="s">
        <v>478</v>
      </c>
      <c r="F20" s="37" t="s">
        <v>478</v>
      </c>
      <c r="G20" s="37" t="s">
        <v>478</v>
      </c>
      <c r="H20" s="37" t="s">
        <v>478</v>
      </c>
      <c r="I20" s="37" t="s">
        <v>478</v>
      </c>
      <c r="J20" s="37" t="s">
        <v>478</v>
      </c>
      <c r="K20" s="37" t="s">
        <v>478</v>
      </c>
      <c r="L20" s="37" t="s">
        <v>478</v>
      </c>
      <c r="M20" s="37" t="s">
        <v>478</v>
      </c>
      <c r="N20" s="37" t="s">
        <v>478</v>
      </c>
      <c r="O20" s="37" t="s">
        <v>478</v>
      </c>
      <c r="P20" s="37" t="s">
        <v>478</v>
      </c>
      <c r="Q20" s="37" t="s">
        <v>478</v>
      </c>
      <c r="R20" s="37" t="s">
        <v>478</v>
      </c>
      <c r="S20" s="37" t="s">
        <v>478</v>
      </c>
      <c r="T20" s="37" t="s">
        <v>478</v>
      </c>
      <c r="U20" s="37" t="s">
        <v>478</v>
      </c>
      <c r="V20" s="37" t="s">
        <v>478</v>
      </c>
      <c r="W20" s="37" t="s">
        <v>478</v>
      </c>
      <c r="X20" s="37" t="s">
        <v>478</v>
      </c>
      <c r="Y20" s="37" t="s">
        <v>478</v>
      </c>
      <c r="Z20" s="37" t="s">
        <v>478</v>
      </c>
      <c r="AA20" s="37" t="s">
        <v>478</v>
      </c>
      <c r="AB20" t="s">
        <v>710</v>
      </c>
    </row>
    <row r="21" spans="1:28" hidden="1">
      <c r="A21">
        <v>2018</v>
      </c>
      <c r="B21">
        <v>4</v>
      </c>
      <c r="C21">
        <v>1017215640</v>
      </c>
      <c r="D21" t="s">
        <v>82</v>
      </c>
      <c r="E21" s="37" t="s">
        <v>478</v>
      </c>
      <c r="F21" s="37" t="s">
        <v>478</v>
      </c>
      <c r="G21" s="37" t="s">
        <v>478</v>
      </c>
      <c r="H21" s="37" t="s">
        <v>478</v>
      </c>
      <c r="I21" s="37" t="s">
        <v>478</v>
      </c>
      <c r="J21" s="37" t="s">
        <v>478</v>
      </c>
      <c r="K21" s="37" t="s">
        <v>478</v>
      </c>
      <c r="L21" s="37" t="s">
        <v>478</v>
      </c>
      <c r="M21" s="37" t="s">
        <v>478</v>
      </c>
      <c r="N21" s="37" t="s">
        <v>478</v>
      </c>
      <c r="O21" s="37" t="s">
        <v>478</v>
      </c>
      <c r="P21" s="37" t="s">
        <v>478</v>
      </c>
      <c r="Q21" s="37" t="s">
        <v>478</v>
      </c>
      <c r="R21" s="37" t="s">
        <v>478</v>
      </c>
      <c r="S21" s="37" t="s">
        <v>478</v>
      </c>
      <c r="T21" s="37" t="s">
        <v>678</v>
      </c>
      <c r="U21" s="37" t="s">
        <v>478</v>
      </c>
      <c r="V21" s="37" t="s">
        <v>478</v>
      </c>
      <c r="W21" s="37" t="s">
        <v>478</v>
      </c>
      <c r="X21" s="37" t="s">
        <v>478</v>
      </c>
      <c r="Y21" s="37" t="s">
        <v>478</v>
      </c>
      <c r="Z21" s="37" t="s">
        <v>478</v>
      </c>
      <c r="AA21" s="37" t="s">
        <v>478</v>
      </c>
      <c r="AB21" t="s">
        <v>711</v>
      </c>
    </row>
    <row r="22" spans="1:28" hidden="1">
      <c r="A22">
        <v>2018</v>
      </c>
      <c r="B22">
        <v>4</v>
      </c>
      <c r="C22">
        <v>1038767566</v>
      </c>
      <c r="D22" t="s">
        <v>77</v>
      </c>
      <c r="E22" s="37" t="s">
        <v>478</v>
      </c>
      <c r="F22" s="37" t="s">
        <v>678</v>
      </c>
      <c r="G22" s="37" t="s">
        <v>678</v>
      </c>
      <c r="H22" s="37" t="s">
        <v>478</v>
      </c>
      <c r="I22" s="37" t="s">
        <v>676</v>
      </c>
      <c r="J22" s="37" t="s">
        <v>676</v>
      </c>
      <c r="K22" s="37" t="s">
        <v>678</v>
      </c>
      <c r="L22" s="37" t="s">
        <v>478</v>
      </c>
      <c r="M22" s="37" t="s">
        <v>478</v>
      </c>
      <c r="N22" s="37" t="s">
        <v>678</v>
      </c>
      <c r="O22" s="37" t="s">
        <v>478</v>
      </c>
      <c r="P22" s="37" t="s">
        <v>478</v>
      </c>
      <c r="Q22" s="37" t="s">
        <v>478</v>
      </c>
      <c r="R22" s="37" t="s">
        <v>478</v>
      </c>
      <c r="S22" s="37" t="s">
        <v>678</v>
      </c>
      <c r="T22" s="37" t="s">
        <v>676</v>
      </c>
      <c r="U22" s="37" t="s">
        <v>676</v>
      </c>
      <c r="V22" s="37" t="s">
        <v>478</v>
      </c>
      <c r="W22" s="37" t="s">
        <v>478</v>
      </c>
      <c r="X22" s="37" t="s">
        <v>478</v>
      </c>
      <c r="Y22" s="37" t="s">
        <v>478</v>
      </c>
      <c r="Z22" s="37" t="s">
        <v>678</v>
      </c>
      <c r="AA22" s="37" t="s">
        <v>478</v>
      </c>
      <c r="AB22" t="s">
        <v>712</v>
      </c>
    </row>
    <row r="23" spans="1:28" hidden="1">
      <c r="A23">
        <v>2018</v>
      </c>
      <c r="B23">
        <v>4</v>
      </c>
      <c r="C23">
        <v>1039459138</v>
      </c>
      <c r="D23" t="s">
        <v>83</v>
      </c>
      <c r="E23" s="37" t="s">
        <v>478</v>
      </c>
      <c r="F23" s="37" t="s">
        <v>478</v>
      </c>
      <c r="G23" s="37" t="s">
        <v>478</v>
      </c>
      <c r="H23" s="37" t="s">
        <v>478</v>
      </c>
      <c r="I23" s="37" t="s">
        <v>478</v>
      </c>
      <c r="J23" s="37" t="s">
        <v>478</v>
      </c>
      <c r="K23" s="37" t="s">
        <v>478</v>
      </c>
      <c r="L23" s="37" t="s">
        <v>478</v>
      </c>
      <c r="M23" s="37" t="s">
        <v>478</v>
      </c>
      <c r="N23" s="37" t="s">
        <v>478</v>
      </c>
      <c r="O23" s="37" t="s">
        <v>478</v>
      </c>
      <c r="P23" s="37" t="s">
        <v>478</v>
      </c>
      <c r="Q23" s="37" t="s">
        <v>478</v>
      </c>
      <c r="R23" s="37" t="s">
        <v>678</v>
      </c>
      <c r="S23" s="37" t="s">
        <v>478</v>
      </c>
      <c r="T23" s="37" t="s">
        <v>478</v>
      </c>
      <c r="U23" s="37" t="s">
        <v>478</v>
      </c>
      <c r="V23" s="37" t="s">
        <v>678</v>
      </c>
      <c r="W23" s="37" t="s">
        <v>678</v>
      </c>
      <c r="X23" s="37" t="s">
        <v>478</v>
      </c>
      <c r="Y23" s="37" t="s">
        <v>478</v>
      </c>
      <c r="Z23" s="37" t="s">
        <v>678</v>
      </c>
      <c r="AA23" s="37" t="s">
        <v>678</v>
      </c>
      <c r="AB23" t="s">
        <v>714</v>
      </c>
    </row>
    <row r="24" spans="1:28" hidden="1">
      <c r="A24">
        <v>2018</v>
      </c>
      <c r="B24">
        <v>4</v>
      </c>
      <c r="C24">
        <v>1152446217</v>
      </c>
      <c r="D24" t="s">
        <v>85</v>
      </c>
      <c r="E24" s="37" t="s">
        <v>478</v>
      </c>
      <c r="F24" s="37" t="s">
        <v>678</v>
      </c>
      <c r="G24" s="37" t="s">
        <v>678</v>
      </c>
      <c r="H24" s="37" t="s">
        <v>478</v>
      </c>
      <c r="I24" s="37" t="s">
        <v>478</v>
      </c>
      <c r="J24" s="37" t="s">
        <v>678</v>
      </c>
      <c r="K24" s="37" t="s">
        <v>678</v>
      </c>
      <c r="L24" s="37" t="s">
        <v>678</v>
      </c>
      <c r="M24" s="37" t="s">
        <v>478</v>
      </c>
      <c r="N24" s="37" t="s">
        <v>678</v>
      </c>
      <c r="O24" s="37" t="s">
        <v>478</v>
      </c>
      <c r="P24" s="37" t="s">
        <v>478</v>
      </c>
      <c r="Q24" s="37" t="s">
        <v>678</v>
      </c>
      <c r="R24" s="37" t="s">
        <v>678</v>
      </c>
      <c r="S24" s="37" t="s">
        <v>678</v>
      </c>
      <c r="T24" s="37" t="s">
        <v>478</v>
      </c>
      <c r="U24" s="37" t="s">
        <v>478</v>
      </c>
      <c r="V24" s="37" t="s">
        <v>478</v>
      </c>
      <c r="W24" s="37" t="s">
        <v>478</v>
      </c>
      <c r="X24" s="37" t="s">
        <v>478</v>
      </c>
      <c r="Y24" s="37" t="s">
        <v>678</v>
      </c>
      <c r="Z24" s="37" t="s">
        <v>478</v>
      </c>
      <c r="AA24" s="37" t="s">
        <v>478</v>
      </c>
      <c r="AB24" t="s">
        <v>716</v>
      </c>
    </row>
    <row r="25" spans="1:28" hidden="1">
      <c r="A25">
        <v>2019</v>
      </c>
      <c r="B25">
        <v>1</v>
      </c>
      <c r="C25">
        <v>1037650930</v>
      </c>
      <c r="D25" t="s">
        <v>96</v>
      </c>
      <c r="E25" s="37" t="s">
        <v>678</v>
      </c>
      <c r="F25" s="37" t="s">
        <v>678</v>
      </c>
      <c r="G25" s="37" t="s">
        <v>678</v>
      </c>
      <c r="H25" s="37" t="s">
        <v>678</v>
      </c>
      <c r="I25" s="37" t="s">
        <v>676</v>
      </c>
      <c r="J25" s="37" t="s">
        <v>478</v>
      </c>
      <c r="K25" s="37" t="s">
        <v>478</v>
      </c>
      <c r="L25" s="37" t="s">
        <v>678</v>
      </c>
      <c r="M25" s="37" t="s">
        <v>478</v>
      </c>
      <c r="N25" s="37" t="s">
        <v>676</v>
      </c>
      <c r="O25" s="37" t="s">
        <v>478</v>
      </c>
      <c r="P25" s="37" t="s">
        <v>478</v>
      </c>
      <c r="Q25" s="37" t="s">
        <v>478</v>
      </c>
      <c r="R25" s="37" t="s">
        <v>478</v>
      </c>
      <c r="S25" s="37" t="s">
        <v>478</v>
      </c>
      <c r="T25" s="37" t="s">
        <v>678</v>
      </c>
      <c r="U25" s="37" t="s">
        <v>678</v>
      </c>
      <c r="V25" s="37" t="s">
        <v>678</v>
      </c>
      <c r="W25" s="37" t="s">
        <v>478</v>
      </c>
      <c r="X25" s="37" t="s">
        <v>678</v>
      </c>
      <c r="Y25" s="37" t="s">
        <v>478</v>
      </c>
      <c r="Z25" s="37" t="s">
        <v>678</v>
      </c>
      <c r="AA25" s="37" t="s">
        <v>478</v>
      </c>
      <c r="AB25" t="s">
        <v>717</v>
      </c>
    </row>
    <row r="26" spans="1:28" hidden="1">
      <c r="A26">
        <v>2019</v>
      </c>
      <c r="B26">
        <v>1</v>
      </c>
      <c r="C26">
        <v>1017232301</v>
      </c>
      <c r="D26" t="s">
        <v>103</v>
      </c>
      <c r="E26" s="37" t="s">
        <v>678</v>
      </c>
      <c r="F26" s="37" t="s">
        <v>678</v>
      </c>
      <c r="G26" s="37" t="s">
        <v>678</v>
      </c>
      <c r="H26" s="37" t="s">
        <v>678</v>
      </c>
      <c r="I26" s="37" t="s">
        <v>678</v>
      </c>
      <c r="J26" s="37" t="s">
        <v>678</v>
      </c>
      <c r="K26" s="37" t="s">
        <v>478</v>
      </c>
      <c r="L26" s="37" t="s">
        <v>478</v>
      </c>
      <c r="M26" s="37" t="s">
        <v>478</v>
      </c>
      <c r="N26" s="37" t="s">
        <v>478</v>
      </c>
      <c r="O26" s="37" t="s">
        <v>678</v>
      </c>
      <c r="P26" s="37" t="s">
        <v>678</v>
      </c>
      <c r="Q26" s="37" t="s">
        <v>678</v>
      </c>
      <c r="R26" s="37" t="s">
        <v>678</v>
      </c>
      <c r="S26" s="37" t="s">
        <v>678</v>
      </c>
      <c r="T26" s="37" t="s">
        <v>678</v>
      </c>
      <c r="U26" s="37" t="s">
        <v>478</v>
      </c>
      <c r="V26" s="37" t="s">
        <v>478</v>
      </c>
      <c r="W26" s="37" t="s">
        <v>478</v>
      </c>
      <c r="X26" s="37" t="s">
        <v>678</v>
      </c>
      <c r="Y26" s="37" t="s">
        <v>478</v>
      </c>
      <c r="Z26" s="37" t="s">
        <v>478</v>
      </c>
      <c r="AA26" s="37" t="s">
        <v>478</v>
      </c>
      <c r="AB26" t="s">
        <v>718</v>
      </c>
    </row>
    <row r="27" spans="1:28" hidden="1">
      <c r="A27">
        <v>2019</v>
      </c>
      <c r="B27">
        <v>1</v>
      </c>
      <c r="C27">
        <v>1102865757</v>
      </c>
      <c r="D27" t="s">
        <v>76</v>
      </c>
      <c r="E27" s="37" t="s">
        <v>478</v>
      </c>
      <c r="F27" s="37" t="s">
        <v>478</v>
      </c>
      <c r="G27" s="37" t="s">
        <v>478</v>
      </c>
      <c r="H27" s="37" t="s">
        <v>478</v>
      </c>
      <c r="I27" s="37" t="s">
        <v>478</v>
      </c>
      <c r="J27" s="37" t="s">
        <v>478</v>
      </c>
      <c r="K27" s="37" t="s">
        <v>478</v>
      </c>
      <c r="L27" s="37" t="s">
        <v>478</v>
      </c>
      <c r="M27" s="37" t="s">
        <v>478</v>
      </c>
      <c r="N27" s="37" t="s">
        <v>678</v>
      </c>
      <c r="O27" s="37" t="s">
        <v>678</v>
      </c>
      <c r="P27" s="37" t="s">
        <v>678</v>
      </c>
      <c r="Q27" s="37" t="s">
        <v>678</v>
      </c>
      <c r="R27" s="37" t="s">
        <v>678</v>
      </c>
      <c r="S27" s="37" t="s">
        <v>478</v>
      </c>
      <c r="T27" s="37" t="s">
        <v>678</v>
      </c>
      <c r="U27" s="37" t="s">
        <v>478</v>
      </c>
      <c r="V27" s="37" t="s">
        <v>478</v>
      </c>
      <c r="W27" s="37" t="s">
        <v>478</v>
      </c>
      <c r="X27" s="37" t="s">
        <v>478</v>
      </c>
      <c r="Y27" s="37" t="s">
        <v>478</v>
      </c>
      <c r="Z27" s="37" t="s">
        <v>478</v>
      </c>
      <c r="AA27" s="37" t="s">
        <v>678</v>
      </c>
      <c r="AB27" t="s">
        <v>719</v>
      </c>
    </row>
    <row r="28" spans="1:28" hidden="1">
      <c r="A28">
        <v>2019</v>
      </c>
      <c r="B28">
        <v>1</v>
      </c>
      <c r="C28">
        <v>1017226276</v>
      </c>
      <c r="D28" t="s">
        <v>94</v>
      </c>
      <c r="E28" s="37" t="s">
        <v>478</v>
      </c>
      <c r="F28" s="37" t="s">
        <v>678</v>
      </c>
      <c r="G28" s="37" t="s">
        <v>478</v>
      </c>
      <c r="H28" s="37" t="s">
        <v>478</v>
      </c>
      <c r="I28" s="37" t="s">
        <v>678</v>
      </c>
      <c r="J28" s="37" t="s">
        <v>478</v>
      </c>
      <c r="K28" s="37" t="s">
        <v>478</v>
      </c>
      <c r="L28" s="37" t="s">
        <v>678</v>
      </c>
      <c r="M28" s="37" t="s">
        <v>478</v>
      </c>
      <c r="N28" s="37" t="s">
        <v>678</v>
      </c>
      <c r="O28" s="37" t="s">
        <v>478</v>
      </c>
      <c r="P28" s="37" t="s">
        <v>478</v>
      </c>
      <c r="Q28" s="37" t="s">
        <v>478</v>
      </c>
      <c r="R28" s="37" t="s">
        <v>678</v>
      </c>
      <c r="S28" s="37" t="s">
        <v>678</v>
      </c>
      <c r="T28" s="37" t="s">
        <v>678</v>
      </c>
      <c r="U28" s="37" t="s">
        <v>678</v>
      </c>
      <c r="V28" s="37" t="s">
        <v>478</v>
      </c>
      <c r="W28" s="37" t="s">
        <v>478</v>
      </c>
      <c r="X28" s="37" t="s">
        <v>478</v>
      </c>
      <c r="Y28" s="37" t="s">
        <v>478</v>
      </c>
      <c r="Z28" s="37" t="s">
        <v>478</v>
      </c>
      <c r="AA28" s="37" t="s">
        <v>478</v>
      </c>
      <c r="AB28" t="s">
        <v>720</v>
      </c>
    </row>
    <row r="29" spans="1:28" hidden="1">
      <c r="A29">
        <v>2019</v>
      </c>
      <c r="B29">
        <v>1</v>
      </c>
      <c r="C29">
        <v>1036397116</v>
      </c>
      <c r="D29" t="s">
        <v>100</v>
      </c>
      <c r="E29" s="37" t="s">
        <v>478</v>
      </c>
      <c r="F29" s="37" t="s">
        <v>478</v>
      </c>
      <c r="G29" s="37" t="s">
        <v>478</v>
      </c>
      <c r="H29" s="37" t="s">
        <v>678</v>
      </c>
      <c r="I29" s="37" t="s">
        <v>678</v>
      </c>
      <c r="J29" s="37" t="s">
        <v>678</v>
      </c>
      <c r="K29" s="37" t="s">
        <v>478</v>
      </c>
      <c r="L29" s="37" t="s">
        <v>478</v>
      </c>
      <c r="M29" s="37" t="s">
        <v>478</v>
      </c>
      <c r="N29" s="37" t="s">
        <v>678</v>
      </c>
      <c r="O29" s="37" t="s">
        <v>478</v>
      </c>
      <c r="P29" s="37" t="s">
        <v>478</v>
      </c>
      <c r="Q29" s="37" t="s">
        <v>478</v>
      </c>
      <c r="R29" s="37" t="s">
        <v>478</v>
      </c>
      <c r="S29" s="37" t="s">
        <v>478</v>
      </c>
      <c r="T29" s="37" t="s">
        <v>478</v>
      </c>
      <c r="U29" s="37" t="s">
        <v>678</v>
      </c>
      <c r="V29" s="37" t="s">
        <v>478</v>
      </c>
      <c r="W29" s="37" t="s">
        <v>478</v>
      </c>
      <c r="X29" s="37" t="s">
        <v>478</v>
      </c>
      <c r="Y29" s="37" t="s">
        <v>478</v>
      </c>
      <c r="Z29" s="37" t="s">
        <v>478</v>
      </c>
      <c r="AA29" s="37" t="s">
        <v>478</v>
      </c>
      <c r="AB29" t="s">
        <v>721</v>
      </c>
    </row>
    <row r="30" spans="1:28" hidden="1">
      <c r="A30">
        <v>2019</v>
      </c>
      <c r="B30">
        <v>1</v>
      </c>
      <c r="C30">
        <v>1039460943</v>
      </c>
      <c r="D30" t="s">
        <v>102</v>
      </c>
      <c r="E30" s="37" t="s">
        <v>678</v>
      </c>
      <c r="F30" s="37" t="s">
        <v>478</v>
      </c>
      <c r="G30" s="37" t="s">
        <v>678</v>
      </c>
      <c r="H30" s="37" t="s">
        <v>478</v>
      </c>
      <c r="I30" s="37" t="s">
        <v>678</v>
      </c>
      <c r="J30" s="37" t="s">
        <v>678</v>
      </c>
      <c r="K30" s="37" t="s">
        <v>478</v>
      </c>
      <c r="L30" s="37" t="s">
        <v>478</v>
      </c>
      <c r="M30" s="37" t="s">
        <v>678</v>
      </c>
      <c r="N30" s="37" t="s">
        <v>478</v>
      </c>
      <c r="O30" s="37" t="s">
        <v>678</v>
      </c>
      <c r="P30" s="37" t="s">
        <v>678</v>
      </c>
      <c r="Q30" s="37" t="s">
        <v>478</v>
      </c>
      <c r="R30" s="37" t="s">
        <v>478</v>
      </c>
      <c r="S30" s="37" t="s">
        <v>478</v>
      </c>
      <c r="T30" s="37" t="s">
        <v>678</v>
      </c>
      <c r="U30" s="37" t="s">
        <v>678</v>
      </c>
      <c r="V30" s="37" t="s">
        <v>478</v>
      </c>
      <c r="W30" s="37" t="s">
        <v>678</v>
      </c>
      <c r="X30" s="37" t="s">
        <v>478</v>
      </c>
      <c r="Y30" s="37" t="s">
        <v>478</v>
      </c>
      <c r="Z30" s="37" t="s">
        <v>478</v>
      </c>
      <c r="AA30" s="37" t="s">
        <v>478</v>
      </c>
      <c r="AB30" t="s">
        <v>722</v>
      </c>
    </row>
    <row r="31" spans="1:28" hidden="1">
      <c r="A31">
        <v>2019</v>
      </c>
      <c r="B31">
        <v>1</v>
      </c>
      <c r="C31">
        <v>1101453042</v>
      </c>
      <c r="D31" t="s">
        <v>92</v>
      </c>
      <c r="E31" s="37" t="s">
        <v>678</v>
      </c>
      <c r="F31" s="37" t="s">
        <v>678</v>
      </c>
      <c r="G31" s="37" t="s">
        <v>678</v>
      </c>
      <c r="H31" s="37" t="s">
        <v>678</v>
      </c>
      <c r="I31" s="37" t="s">
        <v>478</v>
      </c>
      <c r="J31" s="37" t="s">
        <v>678</v>
      </c>
      <c r="K31" s="37" t="s">
        <v>478</v>
      </c>
      <c r="L31" s="37" t="s">
        <v>678</v>
      </c>
      <c r="M31" s="37" t="s">
        <v>478</v>
      </c>
      <c r="N31" s="37" t="s">
        <v>678</v>
      </c>
      <c r="O31" s="37" t="s">
        <v>678</v>
      </c>
      <c r="P31" s="37" t="s">
        <v>678</v>
      </c>
      <c r="Q31" s="37" t="s">
        <v>678</v>
      </c>
      <c r="R31" s="37" t="s">
        <v>678</v>
      </c>
      <c r="S31" s="37" t="s">
        <v>678</v>
      </c>
      <c r="T31" s="37" t="s">
        <v>678</v>
      </c>
      <c r="U31" s="37" t="s">
        <v>678</v>
      </c>
      <c r="V31" s="37" t="s">
        <v>478</v>
      </c>
      <c r="W31" s="37" t="s">
        <v>478</v>
      </c>
      <c r="X31" s="37" t="s">
        <v>678</v>
      </c>
      <c r="Y31" s="37" t="s">
        <v>678</v>
      </c>
      <c r="Z31" s="37" t="s">
        <v>678</v>
      </c>
      <c r="AA31" s="37" t="s">
        <v>678</v>
      </c>
    </row>
    <row r="32" spans="1:28" hidden="1">
      <c r="A32">
        <v>2019</v>
      </c>
      <c r="B32">
        <v>1</v>
      </c>
      <c r="C32">
        <v>1017234215</v>
      </c>
      <c r="D32" t="s">
        <v>104</v>
      </c>
      <c r="E32" s="37" t="s">
        <v>478</v>
      </c>
      <c r="F32" s="37" t="s">
        <v>478</v>
      </c>
      <c r="G32" s="37" t="s">
        <v>478</v>
      </c>
      <c r="H32" s="37" t="s">
        <v>678</v>
      </c>
      <c r="I32" s="37" t="s">
        <v>478</v>
      </c>
      <c r="J32" s="37" t="s">
        <v>478</v>
      </c>
      <c r="K32" s="37" t="s">
        <v>478</v>
      </c>
      <c r="L32" s="37" t="s">
        <v>478</v>
      </c>
      <c r="M32" s="37" t="s">
        <v>478</v>
      </c>
      <c r="N32" s="37" t="s">
        <v>478</v>
      </c>
      <c r="O32" s="37" t="s">
        <v>678</v>
      </c>
      <c r="P32" s="37" t="s">
        <v>678</v>
      </c>
      <c r="Q32" s="37" t="s">
        <v>478</v>
      </c>
      <c r="R32" s="37" t="s">
        <v>478</v>
      </c>
      <c r="S32" s="37" t="s">
        <v>478</v>
      </c>
      <c r="T32" s="37" t="s">
        <v>478</v>
      </c>
      <c r="U32" s="37" t="s">
        <v>478</v>
      </c>
      <c r="V32" s="37" t="s">
        <v>478</v>
      </c>
      <c r="W32" s="37" t="s">
        <v>478</v>
      </c>
      <c r="X32" s="37" t="s">
        <v>478</v>
      </c>
      <c r="Y32" s="37" t="s">
        <v>478</v>
      </c>
      <c r="Z32" s="37" t="s">
        <v>478</v>
      </c>
      <c r="AA32" s="37" t="s">
        <v>478</v>
      </c>
      <c r="AB32" t="s">
        <v>724</v>
      </c>
    </row>
    <row r="33" spans="1:28" hidden="1">
      <c r="A33">
        <v>2019</v>
      </c>
      <c r="B33">
        <v>1</v>
      </c>
      <c r="C33">
        <v>1152455553</v>
      </c>
      <c r="D33" t="s">
        <v>97</v>
      </c>
      <c r="E33" s="37" t="s">
        <v>478</v>
      </c>
      <c r="F33" s="37" t="s">
        <v>478</v>
      </c>
      <c r="G33" s="37" t="s">
        <v>478</v>
      </c>
      <c r="H33" s="37" t="s">
        <v>478</v>
      </c>
      <c r="I33" s="37" t="s">
        <v>478</v>
      </c>
      <c r="J33" s="37" t="s">
        <v>478</v>
      </c>
      <c r="K33" s="37" t="s">
        <v>478</v>
      </c>
      <c r="L33" s="37" t="s">
        <v>478</v>
      </c>
      <c r="M33" s="37" t="s">
        <v>478</v>
      </c>
      <c r="N33" s="37" t="s">
        <v>678</v>
      </c>
      <c r="O33" s="37" t="s">
        <v>678</v>
      </c>
      <c r="P33" s="37" t="s">
        <v>678</v>
      </c>
      <c r="Q33" s="37" t="s">
        <v>478</v>
      </c>
      <c r="R33" s="37" t="s">
        <v>478</v>
      </c>
      <c r="S33" s="37" t="s">
        <v>478</v>
      </c>
      <c r="T33" s="37" t="s">
        <v>478</v>
      </c>
      <c r="U33" s="37" t="s">
        <v>478</v>
      </c>
      <c r="V33" s="37" t="s">
        <v>478</v>
      </c>
      <c r="W33" s="37" t="s">
        <v>478</v>
      </c>
      <c r="X33" s="37" t="s">
        <v>478</v>
      </c>
      <c r="Y33" s="37" t="s">
        <v>478</v>
      </c>
      <c r="Z33" s="37" t="s">
        <v>478</v>
      </c>
      <c r="AA33" s="37" t="s">
        <v>478</v>
      </c>
      <c r="AB33" t="s">
        <v>725</v>
      </c>
    </row>
    <row r="34" spans="1:28" hidden="1">
      <c r="A34">
        <v>2019</v>
      </c>
      <c r="B34">
        <v>1</v>
      </c>
      <c r="C34">
        <v>1214728689</v>
      </c>
      <c r="D34" t="s">
        <v>95</v>
      </c>
      <c r="E34" s="37" t="s">
        <v>678</v>
      </c>
      <c r="F34" s="37" t="s">
        <v>678</v>
      </c>
      <c r="G34" s="37" t="s">
        <v>676</v>
      </c>
      <c r="H34" s="37" t="s">
        <v>678</v>
      </c>
      <c r="I34" s="37" t="s">
        <v>678</v>
      </c>
      <c r="J34" s="37" t="s">
        <v>478</v>
      </c>
      <c r="K34" s="37" t="s">
        <v>678</v>
      </c>
      <c r="L34" s="37" t="s">
        <v>678</v>
      </c>
      <c r="M34" s="37" t="s">
        <v>478</v>
      </c>
      <c r="N34" s="37" t="s">
        <v>678</v>
      </c>
      <c r="O34" s="37" t="s">
        <v>478</v>
      </c>
      <c r="P34" s="37" t="s">
        <v>678</v>
      </c>
      <c r="Q34" s="37" t="s">
        <v>478</v>
      </c>
      <c r="R34" s="37" t="s">
        <v>678</v>
      </c>
      <c r="S34" s="37" t="s">
        <v>678</v>
      </c>
      <c r="T34" s="37" t="s">
        <v>678</v>
      </c>
      <c r="U34" s="37" t="s">
        <v>678</v>
      </c>
      <c r="V34" s="37" t="s">
        <v>478</v>
      </c>
      <c r="W34" s="37" t="s">
        <v>478</v>
      </c>
      <c r="X34" s="37" t="s">
        <v>478</v>
      </c>
      <c r="Y34" s="37" t="s">
        <v>478</v>
      </c>
      <c r="Z34" s="37" t="s">
        <v>478</v>
      </c>
      <c r="AA34" s="37" t="s">
        <v>478</v>
      </c>
      <c r="AB34" t="s">
        <v>759</v>
      </c>
    </row>
    <row r="35" spans="1:28" hidden="1">
      <c r="A35">
        <v>2019</v>
      </c>
      <c r="B35">
        <v>1</v>
      </c>
      <c r="C35">
        <v>1152191203</v>
      </c>
      <c r="D35" t="s">
        <v>93</v>
      </c>
      <c r="E35" s="37" t="s">
        <v>478</v>
      </c>
      <c r="F35" s="37" t="s">
        <v>478</v>
      </c>
      <c r="G35" s="37" t="s">
        <v>678</v>
      </c>
      <c r="H35" s="37" t="s">
        <v>478</v>
      </c>
      <c r="I35" s="37" t="s">
        <v>478</v>
      </c>
      <c r="J35" s="37" t="s">
        <v>678</v>
      </c>
      <c r="K35" s="37" t="s">
        <v>478</v>
      </c>
      <c r="L35" s="37" t="s">
        <v>678</v>
      </c>
      <c r="M35" s="37" t="s">
        <v>478</v>
      </c>
      <c r="N35" s="37" t="s">
        <v>478</v>
      </c>
      <c r="O35" s="37" t="s">
        <v>678</v>
      </c>
      <c r="P35" s="37" t="s">
        <v>478</v>
      </c>
      <c r="Q35" s="37" t="s">
        <v>478</v>
      </c>
      <c r="R35" s="37" t="s">
        <v>678</v>
      </c>
      <c r="S35" s="37" t="s">
        <v>678</v>
      </c>
      <c r="T35" s="37" t="s">
        <v>678</v>
      </c>
      <c r="U35" s="37" t="s">
        <v>678</v>
      </c>
      <c r="V35" s="37" t="s">
        <v>678</v>
      </c>
      <c r="W35" s="37" t="s">
        <v>478</v>
      </c>
      <c r="X35" s="37" t="s">
        <v>478</v>
      </c>
      <c r="Y35" s="37" t="s">
        <v>478</v>
      </c>
      <c r="Z35" s="37" t="s">
        <v>678</v>
      </c>
      <c r="AA35" s="37" t="s">
        <v>478</v>
      </c>
      <c r="AB35" t="s">
        <v>726</v>
      </c>
    </row>
    <row r="36" spans="1:28" hidden="1">
      <c r="A36">
        <v>2019</v>
      </c>
      <c r="B36">
        <v>2</v>
      </c>
      <c r="C36">
        <v>1017225604</v>
      </c>
      <c r="D36" t="s">
        <v>109</v>
      </c>
      <c r="E36" s="37" t="s">
        <v>678</v>
      </c>
      <c r="F36" s="37" t="s">
        <v>678</v>
      </c>
      <c r="G36" s="37" t="s">
        <v>678</v>
      </c>
      <c r="H36" s="37" t="s">
        <v>478</v>
      </c>
      <c r="I36" s="37" t="s">
        <v>478</v>
      </c>
      <c r="J36" s="37" t="s">
        <v>678</v>
      </c>
      <c r="K36" s="37" t="s">
        <v>678</v>
      </c>
      <c r="L36" s="37" t="s">
        <v>678</v>
      </c>
      <c r="M36" s="37" t="s">
        <v>678</v>
      </c>
      <c r="N36" s="37" t="s">
        <v>678</v>
      </c>
      <c r="O36" s="37" t="s">
        <v>678</v>
      </c>
      <c r="P36" s="37" t="s">
        <v>678</v>
      </c>
      <c r="Q36" s="37" t="s">
        <v>678</v>
      </c>
      <c r="R36" s="37" t="s">
        <v>678</v>
      </c>
      <c r="S36" s="37" t="s">
        <v>678</v>
      </c>
      <c r="T36" s="37" t="s">
        <v>678</v>
      </c>
      <c r="U36" s="37" t="s">
        <v>478</v>
      </c>
      <c r="V36" s="37" t="s">
        <v>478</v>
      </c>
      <c r="W36" s="37" t="s">
        <v>478</v>
      </c>
      <c r="X36" s="37" t="s">
        <v>678</v>
      </c>
      <c r="Y36" s="37" t="s">
        <v>678</v>
      </c>
      <c r="Z36" s="37" t="s">
        <v>678</v>
      </c>
      <c r="AA36" s="37" t="s">
        <v>478</v>
      </c>
    </row>
    <row r="37" spans="1:28" hidden="1">
      <c r="A37">
        <v>2019</v>
      </c>
      <c r="B37">
        <v>2</v>
      </c>
      <c r="C37">
        <v>1020461037</v>
      </c>
      <c r="D37" t="s">
        <v>115</v>
      </c>
      <c r="E37" s="37" t="s">
        <v>478</v>
      </c>
      <c r="F37" s="37" t="s">
        <v>478</v>
      </c>
      <c r="G37" s="37" t="s">
        <v>478</v>
      </c>
      <c r="H37" s="37" t="s">
        <v>478</v>
      </c>
      <c r="I37" s="37" t="s">
        <v>478</v>
      </c>
      <c r="J37" s="37" t="s">
        <v>678</v>
      </c>
      <c r="K37" s="37" t="s">
        <v>478</v>
      </c>
      <c r="L37" s="37" t="s">
        <v>478</v>
      </c>
      <c r="M37" s="37" t="s">
        <v>478</v>
      </c>
      <c r="N37" s="37" t="s">
        <v>478</v>
      </c>
      <c r="O37" s="37" t="s">
        <v>478</v>
      </c>
      <c r="P37" s="37" t="s">
        <v>478</v>
      </c>
      <c r="Q37" s="37" t="s">
        <v>478</v>
      </c>
      <c r="R37" s="37" t="s">
        <v>478</v>
      </c>
      <c r="S37" s="37" t="s">
        <v>678</v>
      </c>
      <c r="T37" s="37" t="s">
        <v>678</v>
      </c>
      <c r="U37" s="37" t="s">
        <v>478</v>
      </c>
      <c r="V37" s="37" t="s">
        <v>478</v>
      </c>
      <c r="W37" s="37" t="s">
        <v>678</v>
      </c>
      <c r="X37" s="37" t="s">
        <v>478</v>
      </c>
      <c r="Y37" s="37" t="s">
        <v>478</v>
      </c>
      <c r="Z37" s="37" t="s">
        <v>478</v>
      </c>
      <c r="AA37" s="37" t="s">
        <v>478</v>
      </c>
      <c r="AB37" t="s">
        <v>727</v>
      </c>
    </row>
    <row r="38" spans="1:28" hidden="1">
      <c r="A38">
        <v>2019</v>
      </c>
      <c r="B38">
        <v>2</v>
      </c>
      <c r="C38">
        <v>1095938621</v>
      </c>
      <c r="D38" t="s">
        <v>111</v>
      </c>
      <c r="E38" s="37" t="s">
        <v>478</v>
      </c>
      <c r="F38" s="37" t="s">
        <v>678</v>
      </c>
      <c r="G38" s="37" t="s">
        <v>678</v>
      </c>
      <c r="H38" s="37" t="s">
        <v>678</v>
      </c>
      <c r="I38" s="37" t="s">
        <v>678</v>
      </c>
      <c r="J38" s="37" t="s">
        <v>478</v>
      </c>
      <c r="K38" s="37" t="s">
        <v>478</v>
      </c>
      <c r="L38" s="37" t="s">
        <v>478</v>
      </c>
      <c r="M38" s="37" t="s">
        <v>478</v>
      </c>
      <c r="N38" s="37" t="s">
        <v>678</v>
      </c>
      <c r="O38" s="37" t="s">
        <v>678</v>
      </c>
      <c r="P38" s="37" t="s">
        <v>678</v>
      </c>
      <c r="Q38" s="37" t="s">
        <v>678</v>
      </c>
      <c r="R38" s="37" t="s">
        <v>678</v>
      </c>
      <c r="S38" s="37" t="s">
        <v>678</v>
      </c>
      <c r="T38" s="37" t="s">
        <v>678</v>
      </c>
      <c r="U38" s="37" t="s">
        <v>478</v>
      </c>
      <c r="V38" s="37" t="s">
        <v>478</v>
      </c>
      <c r="W38" s="37" t="s">
        <v>478</v>
      </c>
      <c r="X38" s="37" t="s">
        <v>478</v>
      </c>
      <c r="Y38" s="37" t="s">
        <v>478</v>
      </c>
      <c r="Z38" s="37" t="s">
        <v>478</v>
      </c>
      <c r="AA38" s="37" t="s">
        <v>478</v>
      </c>
      <c r="AB38" t="s">
        <v>729</v>
      </c>
    </row>
    <row r="39" spans="1:28" hidden="1">
      <c r="A39">
        <v>2019</v>
      </c>
      <c r="B39">
        <v>3</v>
      </c>
      <c r="C39">
        <v>1039697479</v>
      </c>
      <c r="D39" t="s">
        <v>124</v>
      </c>
      <c r="E39" s="37" t="s">
        <v>478</v>
      </c>
      <c r="F39" s="37" t="s">
        <v>478</v>
      </c>
      <c r="G39" s="37" t="s">
        <v>478</v>
      </c>
      <c r="H39" s="37" t="s">
        <v>478</v>
      </c>
      <c r="I39" s="37" t="s">
        <v>478</v>
      </c>
      <c r="J39" s="37" t="s">
        <v>478</v>
      </c>
      <c r="K39" s="37" t="s">
        <v>478</v>
      </c>
      <c r="L39" s="37" t="s">
        <v>478</v>
      </c>
      <c r="M39" s="37" t="s">
        <v>478</v>
      </c>
      <c r="N39" s="37" t="s">
        <v>478</v>
      </c>
      <c r="O39" s="37" t="s">
        <v>478</v>
      </c>
      <c r="P39" s="37" t="s">
        <v>478</v>
      </c>
      <c r="Q39" s="37" t="s">
        <v>478</v>
      </c>
      <c r="R39" s="37" t="s">
        <v>478</v>
      </c>
      <c r="S39" s="37" t="s">
        <v>478</v>
      </c>
      <c r="T39" s="37" t="s">
        <v>478</v>
      </c>
      <c r="U39" s="37" t="s">
        <v>478</v>
      </c>
      <c r="V39" s="37" t="s">
        <v>478</v>
      </c>
      <c r="W39" s="37" t="s">
        <v>478</v>
      </c>
      <c r="X39" s="37" t="s">
        <v>478</v>
      </c>
      <c r="Y39" s="37" t="s">
        <v>478</v>
      </c>
      <c r="Z39" s="37" t="s">
        <v>478</v>
      </c>
      <c r="AA39" s="37" t="s">
        <v>478</v>
      </c>
      <c r="AB39" t="s">
        <v>730</v>
      </c>
    </row>
    <row r="40" spans="1:28" hidden="1">
      <c r="A40">
        <v>2019</v>
      </c>
      <c r="B40">
        <v>3</v>
      </c>
      <c r="C40">
        <v>1037650926</v>
      </c>
      <c r="D40" t="s">
        <v>131</v>
      </c>
      <c r="E40" s="37" t="s">
        <v>678</v>
      </c>
      <c r="F40" s="37" t="s">
        <v>678</v>
      </c>
      <c r="G40" s="37" t="s">
        <v>678</v>
      </c>
      <c r="H40" s="37" t="s">
        <v>676</v>
      </c>
      <c r="I40" s="37" t="s">
        <v>678</v>
      </c>
      <c r="J40" s="37" t="s">
        <v>678</v>
      </c>
      <c r="K40" s="37" t="s">
        <v>678</v>
      </c>
      <c r="L40" s="37" t="s">
        <v>478</v>
      </c>
      <c r="M40" s="37" t="s">
        <v>478</v>
      </c>
      <c r="N40" s="37" t="s">
        <v>678</v>
      </c>
      <c r="O40" s="37" t="s">
        <v>678</v>
      </c>
      <c r="P40" s="37" t="s">
        <v>676</v>
      </c>
      <c r="Q40" s="37" t="s">
        <v>678</v>
      </c>
      <c r="R40" s="37" t="s">
        <v>678</v>
      </c>
      <c r="S40" s="37" t="s">
        <v>478</v>
      </c>
      <c r="T40" s="37" t="s">
        <v>478</v>
      </c>
      <c r="U40" s="37" t="s">
        <v>678</v>
      </c>
      <c r="V40" s="37" t="s">
        <v>678</v>
      </c>
      <c r="W40" s="37" t="s">
        <v>478</v>
      </c>
      <c r="X40" s="37" t="s">
        <v>478</v>
      </c>
      <c r="Y40" s="37" t="s">
        <v>478</v>
      </c>
      <c r="Z40" s="37" t="s">
        <v>478</v>
      </c>
      <c r="AA40" s="37" t="s">
        <v>478</v>
      </c>
      <c r="AB40" t="s">
        <v>731</v>
      </c>
    </row>
    <row r="41" spans="1:28" hidden="1">
      <c r="A41">
        <v>2019</v>
      </c>
      <c r="B41">
        <v>3</v>
      </c>
      <c r="C41">
        <v>1017232378</v>
      </c>
      <c r="D41" t="s">
        <v>132</v>
      </c>
      <c r="E41" s="37" t="s">
        <v>478</v>
      </c>
      <c r="F41" s="37" t="s">
        <v>478</v>
      </c>
      <c r="G41" s="37" t="s">
        <v>478</v>
      </c>
      <c r="H41" s="37" t="s">
        <v>478</v>
      </c>
      <c r="I41" s="37" t="s">
        <v>478</v>
      </c>
      <c r="J41" s="37" t="s">
        <v>478</v>
      </c>
      <c r="K41" s="37" t="s">
        <v>478</v>
      </c>
      <c r="L41" s="37" t="s">
        <v>478</v>
      </c>
      <c r="M41" s="37" t="s">
        <v>478</v>
      </c>
      <c r="N41" s="37" t="s">
        <v>478</v>
      </c>
      <c r="O41" s="37" t="s">
        <v>478</v>
      </c>
      <c r="P41" s="37" t="s">
        <v>478</v>
      </c>
      <c r="Q41" s="37" t="s">
        <v>478</v>
      </c>
      <c r="R41" s="37" t="s">
        <v>478</v>
      </c>
      <c r="S41" s="37" t="s">
        <v>478</v>
      </c>
      <c r="T41" s="37" t="s">
        <v>478</v>
      </c>
      <c r="U41" s="37" t="s">
        <v>478</v>
      </c>
      <c r="V41" s="37" t="s">
        <v>478</v>
      </c>
      <c r="W41" s="37" t="s">
        <v>478</v>
      </c>
      <c r="X41" s="37" t="s">
        <v>478</v>
      </c>
      <c r="Y41" s="37" t="s">
        <v>478</v>
      </c>
      <c r="Z41" s="37" t="s">
        <v>478</v>
      </c>
      <c r="AA41" s="37" t="s">
        <v>478</v>
      </c>
      <c r="AB41" t="s">
        <v>732</v>
      </c>
    </row>
    <row r="42" spans="1:28" hidden="1">
      <c r="A42">
        <v>2019</v>
      </c>
      <c r="B42">
        <v>3</v>
      </c>
      <c r="C42">
        <v>1037591681</v>
      </c>
      <c r="D42" t="s">
        <v>135</v>
      </c>
      <c r="E42" s="37" t="s">
        <v>478</v>
      </c>
      <c r="F42" s="37" t="s">
        <v>678</v>
      </c>
      <c r="G42" s="37" t="s">
        <v>478</v>
      </c>
      <c r="H42" s="37" t="s">
        <v>478</v>
      </c>
      <c r="I42" s="37" t="s">
        <v>678</v>
      </c>
      <c r="J42" s="37" t="s">
        <v>478</v>
      </c>
      <c r="K42" s="37" t="s">
        <v>478</v>
      </c>
      <c r="L42" s="37" t="s">
        <v>478</v>
      </c>
      <c r="M42" s="37" t="s">
        <v>478</v>
      </c>
      <c r="N42" s="37" t="s">
        <v>678</v>
      </c>
      <c r="O42" s="37" t="s">
        <v>478</v>
      </c>
      <c r="P42" s="37" t="s">
        <v>478</v>
      </c>
      <c r="Q42" s="37" t="s">
        <v>478</v>
      </c>
      <c r="R42" s="37" t="s">
        <v>478</v>
      </c>
      <c r="S42" s="37" t="s">
        <v>478</v>
      </c>
      <c r="T42" s="37" t="s">
        <v>478</v>
      </c>
      <c r="U42" s="37" t="s">
        <v>678</v>
      </c>
      <c r="V42" s="37" t="s">
        <v>678</v>
      </c>
      <c r="W42" s="37" t="s">
        <v>478</v>
      </c>
      <c r="X42" s="37" t="s">
        <v>478</v>
      </c>
      <c r="Y42" s="37" t="s">
        <v>478</v>
      </c>
      <c r="Z42" s="37" t="s">
        <v>478</v>
      </c>
      <c r="AA42" s="37" t="s">
        <v>678</v>
      </c>
      <c r="AB42" t="s">
        <v>733</v>
      </c>
    </row>
    <row r="43" spans="1:28" hidden="1">
      <c r="A43">
        <v>2019</v>
      </c>
      <c r="B43">
        <v>3</v>
      </c>
      <c r="C43">
        <v>1214734302</v>
      </c>
      <c r="D43" t="s">
        <v>125</v>
      </c>
      <c r="E43" s="37" t="s">
        <v>478</v>
      </c>
      <c r="F43" s="37" t="s">
        <v>478</v>
      </c>
      <c r="G43" s="37" t="s">
        <v>478</v>
      </c>
      <c r="H43" s="37" t="s">
        <v>478</v>
      </c>
      <c r="I43" s="37" t="s">
        <v>478</v>
      </c>
      <c r="J43" s="37" t="s">
        <v>478</v>
      </c>
      <c r="K43" s="37" t="s">
        <v>478</v>
      </c>
      <c r="L43" s="37" t="s">
        <v>478</v>
      </c>
      <c r="M43" s="37" t="s">
        <v>478</v>
      </c>
      <c r="N43" s="37" t="s">
        <v>478</v>
      </c>
      <c r="O43" s="37" t="s">
        <v>478</v>
      </c>
      <c r="P43" s="37" t="s">
        <v>478</v>
      </c>
      <c r="Q43" s="37" t="s">
        <v>478</v>
      </c>
      <c r="R43" s="37" t="s">
        <v>478</v>
      </c>
      <c r="S43" s="37" t="s">
        <v>478</v>
      </c>
      <c r="T43" s="37" t="s">
        <v>478</v>
      </c>
      <c r="U43" s="37" t="s">
        <v>678</v>
      </c>
      <c r="V43" s="37" t="s">
        <v>478</v>
      </c>
      <c r="W43" s="37" t="s">
        <v>478</v>
      </c>
      <c r="X43" s="37" t="s">
        <v>478</v>
      </c>
      <c r="Y43" s="37" t="s">
        <v>478</v>
      </c>
      <c r="Z43" s="37" t="s">
        <v>478</v>
      </c>
      <c r="AA43" s="37" t="s">
        <v>478</v>
      </c>
      <c r="AB43" t="s">
        <v>734</v>
      </c>
    </row>
    <row r="44" spans="1:28" hidden="1">
      <c r="A44">
        <v>2019</v>
      </c>
      <c r="B44">
        <v>3</v>
      </c>
      <c r="C44">
        <v>1036784085</v>
      </c>
      <c r="D44" t="s">
        <v>137</v>
      </c>
      <c r="E44" s="37" t="s">
        <v>678</v>
      </c>
      <c r="F44" s="37" t="s">
        <v>678</v>
      </c>
      <c r="G44" s="37" t="s">
        <v>678</v>
      </c>
      <c r="H44" s="37" t="s">
        <v>478</v>
      </c>
      <c r="I44" s="37" t="s">
        <v>678</v>
      </c>
      <c r="J44" s="37" t="s">
        <v>678</v>
      </c>
      <c r="K44" s="37" t="s">
        <v>478</v>
      </c>
      <c r="L44" s="37" t="s">
        <v>478</v>
      </c>
      <c r="M44" s="37" t="s">
        <v>478</v>
      </c>
      <c r="N44" s="37" t="s">
        <v>678</v>
      </c>
      <c r="O44" s="37" t="s">
        <v>478</v>
      </c>
      <c r="P44" s="37" t="s">
        <v>478</v>
      </c>
      <c r="Q44" s="37" t="s">
        <v>478</v>
      </c>
      <c r="R44" s="37" t="s">
        <v>678</v>
      </c>
      <c r="S44" s="37" t="s">
        <v>678</v>
      </c>
      <c r="T44" s="37" t="s">
        <v>678</v>
      </c>
      <c r="U44" s="37" t="s">
        <v>678</v>
      </c>
      <c r="V44" s="37" t="s">
        <v>478</v>
      </c>
      <c r="W44" s="37" t="s">
        <v>478</v>
      </c>
      <c r="X44" s="37" t="s">
        <v>478</v>
      </c>
      <c r="Y44" s="37" t="s">
        <v>478</v>
      </c>
      <c r="Z44" s="37" t="s">
        <v>478</v>
      </c>
      <c r="AA44" s="37" t="s">
        <v>478</v>
      </c>
      <c r="AB44" t="s">
        <v>735</v>
      </c>
    </row>
    <row r="45" spans="1:28" hidden="1">
      <c r="A45">
        <v>2019</v>
      </c>
      <c r="B45">
        <v>3</v>
      </c>
      <c r="C45">
        <v>1038407089</v>
      </c>
      <c r="D45" t="s">
        <v>127</v>
      </c>
      <c r="E45" s="37" t="s">
        <v>478</v>
      </c>
      <c r="F45" s="37" t="s">
        <v>478</v>
      </c>
      <c r="G45" s="37" t="s">
        <v>678</v>
      </c>
      <c r="H45" s="37" t="s">
        <v>478</v>
      </c>
      <c r="I45" s="37" t="s">
        <v>478</v>
      </c>
      <c r="J45" s="37" t="s">
        <v>478</v>
      </c>
      <c r="K45" s="37" t="s">
        <v>478</v>
      </c>
      <c r="L45" s="37" t="s">
        <v>478</v>
      </c>
      <c r="M45" s="37" t="s">
        <v>478</v>
      </c>
      <c r="N45" s="37" t="s">
        <v>678</v>
      </c>
      <c r="O45" s="37" t="s">
        <v>478</v>
      </c>
      <c r="P45" s="37" t="s">
        <v>678</v>
      </c>
      <c r="Q45" s="37" t="s">
        <v>478</v>
      </c>
      <c r="R45" s="37" t="s">
        <v>678</v>
      </c>
      <c r="S45" s="37" t="s">
        <v>678</v>
      </c>
      <c r="T45" s="37" t="s">
        <v>678</v>
      </c>
      <c r="U45" s="37" t="s">
        <v>478</v>
      </c>
      <c r="V45" s="37" t="s">
        <v>478</v>
      </c>
      <c r="W45" s="37" t="s">
        <v>478</v>
      </c>
      <c r="X45" s="37" t="s">
        <v>478</v>
      </c>
      <c r="Y45" s="37" t="s">
        <v>478</v>
      </c>
      <c r="Z45" s="37" t="s">
        <v>478</v>
      </c>
      <c r="AA45" s="37" t="s">
        <v>478</v>
      </c>
      <c r="AB45">
        <v>180000000</v>
      </c>
    </row>
    <row r="46" spans="1:28" hidden="1">
      <c r="A46">
        <v>2019</v>
      </c>
      <c r="B46">
        <v>3</v>
      </c>
      <c r="C46">
        <v>1082969072</v>
      </c>
      <c r="D46" t="s">
        <v>139</v>
      </c>
      <c r="E46" s="37" t="s">
        <v>478</v>
      </c>
      <c r="F46" s="37" t="s">
        <v>478</v>
      </c>
      <c r="G46" s="37" t="s">
        <v>478</v>
      </c>
      <c r="H46" s="37" t="s">
        <v>478</v>
      </c>
      <c r="I46" s="37" t="s">
        <v>478</v>
      </c>
      <c r="J46" s="37" t="s">
        <v>478</v>
      </c>
      <c r="K46" s="37" t="s">
        <v>478</v>
      </c>
      <c r="L46" s="37" t="s">
        <v>478</v>
      </c>
      <c r="M46" s="37" t="s">
        <v>478</v>
      </c>
      <c r="N46" s="37" t="s">
        <v>478</v>
      </c>
      <c r="O46" s="37" t="s">
        <v>478</v>
      </c>
      <c r="P46" s="37" t="s">
        <v>478</v>
      </c>
      <c r="Q46" s="37" t="s">
        <v>478</v>
      </c>
      <c r="R46" s="37" t="s">
        <v>478</v>
      </c>
      <c r="S46" s="37" t="s">
        <v>478</v>
      </c>
      <c r="T46" s="37" t="s">
        <v>478</v>
      </c>
      <c r="U46" s="37" t="s">
        <v>478</v>
      </c>
      <c r="V46" s="37" t="s">
        <v>478</v>
      </c>
      <c r="W46" s="37" t="s">
        <v>478</v>
      </c>
      <c r="X46" s="37" t="s">
        <v>678</v>
      </c>
      <c r="Y46" s="37" t="s">
        <v>478</v>
      </c>
      <c r="Z46" s="37" t="s">
        <v>478</v>
      </c>
      <c r="AA46" s="37" t="s">
        <v>478</v>
      </c>
      <c r="AB46" t="s">
        <v>736</v>
      </c>
    </row>
    <row r="47" spans="1:28" hidden="1">
      <c r="A47">
        <v>2019</v>
      </c>
      <c r="B47">
        <v>3</v>
      </c>
      <c r="C47">
        <v>1035426443</v>
      </c>
      <c r="D47" t="s">
        <v>128</v>
      </c>
      <c r="E47" s="37" t="s">
        <v>478</v>
      </c>
      <c r="F47" s="37" t="s">
        <v>478</v>
      </c>
      <c r="G47" s="37" t="s">
        <v>678</v>
      </c>
      <c r="H47" s="37" t="s">
        <v>478</v>
      </c>
      <c r="I47" s="37" t="s">
        <v>478</v>
      </c>
      <c r="J47" s="37" t="s">
        <v>478</v>
      </c>
      <c r="K47" s="37" t="s">
        <v>478</v>
      </c>
      <c r="L47" s="37" t="s">
        <v>478</v>
      </c>
      <c r="M47" s="37" t="s">
        <v>478</v>
      </c>
      <c r="N47" s="37" t="s">
        <v>478</v>
      </c>
      <c r="O47" s="37" t="s">
        <v>478</v>
      </c>
      <c r="P47" s="37" t="s">
        <v>478</v>
      </c>
      <c r="Q47" s="37" t="s">
        <v>478</v>
      </c>
      <c r="R47" s="37" t="s">
        <v>478</v>
      </c>
      <c r="S47" s="37" t="s">
        <v>478</v>
      </c>
      <c r="T47" s="37" t="s">
        <v>478</v>
      </c>
      <c r="U47" s="37" t="s">
        <v>478</v>
      </c>
      <c r="V47" s="37" t="s">
        <v>478</v>
      </c>
      <c r="W47" s="37" t="s">
        <v>478</v>
      </c>
      <c r="X47" s="37" t="s">
        <v>478</v>
      </c>
      <c r="Y47" s="37" t="s">
        <v>478</v>
      </c>
      <c r="Z47" s="37" t="s">
        <v>478</v>
      </c>
      <c r="AA47" s="37" t="s">
        <v>478</v>
      </c>
      <c r="AB47" t="s">
        <v>737</v>
      </c>
    </row>
    <row r="48" spans="1:28" hidden="1">
      <c r="A48">
        <v>2019</v>
      </c>
      <c r="B48">
        <v>3</v>
      </c>
      <c r="C48">
        <v>1017228478</v>
      </c>
      <c r="D48" t="s">
        <v>129</v>
      </c>
      <c r="E48" s="37" t="s">
        <v>478</v>
      </c>
      <c r="F48" s="37" t="s">
        <v>678</v>
      </c>
      <c r="G48" s="37" t="s">
        <v>678</v>
      </c>
      <c r="H48" s="37" t="s">
        <v>478</v>
      </c>
      <c r="I48" s="37" t="s">
        <v>678</v>
      </c>
      <c r="J48" s="37" t="s">
        <v>478</v>
      </c>
      <c r="K48" s="37" t="s">
        <v>478</v>
      </c>
      <c r="L48" s="37" t="s">
        <v>478</v>
      </c>
      <c r="M48" s="37" t="s">
        <v>478</v>
      </c>
      <c r="N48" s="37" t="s">
        <v>478</v>
      </c>
      <c r="O48" s="37" t="s">
        <v>478</v>
      </c>
      <c r="P48" s="37" t="s">
        <v>478</v>
      </c>
      <c r="Q48" s="37" t="s">
        <v>678</v>
      </c>
      <c r="R48" s="37" t="s">
        <v>478</v>
      </c>
      <c r="S48" s="37" t="s">
        <v>678</v>
      </c>
      <c r="T48" s="37" t="s">
        <v>678</v>
      </c>
      <c r="U48" s="37" t="s">
        <v>478</v>
      </c>
      <c r="V48" s="37" t="s">
        <v>478</v>
      </c>
      <c r="W48" s="37" t="s">
        <v>478</v>
      </c>
      <c r="X48" s="37" t="s">
        <v>678</v>
      </c>
      <c r="Y48" s="37" t="s">
        <v>678</v>
      </c>
      <c r="Z48" s="37" t="s">
        <v>478</v>
      </c>
      <c r="AA48" s="37" t="s">
        <v>478</v>
      </c>
      <c r="AB48" t="s">
        <v>738</v>
      </c>
    </row>
    <row r="49" spans="1:71" hidden="1">
      <c r="A49">
        <v>2019</v>
      </c>
      <c r="B49">
        <v>4</v>
      </c>
      <c r="C49">
        <v>1020472031</v>
      </c>
      <c r="D49" t="s">
        <v>110</v>
      </c>
      <c r="E49" s="37" t="s">
        <v>678</v>
      </c>
      <c r="F49" s="37" t="s">
        <v>478</v>
      </c>
      <c r="G49" s="37" t="s">
        <v>678</v>
      </c>
      <c r="H49" s="37" t="s">
        <v>678</v>
      </c>
      <c r="I49" s="37" t="s">
        <v>678</v>
      </c>
      <c r="J49" s="37" t="s">
        <v>478</v>
      </c>
      <c r="K49" s="37" t="s">
        <v>478</v>
      </c>
      <c r="L49" s="37" t="s">
        <v>478</v>
      </c>
      <c r="M49" s="37" t="s">
        <v>478</v>
      </c>
      <c r="N49" s="37" t="s">
        <v>678</v>
      </c>
      <c r="O49" s="37" t="s">
        <v>478</v>
      </c>
      <c r="P49" s="37" t="s">
        <v>678</v>
      </c>
      <c r="Q49" s="37" t="s">
        <v>478</v>
      </c>
      <c r="R49" s="37" t="s">
        <v>678</v>
      </c>
      <c r="S49" s="37" t="s">
        <v>678</v>
      </c>
      <c r="T49" s="37" t="s">
        <v>678</v>
      </c>
      <c r="U49" s="37" t="s">
        <v>678</v>
      </c>
      <c r="V49" s="37" t="s">
        <v>678</v>
      </c>
      <c r="W49" s="37" t="s">
        <v>478</v>
      </c>
      <c r="X49" s="37" t="s">
        <v>478</v>
      </c>
      <c r="Y49" s="37" t="s">
        <v>678</v>
      </c>
      <c r="Z49" s="37" t="s">
        <v>678</v>
      </c>
      <c r="AA49" s="37" t="s">
        <v>678</v>
      </c>
      <c r="AB49" t="s">
        <v>740</v>
      </c>
    </row>
    <row r="50" spans="1:71">
      <c r="A50">
        <v>2019</v>
      </c>
      <c r="B50">
        <v>4</v>
      </c>
      <c r="C50">
        <v>1152447120</v>
      </c>
      <c r="D50" t="s">
        <v>153</v>
      </c>
      <c r="E50" s="37" t="s">
        <v>678</v>
      </c>
      <c r="F50" s="37" t="s">
        <v>678</v>
      </c>
      <c r="G50" s="37" t="s">
        <v>678</v>
      </c>
      <c r="H50" s="37" t="s">
        <v>678</v>
      </c>
      <c r="I50" s="37" t="s">
        <v>678</v>
      </c>
      <c r="J50" s="37" t="s">
        <v>678</v>
      </c>
      <c r="K50" s="37" t="s">
        <v>676</v>
      </c>
      <c r="L50" s="37" t="s">
        <v>678</v>
      </c>
      <c r="M50" s="37" t="s">
        <v>478</v>
      </c>
      <c r="N50" s="37" t="s">
        <v>678</v>
      </c>
      <c r="O50" s="37" t="s">
        <v>676</v>
      </c>
      <c r="P50" s="37" t="s">
        <v>678</v>
      </c>
      <c r="Q50" s="37" t="s">
        <v>678</v>
      </c>
      <c r="R50" s="37" t="s">
        <v>676</v>
      </c>
      <c r="S50" s="37" t="s">
        <v>678</v>
      </c>
      <c r="T50" s="37" t="s">
        <v>678</v>
      </c>
      <c r="U50" s="37" t="s">
        <v>678</v>
      </c>
      <c r="V50" s="37" t="s">
        <v>678</v>
      </c>
      <c r="W50" s="37" t="s">
        <v>678</v>
      </c>
      <c r="X50" s="37" t="s">
        <v>676</v>
      </c>
      <c r="Y50" s="37" t="s">
        <v>678</v>
      </c>
      <c r="Z50" s="37" t="s">
        <v>678</v>
      </c>
      <c r="AA50" s="37" t="s">
        <v>676</v>
      </c>
      <c r="AB50" t="s">
        <v>743</v>
      </c>
    </row>
    <row r="51" spans="1:71" hidden="1">
      <c r="A51">
        <v>2019</v>
      </c>
      <c r="B51">
        <v>4</v>
      </c>
      <c r="C51">
        <v>1026156612</v>
      </c>
      <c r="D51" t="s">
        <v>155</v>
      </c>
      <c r="E51" s="37" t="s">
        <v>478</v>
      </c>
      <c r="F51" s="37" t="s">
        <v>478</v>
      </c>
      <c r="G51" s="37" t="s">
        <v>478</v>
      </c>
      <c r="H51" s="37" t="s">
        <v>478</v>
      </c>
      <c r="I51" s="37" t="s">
        <v>678</v>
      </c>
      <c r="J51" s="37" t="s">
        <v>478</v>
      </c>
      <c r="K51" s="37" t="s">
        <v>478</v>
      </c>
      <c r="L51" s="37" t="s">
        <v>478</v>
      </c>
      <c r="M51" s="37" t="s">
        <v>478</v>
      </c>
      <c r="N51" s="37" t="s">
        <v>478</v>
      </c>
      <c r="O51" s="37" t="s">
        <v>478</v>
      </c>
      <c r="P51" s="37" t="s">
        <v>478</v>
      </c>
      <c r="Q51" s="37" t="s">
        <v>478</v>
      </c>
      <c r="R51" s="37" t="s">
        <v>478</v>
      </c>
      <c r="S51" s="37" t="s">
        <v>478</v>
      </c>
      <c r="T51" s="37" t="s">
        <v>478</v>
      </c>
      <c r="U51" s="37" t="s">
        <v>678</v>
      </c>
      <c r="V51" s="37" t="s">
        <v>478</v>
      </c>
      <c r="W51" s="37" t="s">
        <v>678</v>
      </c>
      <c r="X51" s="37" t="s">
        <v>678</v>
      </c>
      <c r="Y51" s="37" t="s">
        <v>678</v>
      </c>
      <c r="Z51" s="37" t="s">
        <v>678</v>
      </c>
      <c r="AA51" s="37" t="s">
        <v>478</v>
      </c>
      <c r="AB51" t="s">
        <v>744</v>
      </c>
    </row>
    <row r="52" spans="1:71" hidden="1">
      <c r="A52">
        <v>2020</v>
      </c>
      <c r="B52">
        <v>2</v>
      </c>
      <c r="C52">
        <v>1128436594</v>
      </c>
      <c r="D52" t="s">
        <v>141</v>
      </c>
      <c r="E52" s="37" t="s">
        <v>678</v>
      </c>
      <c r="F52" s="37" t="s">
        <v>678</v>
      </c>
      <c r="G52" s="37" t="s">
        <v>678</v>
      </c>
      <c r="H52" s="37" t="s">
        <v>678</v>
      </c>
      <c r="I52" s="37" t="s">
        <v>678</v>
      </c>
      <c r="J52" s="37" t="s">
        <v>678</v>
      </c>
      <c r="K52" s="37" t="s">
        <v>678</v>
      </c>
      <c r="L52" s="37" t="s">
        <v>678</v>
      </c>
      <c r="M52" s="37" t="s">
        <v>678</v>
      </c>
      <c r="N52" s="37" t="s">
        <v>678</v>
      </c>
      <c r="O52" s="37" t="s">
        <v>676</v>
      </c>
      <c r="P52" s="37" t="s">
        <v>678</v>
      </c>
      <c r="Q52" s="37" t="s">
        <v>678</v>
      </c>
      <c r="R52" s="37" t="s">
        <v>678</v>
      </c>
      <c r="S52" s="37" t="s">
        <v>678</v>
      </c>
      <c r="T52" s="37" t="s">
        <v>678</v>
      </c>
      <c r="U52" s="37" t="s">
        <v>678</v>
      </c>
      <c r="V52" s="37" t="s">
        <v>678</v>
      </c>
      <c r="W52" s="37" t="s">
        <v>678</v>
      </c>
      <c r="X52" s="37" t="s">
        <v>678</v>
      </c>
      <c r="Y52" s="37" t="s">
        <v>678</v>
      </c>
      <c r="Z52" s="37" t="s">
        <v>678</v>
      </c>
      <c r="AA52" s="37" t="s">
        <v>678</v>
      </c>
      <c r="AB52" t="s">
        <v>746</v>
      </c>
    </row>
    <row r="56" spans="1:71" ht="44.25" customHeight="1">
      <c r="A56" s="24" t="s">
        <v>0</v>
      </c>
      <c r="B56" s="121" t="str">
        <f>E1</f>
        <v>Conocimientos específicos de su área de formación</v>
      </c>
      <c r="C56" s="121"/>
      <c r="D56" s="140" t="str">
        <f t="shared" ref="D56" si="0">F1</f>
        <v>Capacidad de identificar, argumentar y aportar ideas</v>
      </c>
      <c r="E56" s="141"/>
      <c r="F56" s="121" t="str">
        <f>G1</f>
        <v>Habilidad para formular y resolver problemas de ingeniería</v>
      </c>
      <c r="G56" s="121"/>
      <c r="H56" s="121"/>
      <c r="I56" s="142" t="str">
        <f>H1</f>
        <v>Capacidad para reconocer ideas fundamentales</v>
      </c>
      <c r="J56" s="142"/>
      <c r="K56" s="142"/>
      <c r="L56" s="136" t="str">
        <f>I1</f>
        <v>Capacidad para transmitir ideas</v>
      </c>
      <c r="M56" s="136"/>
      <c r="N56" s="136"/>
      <c r="O56" s="137" t="str">
        <f>J1</f>
        <v>Habilidades para explicar, resumir y documentar</v>
      </c>
      <c r="P56" s="137"/>
      <c r="Q56" s="137"/>
      <c r="R56" s="121" t="str">
        <f>K1</f>
        <v>Destreza para tener una escucha activa</v>
      </c>
      <c r="S56" s="121"/>
      <c r="T56" s="121"/>
      <c r="U56" s="138" t="str">
        <f>L1</f>
        <v>Habilidad para trabajar efectivamente con otros</v>
      </c>
      <c r="V56" s="138"/>
      <c r="W56" s="138"/>
      <c r="X56" s="139" t="str">
        <f>M1</f>
        <v>Respeto por las ideas de otros</v>
      </c>
      <c r="Y56" s="139"/>
      <c r="Z56" s="139"/>
      <c r="AA56" s="125" t="str">
        <f>N1</f>
        <v>Habilidad para entender y asumir el papel de liderazgo cuando las condiciones lo requieran</v>
      </c>
      <c r="AB56" s="125"/>
      <c r="AC56" s="125"/>
      <c r="AD56" s="123" t="str">
        <f>O1</f>
        <v>Planificación y manejo del tiempo</v>
      </c>
      <c r="AE56" s="123"/>
      <c r="AF56" s="123"/>
      <c r="AG56" s="121" t="str">
        <f>P1</f>
        <v>Lograr las metas en el tiempo propuesto</v>
      </c>
      <c r="AH56" s="121"/>
      <c r="AI56" s="121"/>
      <c r="AJ56" s="124" t="str">
        <f>Q1</f>
        <v>Iniciativa y autonomía para desarrollar los objetivos de la práctica</v>
      </c>
      <c r="AK56" s="124"/>
      <c r="AL56" s="124"/>
      <c r="AM56" s="121" t="str">
        <f>R1</f>
        <v>Se reta para aportar resultados sobresalientes</v>
      </c>
      <c r="AN56" s="121"/>
      <c r="AO56" s="121"/>
      <c r="AP56" s="121" t="str">
        <f>S1</f>
        <v>Habilidad para encontrar soluciones alternativas</v>
      </c>
      <c r="AQ56" s="121"/>
      <c r="AR56" s="121"/>
      <c r="AS56" s="131" t="str">
        <f>T1</f>
        <v>Creatividad</v>
      </c>
      <c r="AT56" s="131"/>
      <c r="AU56" s="131"/>
      <c r="AV56" s="132" t="str">
        <f>U1</f>
        <v>Seguridad de si mismo</v>
      </c>
      <c r="AW56" s="132"/>
      <c r="AX56" s="132"/>
      <c r="AY56" s="133" t="str">
        <f>V1</f>
        <v>Estabilidad emosional</v>
      </c>
      <c r="AZ56" s="133"/>
      <c r="BA56" s="133"/>
      <c r="BB56" s="134" t="str">
        <f>W1</f>
        <v>Presentación (imagen)</v>
      </c>
      <c r="BC56" s="134"/>
      <c r="BD56" s="134"/>
      <c r="BE56" s="135" t="str">
        <f>X1</f>
        <v>Orden en el trabajo</v>
      </c>
      <c r="BF56" s="135"/>
      <c r="BG56" s="135"/>
      <c r="BH56" s="121" t="str">
        <f>Y1</f>
        <v>Posee la capacidad de asumir los errores como oportunidades de aprendizaje</v>
      </c>
      <c r="BI56" s="121"/>
      <c r="BJ56" s="121"/>
      <c r="BK56" s="121" t="str">
        <f>Z1</f>
        <v>Habilidad para enternder y adaptarse a un medio de trabajo cambiante</v>
      </c>
      <c r="BL56" s="121"/>
      <c r="BM56" s="121"/>
      <c r="BN56" s="122" t="str">
        <f>AA1</f>
        <v>Puntualidad</v>
      </c>
      <c r="BO56" s="122"/>
      <c r="BP56" s="122"/>
      <c r="BQ56" s="121" t="str">
        <f>AB1</f>
        <v>Valoración del impacto de los aportes que realizó el estudiante</v>
      </c>
      <c r="BR56" s="121"/>
      <c r="BS56" s="121"/>
    </row>
    <row r="57" spans="1:71">
      <c r="A57" s="2"/>
      <c r="B57" s="2" t="s">
        <v>478</v>
      </c>
      <c r="C57" s="2" t="s">
        <v>678</v>
      </c>
      <c r="D57" s="49" t="s">
        <v>478</v>
      </c>
      <c r="E57" s="50" t="s">
        <v>678</v>
      </c>
      <c r="F57" s="2" t="s">
        <v>478</v>
      </c>
      <c r="G57" s="2" t="s">
        <v>678</v>
      </c>
      <c r="H57" s="2" t="s">
        <v>676</v>
      </c>
      <c r="I57" s="48" t="s">
        <v>478</v>
      </c>
      <c r="J57" s="48" t="s">
        <v>678</v>
      </c>
      <c r="K57" s="48" t="s">
        <v>676</v>
      </c>
      <c r="L57" s="41" t="s">
        <v>478</v>
      </c>
      <c r="M57" s="41" t="s">
        <v>678</v>
      </c>
      <c r="N57" s="41" t="s">
        <v>676</v>
      </c>
      <c r="O57" s="43" t="s">
        <v>478</v>
      </c>
      <c r="P57" s="43" t="s">
        <v>678</v>
      </c>
      <c r="Q57" s="43" t="s">
        <v>676</v>
      </c>
      <c r="R57" s="2" t="s">
        <v>478</v>
      </c>
      <c r="S57" s="2" t="s">
        <v>678</v>
      </c>
      <c r="T57" s="2" t="s">
        <v>676</v>
      </c>
      <c r="U57" s="40" t="s">
        <v>478</v>
      </c>
      <c r="V57" s="40" t="s">
        <v>678</v>
      </c>
      <c r="W57" s="40" t="s">
        <v>676</v>
      </c>
      <c r="X57" s="59" t="s">
        <v>478</v>
      </c>
      <c r="Y57" s="59" t="s">
        <v>678</v>
      </c>
      <c r="Z57" s="59" t="s">
        <v>676</v>
      </c>
      <c r="AA57" s="55" t="s">
        <v>478</v>
      </c>
      <c r="AB57" s="55" t="s">
        <v>678</v>
      </c>
      <c r="AC57" s="55" t="s">
        <v>676</v>
      </c>
      <c r="AD57" s="53" t="s">
        <v>478</v>
      </c>
      <c r="AE57" s="53" t="s">
        <v>678</v>
      </c>
      <c r="AF57" s="53" t="s">
        <v>676</v>
      </c>
      <c r="AG57" s="24" t="s">
        <v>478</v>
      </c>
      <c r="AH57" s="24" t="s">
        <v>678</v>
      </c>
      <c r="AI57" s="24" t="s">
        <v>676</v>
      </c>
      <c r="AJ57" s="70" t="s">
        <v>478</v>
      </c>
      <c r="AK57" s="70" t="s">
        <v>678</v>
      </c>
      <c r="AL57" s="70" t="s">
        <v>676</v>
      </c>
      <c r="AM57" s="24" t="s">
        <v>478</v>
      </c>
      <c r="AN57" s="24" t="s">
        <v>678</v>
      </c>
      <c r="AO57" s="24" t="s">
        <v>676</v>
      </c>
      <c r="AP57" s="24" t="s">
        <v>478</v>
      </c>
      <c r="AQ57" s="24" t="s">
        <v>678</v>
      </c>
      <c r="AR57" s="24" t="s">
        <v>676</v>
      </c>
      <c r="AS57" s="46" t="s">
        <v>478</v>
      </c>
      <c r="AT57" s="46" t="s">
        <v>678</v>
      </c>
      <c r="AU57" s="46" t="s">
        <v>676</v>
      </c>
      <c r="AV57" s="62" t="s">
        <v>478</v>
      </c>
      <c r="AW57" s="62" t="s">
        <v>678</v>
      </c>
      <c r="AX57" s="62" t="s">
        <v>676</v>
      </c>
      <c r="AY57" s="57" t="s">
        <v>765</v>
      </c>
      <c r="AZ57" s="57" t="s">
        <v>678</v>
      </c>
      <c r="BA57" s="57" t="s">
        <v>676</v>
      </c>
      <c r="BB57" s="66" t="s">
        <v>478</v>
      </c>
      <c r="BC57" s="66" t="s">
        <v>678</v>
      </c>
      <c r="BD57" s="66" t="s">
        <v>676</v>
      </c>
      <c r="BE57" s="68" t="s">
        <v>478</v>
      </c>
      <c r="BF57" s="68" t="s">
        <v>678</v>
      </c>
      <c r="BG57" s="68" t="s">
        <v>676</v>
      </c>
      <c r="BH57" s="24" t="s">
        <v>478</v>
      </c>
      <c r="BI57" s="24" t="s">
        <v>678</v>
      </c>
      <c r="BJ57" s="24" t="s">
        <v>676</v>
      </c>
      <c r="BK57" s="24" t="s">
        <v>478</v>
      </c>
      <c r="BL57" s="24" t="s">
        <v>678</v>
      </c>
      <c r="BM57" s="24" t="s">
        <v>676</v>
      </c>
      <c r="BN57" s="64" t="s">
        <v>478</v>
      </c>
      <c r="BO57" s="64" t="s">
        <v>678</v>
      </c>
      <c r="BP57" s="64" t="s">
        <v>676</v>
      </c>
    </row>
    <row r="58" spans="1:71">
      <c r="A58" s="2">
        <v>2018</v>
      </c>
      <c r="B58" s="2">
        <v>20</v>
      </c>
      <c r="C58" s="2">
        <v>3</v>
      </c>
      <c r="D58" s="51">
        <v>15</v>
      </c>
      <c r="E58" s="50">
        <v>8</v>
      </c>
      <c r="F58" s="2">
        <v>14</v>
      </c>
      <c r="G58" s="2">
        <v>9</v>
      </c>
      <c r="H58" s="2">
        <v>0</v>
      </c>
      <c r="I58" s="48">
        <v>18</v>
      </c>
      <c r="J58" s="48">
        <v>5</v>
      </c>
      <c r="K58" s="48">
        <v>0</v>
      </c>
      <c r="L58" s="42">
        <v>15</v>
      </c>
      <c r="M58" s="42">
        <v>7</v>
      </c>
      <c r="N58" s="42">
        <v>1</v>
      </c>
      <c r="O58" s="44">
        <v>15</v>
      </c>
      <c r="P58" s="44">
        <v>6</v>
      </c>
      <c r="Q58" s="44">
        <v>2</v>
      </c>
      <c r="R58" s="24">
        <v>15</v>
      </c>
      <c r="S58" s="24">
        <v>7</v>
      </c>
      <c r="T58" s="24">
        <v>1</v>
      </c>
      <c r="U58" s="45">
        <v>15</v>
      </c>
      <c r="V58" s="45">
        <v>8</v>
      </c>
      <c r="W58" s="45">
        <v>0</v>
      </c>
      <c r="X58" s="60">
        <v>19</v>
      </c>
      <c r="Y58" s="60">
        <v>4</v>
      </c>
      <c r="Z58" s="59">
        <v>0</v>
      </c>
      <c r="AA58" s="55">
        <v>14</v>
      </c>
      <c r="AB58" s="55">
        <v>7</v>
      </c>
      <c r="AC58" s="55">
        <v>2</v>
      </c>
      <c r="AD58" s="53">
        <v>17</v>
      </c>
      <c r="AE58" s="53">
        <v>2</v>
      </c>
      <c r="AF58" s="53">
        <v>4</v>
      </c>
      <c r="AG58" s="24">
        <v>18</v>
      </c>
      <c r="AH58" s="24">
        <v>1</v>
      </c>
      <c r="AI58" s="24">
        <v>4</v>
      </c>
      <c r="AJ58" s="71">
        <v>16</v>
      </c>
      <c r="AK58" s="71">
        <v>4</v>
      </c>
      <c r="AL58" s="71">
        <v>3</v>
      </c>
      <c r="AM58" s="24">
        <v>17</v>
      </c>
      <c r="AN58" s="24">
        <v>3</v>
      </c>
      <c r="AO58" s="24">
        <v>3</v>
      </c>
      <c r="AP58" s="24">
        <v>13</v>
      </c>
      <c r="AQ58" s="24">
        <v>8</v>
      </c>
      <c r="AR58" s="24">
        <v>2</v>
      </c>
      <c r="AS58" s="47">
        <v>15</v>
      </c>
      <c r="AT58" s="47">
        <v>5</v>
      </c>
      <c r="AU58" s="47">
        <v>3</v>
      </c>
      <c r="AV58" s="61">
        <v>19</v>
      </c>
      <c r="AW58" s="61">
        <v>2</v>
      </c>
      <c r="AX58" s="61">
        <v>2</v>
      </c>
      <c r="AY58" s="56">
        <v>19</v>
      </c>
      <c r="AZ58" s="56">
        <v>4</v>
      </c>
      <c r="BA58" s="56">
        <v>0</v>
      </c>
      <c r="BB58" s="65">
        <v>18</v>
      </c>
      <c r="BC58" s="65">
        <v>5</v>
      </c>
      <c r="BD58" s="65">
        <v>0</v>
      </c>
      <c r="BE58" s="67">
        <v>18</v>
      </c>
      <c r="BF58" s="67">
        <v>4</v>
      </c>
      <c r="BG58" s="67">
        <v>1</v>
      </c>
      <c r="BH58" s="2">
        <v>19</v>
      </c>
      <c r="BI58" s="2">
        <v>4</v>
      </c>
      <c r="BJ58" s="2">
        <v>0</v>
      </c>
      <c r="BK58" s="2">
        <v>19</v>
      </c>
      <c r="BL58" s="2">
        <v>4</v>
      </c>
      <c r="BM58" s="2">
        <v>0</v>
      </c>
      <c r="BN58" s="63">
        <v>18</v>
      </c>
      <c r="BO58" s="63">
        <v>4</v>
      </c>
      <c r="BP58" s="63">
        <v>1</v>
      </c>
    </row>
    <row r="59" spans="1:71">
      <c r="A59" s="2">
        <v>2019</v>
      </c>
      <c r="B59" s="2">
        <v>17</v>
      </c>
      <c r="C59" s="2">
        <v>10</v>
      </c>
      <c r="D59" s="51">
        <v>15</v>
      </c>
      <c r="E59" s="50">
        <v>12</v>
      </c>
      <c r="F59" s="2">
        <v>12</v>
      </c>
      <c r="G59" s="2">
        <v>14</v>
      </c>
      <c r="H59" s="2">
        <v>1</v>
      </c>
      <c r="I59" s="48">
        <v>17</v>
      </c>
      <c r="J59" s="48">
        <v>9</v>
      </c>
      <c r="K59" s="48">
        <v>1</v>
      </c>
      <c r="L59" s="42">
        <v>13</v>
      </c>
      <c r="M59" s="42">
        <v>13</v>
      </c>
      <c r="N59" s="42">
        <v>1</v>
      </c>
      <c r="O59" s="44">
        <v>17</v>
      </c>
      <c r="P59" s="44">
        <v>10</v>
      </c>
      <c r="Q59" s="44">
        <v>0</v>
      </c>
      <c r="R59" s="24">
        <v>23</v>
      </c>
      <c r="S59" s="24">
        <v>3</v>
      </c>
      <c r="T59" s="24">
        <v>1</v>
      </c>
      <c r="U59" s="45">
        <v>20</v>
      </c>
      <c r="V59" s="45">
        <v>7</v>
      </c>
      <c r="W59" s="45">
        <v>0</v>
      </c>
      <c r="X59" s="60">
        <v>25</v>
      </c>
      <c r="Y59" s="60">
        <v>2</v>
      </c>
      <c r="Z59" s="59">
        <v>0</v>
      </c>
      <c r="AA59" s="55">
        <v>12</v>
      </c>
      <c r="AB59" s="55">
        <v>14</v>
      </c>
      <c r="AC59" s="55">
        <v>1</v>
      </c>
      <c r="AD59" s="53">
        <v>16</v>
      </c>
      <c r="AE59" s="53">
        <v>10</v>
      </c>
      <c r="AF59" s="53">
        <v>1</v>
      </c>
      <c r="AG59" s="24">
        <v>14</v>
      </c>
      <c r="AH59" s="24">
        <v>12</v>
      </c>
      <c r="AI59" s="24">
        <v>1</v>
      </c>
      <c r="AJ59" s="71">
        <v>19</v>
      </c>
      <c r="AK59" s="71">
        <v>8</v>
      </c>
      <c r="AL59" s="71">
        <v>0</v>
      </c>
      <c r="AM59" s="24">
        <v>14</v>
      </c>
      <c r="AN59" s="24">
        <v>12</v>
      </c>
      <c r="AO59" s="24">
        <v>1</v>
      </c>
      <c r="AP59" s="24">
        <v>14</v>
      </c>
      <c r="AQ59" s="24">
        <v>13</v>
      </c>
      <c r="AR59" s="24">
        <v>0</v>
      </c>
      <c r="AS59" s="47">
        <v>11</v>
      </c>
      <c r="AT59" s="47">
        <v>16</v>
      </c>
      <c r="AU59" s="47">
        <v>0</v>
      </c>
      <c r="AV59" s="61">
        <v>13</v>
      </c>
      <c r="AW59" s="61">
        <v>14</v>
      </c>
      <c r="AX59" s="61">
        <v>0</v>
      </c>
      <c r="AY59" s="56">
        <v>21</v>
      </c>
      <c r="AZ59" s="56">
        <v>6</v>
      </c>
      <c r="BA59" s="56">
        <v>0</v>
      </c>
      <c r="BB59" s="65">
        <v>23</v>
      </c>
      <c r="BC59" s="65">
        <v>4</v>
      </c>
      <c r="BD59" s="65">
        <v>0</v>
      </c>
      <c r="BE59" s="67">
        <v>19</v>
      </c>
      <c r="BF59" s="67">
        <v>7</v>
      </c>
      <c r="BG59" s="67">
        <v>1</v>
      </c>
      <c r="BH59" s="2">
        <v>21</v>
      </c>
      <c r="BI59" s="2">
        <v>6</v>
      </c>
      <c r="BJ59" s="2">
        <v>0</v>
      </c>
      <c r="BK59" s="2">
        <v>20</v>
      </c>
      <c r="BL59" s="2">
        <v>7</v>
      </c>
      <c r="BM59" s="2">
        <v>0</v>
      </c>
      <c r="BN59" s="63">
        <v>22</v>
      </c>
      <c r="BO59" s="63">
        <v>4</v>
      </c>
      <c r="BP59" s="63">
        <v>1</v>
      </c>
    </row>
    <row r="60" spans="1:71">
      <c r="A60" s="2">
        <v>2020</v>
      </c>
      <c r="B60" s="2">
        <v>0</v>
      </c>
      <c r="C60" s="2">
        <v>1</v>
      </c>
      <c r="D60" s="51">
        <v>0</v>
      </c>
      <c r="E60" s="50">
        <v>1</v>
      </c>
      <c r="F60" s="2">
        <v>0</v>
      </c>
      <c r="G60" s="2">
        <v>1</v>
      </c>
      <c r="H60" s="2">
        <v>0</v>
      </c>
      <c r="I60" s="48">
        <v>0</v>
      </c>
      <c r="J60" s="48">
        <v>1</v>
      </c>
      <c r="K60" s="48">
        <v>0</v>
      </c>
      <c r="L60" s="42">
        <v>0</v>
      </c>
      <c r="M60" s="42">
        <v>1</v>
      </c>
      <c r="N60" s="42">
        <v>0</v>
      </c>
      <c r="O60" s="44">
        <v>0</v>
      </c>
      <c r="P60" s="44">
        <v>1</v>
      </c>
      <c r="Q60" s="44">
        <v>0</v>
      </c>
      <c r="R60" s="24">
        <v>0</v>
      </c>
      <c r="S60" s="24">
        <v>1</v>
      </c>
      <c r="T60" s="24">
        <v>0</v>
      </c>
      <c r="U60" s="45">
        <v>0</v>
      </c>
      <c r="V60" s="45">
        <v>1</v>
      </c>
      <c r="W60" s="45">
        <v>0</v>
      </c>
      <c r="X60" s="60">
        <v>0</v>
      </c>
      <c r="Y60" s="60">
        <v>1</v>
      </c>
      <c r="Z60" s="59">
        <v>0</v>
      </c>
      <c r="AA60" s="55">
        <v>0</v>
      </c>
      <c r="AB60" s="55">
        <v>1</v>
      </c>
      <c r="AC60" s="55">
        <v>0</v>
      </c>
      <c r="AD60" s="53">
        <v>0</v>
      </c>
      <c r="AE60" s="53">
        <v>0</v>
      </c>
      <c r="AF60" s="53">
        <v>1</v>
      </c>
      <c r="AG60" s="24">
        <v>0</v>
      </c>
      <c r="AH60" s="24">
        <v>1</v>
      </c>
      <c r="AI60" s="24">
        <v>0</v>
      </c>
      <c r="AJ60" s="71">
        <v>0</v>
      </c>
      <c r="AK60" s="71">
        <v>1</v>
      </c>
      <c r="AL60" s="71">
        <v>0</v>
      </c>
      <c r="AM60" s="24">
        <v>0</v>
      </c>
      <c r="AN60" s="24">
        <v>1</v>
      </c>
      <c r="AO60" s="24">
        <v>0</v>
      </c>
      <c r="AP60" s="24">
        <v>0</v>
      </c>
      <c r="AQ60" s="24">
        <v>1</v>
      </c>
      <c r="AR60" s="24">
        <v>0</v>
      </c>
      <c r="AS60" s="47">
        <v>0</v>
      </c>
      <c r="AT60" s="47">
        <v>1</v>
      </c>
      <c r="AU60" s="47">
        <v>0</v>
      </c>
      <c r="AV60" s="61">
        <v>0</v>
      </c>
      <c r="AW60" s="61">
        <v>1</v>
      </c>
      <c r="AX60" s="61">
        <v>0</v>
      </c>
      <c r="AY60" s="56">
        <v>0</v>
      </c>
      <c r="AZ60" s="56">
        <v>1</v>
      </c>
      <c r="BA60" s="56">
        <v>0</v>
      </c>
      <c r="BB60" s="65">
        <v>0</v>
      </c>
      <c r="BC60" s="65">
        <v>1</v>
      </c>
      <c r="BD60" s="65">
        <v>0</v>
      </c>
      <c r="BE60" s="67">
        <v>0</v>
      </c>
      <c r="BF60" s="67">
        <v>1</v>
      </c>
      <c r="BG60" s="67">
        <v>0</v>
      </c>
      <c r="BH60" s="2">
        <v>0</v>
      </c>
      <c r="BI60" s="2">
        <v>1</v>
      </c>
      <c r="BJ60" s="2">
        <v>0</v>
      </c>
      <c r="BK60" s="2">
        <v>0</v>
      </c>
      <c r="BL60" s="2">
        <v>1</v>
      </c>
      <c r="BM60" s="2">
        <v>0</v>
      </c>
      <c r="BN60" s="63">
        <v>0</v>
      </c>
      <c r="BO60" s="63">
        <v>1</v>
      </c>
      <c r="BP60" s="63">
        <v>0</v>
      </c>
    </row>
    <row r="61" spans="1:71">
      <c r="B61">
        <f>SUBTOTAL(9,B58:B60)</f>
        <v>37</v>
      </c>
      <c r="D61">
        <f t="shared" ref="D61:E61" si="1">SUBTOTAL(9,D58:D60)</f>
        <v>30</v>
      </c>
      <c r="E61">
        <f t="shared" si="1"/>
        <v>21</v>
      </c>
      <c r="F61">
        <f t="shared" ref="F61" si="2">SUBTOTAL(9,F58:F60)</f>
        <v>26</v>
      </c>
      <c r="G61" s="37">
        <f t="shared" ref="G61" si="3">SUBTOTAL(9,G58:G60)</f>
        <v>24</v>
      </c>
      <c r="H61" s="37">
        <f t="shared" ref="H61" si="4">SUBTOTAL(9,H58:H60)</f>
        <v>1</v>
      </c>
      <c r="I61" s="37">
        <f t="shared" ref="I61" si="5">SUBTOTAL(9,I58:I60)</f>
        <v>35</v>
      </c>
      <c r="J61" s="37">
        <f t="shared" ref="J61" si="6">SUBTOTAL(9,J58:J60)</f>
        <v>15</v>
      </c>
      <c r="K61" s="37">
        <f t="shared" ref="K61" si="7">SUBTOTAL(9,K58:K60)</f>
        <v>1</v>
      </c>
      <c r="L61" s="37">
        <f t="shared" ref="L61" si="8">SUBTOTAL(9,L58:L60)</f>
        <v>28</v>
      </c>
      <c r="M61" s="37">
        <f t="shared" ref="M61" si="9">SUBTOTAL(9,M58:M60)</f>
        <v>21</v>
      </c>
      <c r="N61" s="37">
        <f t="shared" ref="N61" si="10">SUBTOTAL(9,N58:N60)</f>
        <v>2</v>
      </c>
      <c r="O61" s="37">
        <f t="shared" ref="O61" si="11">SUBTOTAL(9,O58:O60)</f>
        <v>32</v>
      </c>
      <c r="P61" s="37">
        <f t="shared" ref="P61" si="12">SUBTOTAL(9,P58:P60)</f>
        <v>17</v>
      </c>
      <c r="Q61" s="37">
        <f t="shared" ref="Q61" si="13">SUBTOTAL(9,Q58:Q60)</f>
        <v>2</v>
      </c>
      <c r="R61" s="37">
        <f t="shared" ref="R61" si="14">SUBTOTAL(9,R58:R60)</f>
        <v>38</v>
      </c>
      <c r="S61" s="37">
        <f t="shared" ref="S61" si="15">SUBTOTAL(9,S58:S60)</f>
        <v>11</v>
      </c>
      <c r="T61" s="37">
        <f t="shared" ref="T61" si="16">SUBTOTAL(9,T58:T60)</f>
        <v>2</v>
      </c>
      <c r="U61" s="37">
        <f t="shared" ref="U61" si="17">SUBTOTAL(9,U58:U60)</f>
        <v>35</v>
      </c>
      <c r="V61" s="37">
        <f t="shared" ref="V61" si="18">SUBTOTAL(9,V58:V60)</f>
        <v>16</v>
      </c>
      <c r="W61" s="37">
        <f t="shared" ref="W61" si="19">SUBTOTAL(9,W58:W60)</f>
        <v>0</v>
      </c>
      <c r="X61" s="37">
        <f t="shared" ref="X61" si="20">SUBTOTAL(9,X58:X60)</f>
        <v>44</v>
      </c>
      <c r="Y61" s="37">
        <f t="shared" ref="Y61" si="21">SUBTOTAL(9,Y58:Y60)</f>
        <v>7</v>
      </c>
      <c r="Z61" s="37">
        <f t="shared" ref="Z61" si="22">SUBTOTAL(9,Z58:Z60)</f>
        <v>0</v>
      </c>
      <c r="AA61" s="37">
        <f t="shared" ref="AA61" si="23">SUBTOTAL(9,AA58:AA60)</f>
        <v>26</v>
      </c>
      <c r="AB61" s="37">
        <f t="shared" ref="AB61" si="24">SUBTOTAL(9,AB58:AB60)</f>
        <v>22</v>
      </c>
      <c r="AC61" s="37">
        <f t="shared" ref="AC61" si="25">SUBTOTAL(9,AC58:AC60)</f>
        <v>3</v>
      </c>
      <c r="AD61" s="37">
        <f t="shared" ref="AD61" si="26">SUBTOTAL(9,AD58:AD60)</f>
        <v>33</v>
      </c>
      <c r="AE61" s="37">
        <f t="shared" ref="AE61" si="27">SUBTOTAL(9,AE58:AE60)</f>
        <v>12</v>
      </c>
      <c r="AF61" s="37">
        <f t="shared" ref="AF61" si="28">SUBTOTAL(9,AF58:AF60)</f>
        <v>6</v>
      </c>
      <c r="AG61" s="37">
        <f t="shared" ref="AG61" si="29">SUBTOTAL(9,AG58:AG60)</f>
        <v>32</v>
      </c>
      <c r="AH61" s="37">
        <f t="shared" ref="AH61" si="30">SUBTOTAL(9,AH58:AH60)</f>
        <v>14</v>
      </c>
      <c r="AI61" s="37">
        <f t="shared" ref="AI61" si="31">SUBTOTAL(9,AI58:AI60)</f>
        <v>5</v>
      </c>
      <c r="AJ61" s="37">
        <f t="shared" ref="AJ61" si="32">SUBTOTAL(9,AJ58:AJ60)</f>
        <v>35</v>
      </c>
      <c r="AK61" s="37">
        <f t="shared" ref="AK61" si="33">SUBTOTAL(9,AK58:AK60)</f>
        <v>13</v>
      </c>
      <c r="AL61" s="37">
        <f t="shared" ref="AL61" si="34">SUBTOTAL(9,AL58:AL60)</f>
        <v>3</v>
      </c>
      <c r="AM61" s="37">
        <f t="shared" ref="AM61" si="35">SUBTOTAL(9,AM58:AM60)</f>
        <v>31</v>
      </c>
      <c r="AN61" s="37">
        <f t="shared" ref="AN61" si="36">SUBTOTAL(9,AN58:AN60)</f>
        <v>16</v>
      </c>
      <c r="AO61" s="37">
        <f t="shared" ref="AO61" si="37">SUBTOTAL(9,AO58:AO60)</f>
        <v>4</v>
      </c>
      <c r="AP61" s="37">
        <f t="shared" ref="AP61" si="38">SUBTOTAL(9,AP58:AP60)</f>
        <v>27</v>
      </c>
      <c r="AQ61" s="37">
        <f t="shared" ref="AQ61" si="39">SUBTOTAL(9,AQ58:AQ60)</f>
        <v>22</v>
      </c>
      <c r="AR61" s="37">
        <f t="shared" ref="AR61" si="40">SUBTOTAL(9,AR58:AR60)</f>
        <v>2</v>
      </c>
      <c r="AS61" s="37">
        <f t="shared" ref="AS61" si="41">SUBTOTAL(9,AS58:AS60)</f>
        <v>26</v>
      </c>
      <c r="AT61" s="37">
        <f t="shared" ref="AT61" si="42">SUBTOTAL(9,AT58:AT60)</f>
        <v>22</v>
      </c>
      <c r="AU61" s="37">
        <f t="shared" ref="AU61" si="43">SUBTOTAL(9,AU58:AU60)</f>
        <v>3</v>
      </c>
      <c r="AV61" s="37">
        <f t="shared" ref="AV61" si="44">SUBTOTAL(9,AV58:AV60)</f>
        <v>32</v>
      </c>
      <c r="AW61" s="37">
        <f t="shared" ref="AW61" si="45">SUBTOTAL(9,AW58:AW60)</f>
        <v>17</v>
      </c>
      <c r="AX61" s="37">
        <f t="shared" ref="AX61" si="46">SUBTOTAL(9,AX58:AX60)</f>
        <v>2</v>
      </c>
      <c r="AY61" s="37">
        <f t="shared" ref="AY61" si="47">SUBTOTAL(9,AY58:AY60)</f>
        <v>40</v>
      </c>
      <c r="AZ61" s="37">
        <f t="shared" ref="AZ61:BA61" si="48">SUBTOTAL(9,AZ58:AZ60)</f>
        <v>11</v>
      </c>
      <c r="BA61" s="37">
        <f t="shared" si="48"/>
        <v>0</v>
      </c>
      <c r="BB61" s="37">
        <f t="shared" ref="BB61" si="49">SUBTOTAL(9,BB58:BB60)</f>
        <v>41</v>
      </c>
      <c r="BC61" s="37">
        <f t="shared" ref="BC61" si="50">SUBTOTAL(9,BC58:BC60)</f>
        <v>10</v>
      </c>
      <c r="BD61" s="37">
        <f t="shared" ref="BD61" si="51">SUBTOTAL(9,BD58:BD60)</f>
        <v>0</v>
      </c>
      <c r="BE61" s="37">
        <f t="shared" ref="BE61" si="52">SUBTOTAL(9,BE58:BE60)</f>
        <v>37</v>
      </c>
      <c r="BF61" s="37">
        <f t="shared" ref="BF61" si="53">SUBTOTAL(9,BF58:BF60)</f>
        <v>12</v>
      </c>
      <c r="BG61" s="37">
        <f t="shared" ref="BG61" si="54">SUBTOTAL(9,BG58:BG60)</f>
        <v>2</v>
      </c>
      <c r="BH61" s="37">
        <f t="shared" ref="BH61" si="55">SUBTOTAL(9,BH58:BH60)</f>
        <v>40</v>
      </c>
      <c r="BI61" s="37">
        <f t="shared" ref="BI61" si="56">SUBTOTAL(9,BI58:BI60)</f>
        <v>11</v>
      </c>
      <c r="BJ61" s="37">
        <f t="shared" ref="BJ61" si="57">SUBTOTAL(9,BJ58:BJ60)</f>
        <v>0</v>
      </c>
      <c r="BK61" s="37">
        <f t="shared" ref="BK61" si="58">SUBTOTAL(9,BK58:BK60)</f>
        <v>39</v>
      </c>
      <c r="BL61" s="37">
        <f t="shared" ref="BL61" si="59">SUBTOTAL(9,BL58:BL60)</f>
        <v>12</v>
      </c>
      <c r="BM61" s="37">
        <f t="shared" ref="BM61" si="60">SUBTOTAL(9,BM58:BM60)</f>
        <v>0</v>
      </c>
      <c r="BN61" s="37">
        <f t="shared" ref="BN61" si="61">SUBTOTAL(9,BN58:BN60)</f>
        <v>40</v>
      </c>
      <c r="BO61" s="37">
        <f t="shared" ref="BO61" si="62">SUBTOTAL(9,BO58:BO60)</f>
        <v>9</v>
      </c>
      <c r="BP61" s="37">
        <f t="shared" ref="BP61" si="63">SUBTOTAL(9,BP58:BP60)</f>
        <v>2</v>
      </c>
    </row>
    <row r="62" spans="1:71">
      <c r="B62">
        <f>B61+C61</f>
        <v>37</v>
      </c>
      <c r="D62">
        <f>D61+E61</f>
        <v>51</v>
      </c>
      <c r="E62"/>
      <c r="F62">
        <f>F61+G61+H61</f>
        <v>51</v>
      </c>
      <c r="G62"/>
      <c r="H62"/>
      <c r="I62" s="37">
        <f t="shared" ref="I62" si="64">I61+J61+K61</f>
        <v>51</v>
      </c>
      <c r="L62" s="37">
        <f t="shared" ref="L62" si="65">L61+M61+N61</f>
        <v>51</v>
      </c>
      <c r="O62" s="37">
        <f t="shared" ref="O62" si="66">O61+P61+Q61</f>
        <v>51</v>
      </c>
      <c r="R62" s="37">
        <f t="shared" ref="R62" si="67">R61+S61+T61</f>
        <v>51</v>
      </c>
      <c r="U62" s="37">
        <f t="shared" ref="U62" si="68">U61+V61+W61</f>
        <v>51</v>
      </c>
      <c r="X62" s="37">
        <f t="shared" ref="X62" si="69">X61+Y61+Z61</f>
        <v>51</v>
      </c>
      <c r="AA62" s="37">
        <f t="shared" ref="AA62" si="70">AA61+AB61+AC61</f>
        <v>51</v>
      </c>
      <c r="AB62" s="37"/>
      <c r="AC62" s="37"/>
      <c r="AD62" s="37">
        <f t="shared" ref="AD62" si="71">AD61+AE61+AF61</f>
        <v>51</v>
      </c>
      <c r="AE62" s="37"/>
      <c r="AF62" s="37"/>
      <c r="AG62" s="37">
        <f t="shared" ref="AG62" si="72">AG61+AH61+AI61</f>
        <v>51</v>
      </c>
      <c r="AH62" s="37"/>
      <c r="AI62" s="37"/>
      <c r="AJ62" s="37">
        <f t="shared" ref="AJ62" si="73">AJ61+AK61+AL61</f>
        <v>51</v>
      </c>
      <c r="AK62" s="37"/>
      <c r="AL62" s="37"/>
      <c r="AM62" s="37">
        <f t="shared" ref="AM62" si="74">AM61+AN61+AO61</f>
        <v>51</v>
      </c>
      <c r="AN62" s="37"/>
      <c r="AO62" s="37"/>
      <c r="AP62" s="37">
        <f t="shared" ref="AP62" si="75">AP61+AQ61+AR61</f>
        <v>51</v>
      </c>
      <c r="AQ62" s="37"/>
      <c r="AR62" s="37"/>
      <c r="AS62" s="37">
        <f>AS61+AT61+AU61</f>
        <v>51</v>
      </c>
      <c r="AT62" s="37"/>
      <c r="AU62" s="37"/>
      <c r="AV62" s="37">
        <f t="shared" ref="AV62" si="76">AV61+AW61+AX61</f>
        <v>51</v>
      </c>
      <c r="AW62" s="37"/>
      <c r="AX62" s="37"/>
      <c r="AY62" s="37">
        <f>AY61+AZ61+BA61</f>
        <v>51</v>
      </c>
      <c r="AZ62" s="37"/>
      <c r="BA62" s="37"/>
      <c r="BB62" s="37">
        <f t="shared" ref="BB62:BE62" si="77">BB61+BC61+BD61</f>
        <v>51</v>
      </c>
      <c r="BC62" s="37"/>
      <c r="BD62" s="37"/>
      <c r="BE62" s="37">
        <f t="shared" si="77"/>
        <v>51</v>
      </c>
      <c r="BF62" s="37"/>
      <c r="BG62" s="37"/>
      <c r="BH62" s="37">
        <f>BH61+BI61+BJ61</f>
        <v>51</v>
      </c>
      <c r="BI62" s="37"/>
      <c r="BJ62" s="37"/>
      <c r="BK62" s="37">
        <f>BK61+BL61+BM61</f>
        <v>51</v>
      </c>
      <c r="BL62" s="37"/>
      <c r="BM62" s="37"/>
      <c r="BN62" s="37">
        <f t="shared" ref="BN62" si="78">BN61+BO61+BP61</f>
        <v>51</v>
      </c>
      <c r="BO62" s="37"/>
      <c r="BP62" s="37"/>
    </row>
    <row r="63" spans="1:71">
      <c r="A63" s="105" t="s">
        <v>764</v>
      </c>
      <c r="B63" s="3" t="s">
        <v>640</v>
      </c>
      <c r="C63" s="3"/>
      <c r="D63" s="143" t="s">
        <v>641</v>
      </c>
      <c r="E63" s="143"/>
      <c r="F63" s="143"/>
      <c r="G63" s="115" t="s">
        <v>642</v>
      </c>
      <c r="H63" s="115"/>
      <c r="I63" s="115"/>
      <c r="J63" s="116" t="s">
        <v>643</v>
      </c>
      <c r="K63" s="116"/>
      <c r="L63" s="116"/>
      <c r="M63" s="112" t="s">
        <v>669</v>
      </c>
      <c r="N63" s="112"/>
      <c r="O63" s="112"/>
      <c r="P63" s="114" t="s">
        <v>644</v>
      </c>
      <c r="Q63" s="114"/>
      <c r="R63" s="114"/>
      <c r="S63" s="118" t="s">
        <v>645</v>
      </c>
      <c r="T63" s="118"/>
      <c r="U63" s="118"/>
      <c r="V63" s="126" t="s">
        <v>646</v>
      </c>
      <c r="W63" s="126"/>
      <c r="X63" s="126"/>
      <c r="Y63" s="127" t="s">
        <v>647</v>
      </c>
      <c r="Z63" s="127"/>
      <c r="AA63" s="127"/>
      <c r="AB63" s="128" t="s">
        <v>648</v>
      </c>
      <c r="AC63" s="128"/>
      <c r="AD63" s="128"/>
      <c r="AE63" s="119" t="s">
        <v>649</v>
      </c>
      <c r="AF63" s="119"/>
      <c r="AG63" s="119"/>
      <c r="AH63" s="130" t="s">
        <v>650</v>
      </c>
      <c r="AI63" s="130"/>
      <c r="AJ63" s="130"/>
      <c r="AK63" s="110" t="s">
        <v>651</v>
      </c>
      <c r="AL63" s="110"/>
      <c r="AM63" s="110"/>
      <c r="AN63" s="111" t="s">
        <v>652</v>
      </c>
      <c r="AO63" s="111"/>
      <c r="AP63" s="111"/>
      <c r="AQ63" s="120" t="s">
        <v>653</v>
      </c>
      <c r="AR63" s="120"/>
      <c r="AS63" s="120"/>
      <c r="AT63" s="129" t="s">
        <v>654</v>
      </c>
      <c r="AU63" s="129"/>
      <c r="AV63" s="129"/>
    </row>
    <row r="64" spans="1:71">
      <c r="A64" s="106"/>
      <c r="B64" s="2" t="s">
        <v>478</v>
      </c>
      <c r="C64" s="2" t="s">
        <v>678</v>
      </c>
      <c r="D64" s="40" t="s">
        <v>478</v>
      </c>
      <c r="E64" s="40" t="s">
        <v>678</v>
      </c>
      <c r="F64" s="40" t="s">
        <v>676</v>
      </c>
      <c r="G64" s="41" t="s">
        <v>478</v>
      </c>
      <c r="H64" s="41" t="s">
        <v>678</v>
      </c>
      <c r="I64" s="41" t="s">
        <v>676</v>
      </c>
      <c r="J64" s="43" t="s">
        <v>478</v>
      </c>
      <c r="K64" s="43" t="s">
        <v>678</v>
      </c>
      <c r="L64" s="43" t="s">
        <v>676</v>
      </c>
      <c r="M64" s="47" t="s">
        <v>478</v>
      </c>
      <c r="N64" s="47" t="s">
        <v>678</v>
      </c>
      <c r="O64" s="47" t="s">
        <v>676</v>
      </c>
      <c r="P64" s="48" t="s">
        <v>478</v>
      </c>
      <c r="Q64" s="48" t="s">
        <v>678</v>
      </c>
      <c r="R64" s="48" t="s">
        <v>676</v>
      </c>
      <c r="S64" s="49" t="s">
        <v>478</v>
      </c>
      <c r="T64" s="49" t="s">
        <v>678</v>
      </c>
      <c r="U64" s="49" t="s">
        <v>676</v>
      </c>
      <c r="V64" s="52" t="s">
        <v>478</v>
      </c>
      <c r="W64" s="52" t="s">
        <v>678</v>
      </c>
      <c r="X64" s="52" t="s">
        <v>676</v>
      </c>
      <c r="Y64" s="54" t="s">
        <v>478</v>
      </c>
      <c r="Z64" s="54" t="s">
        <v>678</v>
      </c>
      <c r="AA64" s="54" t="s">
        <v>676</v>
      </c>
      <c r="AB64" s="56" t="s">
        <v>765</v>
      </c>
      <c r="AC64" s="56" t="s">
        <v>678</v>
      </c>
      <c r="AD64" s="56" t="s">
        <v>676</v>
      </c>
      <c r="AE64" s="59" t="s">
        <v>478</v>
      </c>
      <c r="AF64" s="59" t="s">
        <v>678</v>
      </c>
      <c r="AG64" s="59" t="s">
        <v>676</v>
      </c>
      <c r="AH64" s="61" t="s">
        <v>478</v>
      </c>
      <c r="AI64" s="61" t="s">
        <v>678</v>
      </c>
      <c r="AJ64" s="61" t="s">
        <v>676</v>
      </c>
      <c r="AK64" s="63" t="s">
        <v>478</v>
      </c>
      <c r="AL64" s="63" t="s">
        <v>678</v>
      </c>
      <c r="AM64" s="63" t="s">
        <v>676</v>
      </c>
      <c r="AN64" s="65" t="s">
        <v>478</v>
      </c>
      <c r="AO64" s="65" t="s">
        <v>678</v>
      </c>
      <c r="AP64" s="65" t="s">
        <v>676</v>
      </c>
      <c r="AQ64" s="67" t="s">
        <v>478</v>
      </c>
      <c r="AR64" s="67" t="s">
        <v>678</v>
      </c>
      <c r="AS64" s="67" t="s">
        <v>676</v>
      </c>
      <c r="AT64" s="69" t="s">
        <v>478</v>
      </c>
      <c r="AU64" s="69" t="s">
        <v>678</v>
      </c>
      <c r="AV64" s="69" t="s">
        <v>676</v>
      </c>
    </row>
    <row r="65" spans="1:48">
      <c r="A65" s="2">
        <v>2018</v>
      </c>
      <c r="B65" s="2">
        <v>16</v>
      </c>
      <c r="C65" s="2">
        <v>6</v>
      </c>
      <c r="D65" s="40">
        <v>17</v>
      </c>
      <c r="E65" s="40">
        <v>5</v>
      </c>
      <c r="F65" s="40">
        <v>0</v>
      </c>
      <c r="G65" s="41">
        <v>12</v>
      </c>
      <c r="H65" s="41">
        <v>10</v>
      </c>
      <c r="I65" s="41">
        <v>0</v>
      </c>
      <c r="J65" s="43">
        <v>13</v>
      </c>
      <c r="K65" s="43">
        <v>8</v>
      </c>
      <c r="L65" s="43">
        <v>1</v>
      </c>
      <c r="M65" s="47">
        <v>13</v>
      </c>
      <c r="N65" s="47">
        <v>9</v>
      </c>
      <c r="O65" s="47">
        <v>0</v>
      </c>
      <c r="P65" s="48">
        <v>18</v>
      </c>
      <c r="Q65" s="48">
        <v>4</v>
      </c>
      <c r="R65" s="48">
        <v>0</v>
      </c>
      <c r="S65" s="49">
        <v>19</v>
      </c>
      <c r="T65" s="49">
        <v>3</v>
      </c>
      <c r="U65" s="49">
        <v>0</v>
      </c>
      <c r="V65" s="52">
        <v>11</v>
      </c>
      <c r="W65" s="52">
        <v>10</v>
      </c>
      <c r="X65" s="52">
        <v>1</v>
      </c>
      <c r="Y65" s="54">
        <v>11</v>
      </c>
      <c r="Z65" s="54">
        <v>10</v>
      </c>
      <c r="AA65" s="54">
        <v>1</v>
      </c>
      <c r="AB65" s="56">
        <v>15</v>
      </c>
      <c r="AC65" s="56">
        <v>7</v>
      </c>
      <c r="AD65" s="56">
        <v>0</v>
      </c>
      <c r="AE65" s="59">
        <v>17</v>
      </c>
      <c r="AF65" s="59">
        <v>5</v>
      </c>
      <c r="AG65" s="59">
        <v>0</v>
      </c>
      <c r="AH65" s="61">
        <v>15</v>
      </c>
      <c r="AI65" s="61">
        <v>7</v>
      </c>
      <c r="AJ65" s="61">
        <v>0</v>
      </c>
      <c r="AK65" s="63">
        <v>18</v>
      </c>
      <c r="AL65" s="63">
        <v>4</v>
      </c>
      <c r="AM65" s="63">
        <v>0</v>
      </c>
      <c r="AN65" s="65">
        <v>18</v>
      </c>
      <c r="AO65" s="65">
        <v>4</v>
      </c>
      <c r="AP65" s="65">
        <v>0</v>
      </c>
      <c r="AQ65" s="67">
        <v>19</v>
      </c>
      <c r="AR65" s="67">
        <v>2</v>
      </c>
      <c r="AS65" s="67">
        <v>1</v>
      </c>
      <c r="AT65" s="69">
        <v>18</v>
      </c>
      <c r="AU65" s="69">
        <v>3</v>
      </c>
      <c r="AV65" s="69">
        <v>1</v>
      </c>
    </row>
    <row r="66" spans="1:48">
      <c r="A66" s="2">
        <v>2019</v>
      </c>
      <c r="B66" s="2">
        <v>4</v>
      </c>
      <c r="C66" s="2">
        <v>1</v>
      </c>
      <c r="D66" s="40">
        <v>4</v>
      </c>
      <c r="E66" s="40">
        <v>1</v>
      </c>
      <c r="F66" s="40">
        <v>0</v>
      </c>
      <c r="G66" s="41">
        <v>4</v>
      </c>
      <c r="H66" s="41">
        <v>1</v>
      </c>
      <c r="I66" s="41">
        <v>0</v>
      </c>
      <c r="J66" s="43">
        <v>4</v>
      </c>
      <c r="K66" s="43">
        <v>1</v>
      </c>
      <c r="L66" s="43">
        <v>0</v>
      </c>
      <c r="M66" s="47">
        <v>0</v>
      </c>
      <c r="N66" s="47">
        <v>5</v>
      </c>
      <c r="O66" s="47">
        <v>0</v>
      </c>
      <c r="P66" s="48">
        <v>4</v>
      </c>
      <c r="Q66" s="48">
        <v>1</v>
      </c>
      <c r="R66" s="48">
        <v>0</v>
      </c>
      <c r="S66" s="49">
        <v>2</v>
      </c>
      <c r="T66" s="49">
        <v>3</v>
      </c>
      <c r="U66" s="49">
        <v>0</v>
      </c>
      <c r="V66" s="52">
        <v>1</v>
      </c>
      <c r="W66" s="52">
        <v>4</v>
      </c>
      <c r="X66" s="52">
        <v>0</v>
      </c>
      <c r="Y66" s="54">
        <v>1</v>
      </c>
      <c r="Z66" s="54">
        <v>4</v>
      </c>
      <c r="AA66" s="54">
        <v>0</v>
      </c>
      <c r="AB66" s="56">
        <v>5</v>
      </c>
      <c r="AC66" s="56">
        <v>0</v>
      </c>
      <c r="AD66" s="56">
        <v>0</v>
      </c>
      <c r="AE66" s="59">
        <v>4</v>
      </c>
      <c r="AF66" s="59">
        <v>1</v>
      </c>
      <c r="AG66" s="59">
        <v>0</v>
      </c>
      <c r="AH66" s="61">
        <v>1</v>
      </c>
      <c r="AI66" s="61">
        <v>4</v>
      </c>
      <c r="AJ66" s="61">
        <v>0</v>
      </c>
      <c r="AK66" s="63">
        <v>4</v>
      </c>
      <c r="AL66" s="63">
        <v>1</v>
      </c>
      <c r="AM66" s="63">
        <v>0</v>
      </c>
      <c r="AN66" s="65">
        <v>4</v>
      </c>
      <c r="AO66" s="65">
        <v>1</v>
      </c>
      <c r="AP66" s="65">
        <v>0</v>
      </c>
      <c r="AQ66" s="67">
        <v>2</v>
      </c>
      <c r="AR66" s="67">
        <v>3</v>
      </c>
      <c r="AS66" s="67">
        <v>0</v>
      </c>
      <c r="AT66" s="69">
        <v>3</v>
      </c>
      <c r="AU66" s="69">
        <v>2</v>
      </c>
      <c r="AV66" s="69">
        <v>0</v>
      </c>
    </row>
    <row r="67" spans="1:48">
      <c r="A67" s="2">
        <v>2020</v>
      </c>
      <c r="B67" s="2">
        <v>1</v>
      </c>
      <c r="C67" s="2">
        <v>2</v>
      </c>
      <c r="D67" s="40">
        <v>3</v>
      </c>
      <c r="E67" s="40">
        <v>0</v>
      </c>
      <c r="F67" s="40">
        <v>0</v>
      </c>
      <c r="G67" s="41">
        <v>1</v>
      </c>
      <c r="H67" s="41">
        <v>1</v>
      </c>
      <c r="I67" s="41">
        <v>1</v>
      </c>
      <c r="J67" s="43">
        <v>1</v>
      </c>
      <c r="K67" s="43">
        <v>2</v>
      </c>
      <c r="L67" s="43">
        <v>0</v>
      </c>
      <c r="M67" s="47">
        <v>3</v>
      </c>
      <c r="N67" s="47">
        <v>0</v>
      </c>
      <c r="O67" s="47">
        <v>0</v>
      </c>
      <c r="P67" s="48">
        <v>1</v>
      </c>
      <c r="Q67" s="48">
        <v>2</v>
      </c>
      <c r="R67" s="48">
        <v>0</v>
      </c>
      <c r="S67" s="49">
        <v>1</v>
      </c>
      <c r="T67" s="49">
        <v>2</v>
      </c>
      <c r="U67" s="49">
        <v>0</v>
      </c>
      <c r="V67" s="52">
        <v>2</v>
      </c>
      <c r="W67" s="52">
        <v>1</v>
      </c>
      <c r="X67" s="52">
        <v>0</v>
      </c>
      <c r="Y67" s="54">
        <v>2</v>
      </c>
      <c r="Z67" s="54">
        <v>1</v>
      </c>
      <c r="AA67" s="54">
        <v>0</v>
      </c>
      <c r="AB67" s="56">
        <v>2</v>
      </c>
      <c r="AC67" s="56">
        <v>1</v>
      </c>
      <c r="AD67" s="56">
        <v>0</v>
      </c>
      <c r="AE67" s="59">
        <v>3</v>
      </c>
      <c r="AF67" s="59">
        <v>0</v>
      </c>
      <c r="AG67" s="59">
        <v>0</v>
      </c>
      <c r="AH67" s="61">
        <v>2</v>
      </c>
      <c r="AI67" s="61">
        <v>0</v>
      </c>
      <c r="AJ67" s="61">
        <v>1</v>
      </c>
      <c r="AK67" s="63">
        <v>2</v>
      </c>
      <c r="AL67" s="63">
        <v>0</v>
      </c>
      <c r="AM67" s="63">
        <v>1</v>
      </c>
      <c r="AN67" s="65">
        <v>2</v>
      </c>
      <c r="AO67" s="65">
        <v>0</v>
      </c>
      <c r="AP67" s="65">
        <v>1</v>
      </c>
      <c r="AQ67" s="67">
        <v>2</v>
      </c>
      <c r="AR67" s="67">
        <v>0</v>
      </c>
      <c r="AS67" s="67">
        <v>1</v>
      </c>
      <c r="AT67" s="69">
        <v>2</v>
      </c>
      <c r="AU67" s="69">
        <v>1</v>
      </c>
      <c r="AV67" s="69">
        <v>0</v>
      </c>
    </row>
    <row r="68" spans="1:48">
      <c r="A68" s="2">
        <v>2021</v>
      </c>
      <c r="B68" s="2">
        <v>0</v>
      </c>
      <c r="C68" s="2">
        <v>1</v>
      </c>
      <c r="D68" s="40">
        <v>0</v>
      </c>
      <c r="E68" s="40">
        <v>1</v>
      </c>
      <c r="F68" s="40">
        <v>0</v>
      </c>
      <c r="G68" s="41">
        <v>0</v>
      </c>
      <c r="H68" s="41">
        <v>1</v>
      </c>
      <c r="I68" s="41">
        <v>0</v>
      </c>
      <c r="J68" s="43">
        <v>0</v>
      </c>
      <c r="K68" s="43">
        <v>1</v>
      </c>
      <c r="L68" s="43">
        <v>0</v>
      </c>
      <c r="M68" s="47">
        <v>0</v>
      </c>
      <c r="N68" s="47">
        <v>1</v>
      </c>
      <c r="O68" s="47">
        <v>0</v>
      </c>
      <c r="P68" s="48">
        <v>0</v>
      </c>
      <c r="Q68" s="48">
        <v>1</v>
      </c>
      <c r="R68" s="48">
        <v>0</v>
      </c>
      <c r="S68" s="49">
        <v>0</v>
      </c>
      <c r="T68" s="49">
        <v>1</v>
      </c>
      <c r="U68" s="49">
        <v>0</v>
      </c>
      <c r="V68" s="52">
        <v>0</v>
      </c>
      <c r="W68" s="52">
        <v>1</v>
      </c>
      <c r="X68" s="52">
        <v>0</v>
      </c>
      <c r="Y68" s="54">
        <v>0</v>
      </c>
      <c r="Z68" s="54">
        <v>1</v>
      </c>
      <c r="AA68" s="54">
        <v>0</v>
      </c>
      <c r="AB68" s="56">
        <v>0</v>
      </c>
      <c r="AC68" s="56">
        <v>1</v>
      </c>
      <c r="AD68" s="56">
        <v>0</v>
      </c>
      <c r="AE68" s="59">
        <v>0</v>
      </c>
      <c r="AF68" s="59">
        <v>1</v>
      </c>
      <c r="AG68" s="59">
        <v>0</v>
      </c>
      <c r="AH68" s="61">
        <v>0</v>
      </c>
      <c r="AI68" s="61">
        <v>1</v>
      </c>
      <c r="AJ68" s="61">
        <v>0</v>
      </c>
      <c r="AK68" s="63">
        <v>0</v>
      </c>
      <c r="AL68" s="63">
        <v>0</v>
      </c>
      <c r="AM68" s="63">
        <v>1</v>
      </c>
      <c r="AN68" s="65">
        <v>0</v>
      </c>
      <c r="AO68" s="65">
        <v>1</v>
      </c>
      <c r="AP68" s="65">
        <v>0</v>
      </c>
      <c r="AQ68" s="67">
        <v>0</v>
      </c>
      <c r="AR68" s="67">
        <v>1</v>
      </c>
      <c r="AS68" s="67">
        <v>0</v>
      </c>
      <c r="AT68" s="69">
        <v>0</v>
      </c>
      <c r="AU68" s="69">
        <v>1</v>
      </c>
      <c r="AV68" s="69">
        <v>0</v>
      </c>
    </row>
    <row r="69" spans="1:48">
      <c r="A69" s="2">
        <v>2022</v>
      </c>
      <c r="B69" s="2">
        <v>2</v>
      </c>
      <c r="C69" s="2">
        <v>3</v>
      </c>
      <c r="D69" s="40">
        <v>3</v>
      </c>
      <c r="E69" s="40">
        <v>1</v>
      </c>
      <c r="F69" s="40">
        <v>1</v>
      </c>
      <c r="G69" s="41">
        <v>2</v>
      </c>
      <c r="H69" s="41">
        <v>2</v>
      </c>
      <c r="I69" s="41">
        <v>1</v>
      </c>
      <c r="J69" s="43">
        <v>3</v>
      </c>
      <c r="K69" s="43">
        <v>1</v>
      </c>
      <c r="L69" s="43">
        <v>1</v>
      </c>
      <c r="M69" s="47">
        <v>1</v>
      </c>
      <c r="N69" s="47">
        <v>4</v>
      </c>
      <c r="O69" s="47">
        <v>0</v>
      </c>
      <c r="P69" s="48">
        <v>2</v>
      </c>
      <c r="Q69" s="48">
        <v>3</v>
      </c>
      <c r="R69" s="48">
        <v>0</v>
      </c>
      <c r="S69" s="49">
        <v>2</v>
      </c>
      <c r="T69" s="49">
        <v>3</v>
      </c>
      <c r="U69" s="49">
        <v>0</v>
      </c>
      <c r="V69" s="52">
        <v>4</v>
      </c>
      <c r="W69" s="52">
        <v>0</v>
      </c>
      <c r="X69" s="52">
        <v>1</v>
      </c>
      <c r="Y69" s="54">
        <v>3</v>
      </c>
      <c r="Z69" s="54">
        <v>2</v>
      </c>
      <c r="AA69" s="54">
        <v>0</v>
      </c>
      <c r="AB69" s="56">
        <v>4</v>
      </c>
      <c r="AC69" s="56">
        <v>0</v>
      </c>
      <c r="AD69" s="56">
        <v>1</v>
      </c>
      <c r="AE69" s="59">
        <v>4</v>
      </c>
      <c r="AF69" s="59">
        <v>0</v>
      </c>
      <c r="AG69" s="59">
        <v>1</v>
      </c>
      <c r="AH69" s="61">
        <v>2</v>
      </c>
      <c r="AI69" s="61">
        <v>3</v>
      </c>
      <c r="AJ69" s="61">
        <v>0</v>
      </c>
      <c r="AK69" s="63">
        <v>5</v>
      </c>
      <c r="AL69" s="63">
        <v>0</v>
      </c>
      <c r="AM69" s="63">
        <v>0</v>
      </c>
      <c r="AN69" s="65">
        <v>5</v>
      </c>
      <c r="AO69" s="65">
        <v>0</v>
      </c>
      <c r="AP69" s="65">
        <v>0</v>
      </c>
      <c r="AQ69" s="67">
        <v>4</v>
      </c>
      <c r="AR69" s="67">
        <v>1</v>
      </c>
      <c r="AS69" s="67">
        <v>0</v>
      </c>
      <c r="AT69" s="69">
        <v>4</v>
      </c>
      <c r="AU69" s="69">
        <v>0</v>
      </c>
      <c r="AV69" s="69">
        <v>1</v>
      </c>
    </row>
    <row r="70" spans="1:48">
      <c r="A70" s="37"/>
      <c r="B70" s="37">
        <v>23</v>
      </c>
      <c r="C70" s="37">
        <v>13</v>
      </c>
      <c r="D70" s="37">
        <v>27</v>
      </c>
      <c r="E70" s="37">
        <v>8</v>
      </c>
      <c r="F70" s="37">
        <v>1</v>
      </c>
      <c r="G70" s="37">
        <v>19</v>
      </c>
      <c r="H70" s="37">
        <v>15</v>
      </c>
      <c r="I70" s="37">
        <v>2</v>
      </c>
      <c r="J70" s="37">
        <v>21</v>
      </c>
      <c r="K70" s="37">
        <v>13</v>
      </c>
      <c r="L70" s="37">
        <v>2</v>
      </c>
      <c r="M70" s="37">
        <v>17</v>
      </c>
      <c r="N70" s="37">
        <v>19</v>
      </c>
      <c r="O70" s="37">
        <v>0</v>
      </c>
      <c r="P70" s="37">
        <v>25</v>
      </c>
      <c r="Q70" s="37">
        <v>11</v>
      </c>
      <c r="R70" s="37">
        <v>0</v>
      </c>
      <c r="S70" s="37">
        <v>24</v>
      </c>
      <c r="T70" s="37">
        <v>12</v>
      </c>
      <c r="U70">
        <v>0</v>
      </c>
      <c r="V70">
        <v>18</v>
      </c>
      <c r="W70">
        <v>16</v>
      </c>
      <c r="X70">
        <v>2</v>
      </c>
      <c r="Y70">
        <v>17</v>
      </c>
      <c r="Z70">
        <v>18</v>
      </c>
      <c r="AA70">
        <v>1</v>
      </c>
      <c r="AB70">
        <v>26</v>
      </c>
      <c r="AC70">
        <v>9</v>
      </c>
      <c r="AD70">
        <v>1</v>
      </c>
      <c r="AE70">
        <v>28</v>
      </c>
      <c r="AF70">
        <v>7</v>
      </c>
      <c r="AG70">
        <v>1</v>
      </c>
      <c r="AH70">
        <v>20</v>
      </c>
      <c r="AI70">
        <v>15</v>
      </c>
      <c r="AJ70">
        <v>1</v>
      </c>
      <c r="AK70">
        <v>29</v>
      </c>
      <c r="AL70">
        <v>5</v>
      </c>
      <c r="AM70">
        <v>2</v>
      </c>
      <c r="AN70">
        <v>29</v>
      </c>
      <c r="AO70">
        <v>6</v>
      </c>
      <c r="AP70">
        <v>1</v>
      </c>
      <c r="AQ70">
        <v>27</v>
      </c>
      <c r="AR70">
        <v>7</v>
      </c>
      <c r="AS70">
        <v>2</v>
      </c>
      <c r="AT70">
        <v>27</v>
      </c>
      <c r="AU70">
        <v>7</v>
      </c>
      <c r="AV70">
        <v>2</v>
      </c>
    </row>
    <row r="71" spans="1:48">
      <c r="B71" s="37">
        <v>36</v>
      </c>
      <c r="C71" s="37"/>
      <c r="D71" s="37">
        <v>36</v>
      </c>
      <c r="G71" s="37">
        <v>36</v>
      </c>
      <c r="J71" s="37">
        <v>36</v>
      </c>
      <c r="M71" s="37">
        <v>36</v>
      </c>
      <c r="P71" s="37">
        <v>36</v>
      </c>
      <c r="S71" s="37">
        <v>36</v>
      </c>
      <c r="U71"/>
      <c r="V71">
        <v>36</v>
      </c>
      <c r="W71"/>
      <c r="X71"/>
      <c r="Y71">
        <v>36</v>
      </c>
      <c r="Z71"/>
      <c r="AA71"/>
      <c r="AB71">
        <v>36</v>
      </c>
      <c r="AE71">
        <v>36</v>
      </c>
      <c r="AH71">
        <v>36</v>
      </c>
      <c r="AK71">
        <v>36</v>
      </c>
      <c r="AN71">
        <v>36</v>
      </c>
      <c r="AQ71">
        <v>36</v>
      </c>
      <c r="AT71">
        <v>36</v>
      </c>
    </row>
    <row r="72" spans="1:48">
      <c r="A72" t="s">
        <v>766</v>
      </c>
    </row>
    <row r="73" spans="1:48">
      <c r="A73" s="102" t="s">
        <v>0</v>
      </c>
      <c r="B73" s="117" t="s">
        <v>767</v>
      </c>
      <c r="C73" s="117"/>
      <c r="D73" s="117" t="s">
        <v>768</v>
      </c>
      <c r="E73" s="117"/>
      <c r="F73" s="117"/>
      <c r="G73" s="117" t="s">
        <v>769</v>
      </c>
      <c r="H73" s="117"/>
      <c r="I73" s="117"/>
      <c r="J73" s="117" t="s">
        <v>770</v>
      </c>
      <c r="K73" s="117"/>
      <c r="L73" s="117"/>
      <c r="M73" s="113" t="s">
        <v>771</v>
      </c>
      <c r="N73" s="113"/>
      <c r="O73" s="113"/>
      <c r="P73" s="113" t="s">
        <v>772</v>
      </c>
      <c r="Q73" s="113"/>
      <c r="R73" s="113"/>
      <c r="S73" s="113" t="s">
        <v>773</v>
      </c>
      <c r="T73" s="113"/>
      <c r="U73" s="113"/>
      <c r="V73" s="113" t="s">
        <v>774</v>
      </c>
      <c r="W73" s="113"/>
      <c r="X73" s="113"/>
      <c r="Y73" s="113" t="s">
        <v>775</v>
      </c>
      <c r="Z73" s="113"/>
      <c r="AA73" s="113"/>
      <c r="AB73" s="113" t="s">
        <v>776</v>
      </c>
      <c r="AC73" s="113"/>
      <c r="AD73" s="113"/>
      <c r="AE73" s="113" t="s">
        <v>777</v>
      </c>
      <c r="AF73" s="113"/>
      <c r="AG73" s="113"/>
      <c r="AH73" s="113" t="s">
        <v>778</v>
      </c>
      <c r="AI73" s="113"/>
      <c r="AJ73" s="113"/>
      <c r="AK73" s="113" t="s">
        <v>779</v>
      </c>
      <c r="AL73" s="113"/>
      <c r="AM73" s="113"/>
      <c r="AN73" s="113" t="s">
        <v>780</v>
      </c>
      <c r="AO73" s="113"/>
      <c r="AP73" s="113"/>
      <c r="AQ73" s="113" t="s">
        <v>781</v>
      </c>
      <c r="AR73" s="113"/>
      <c r="AS73" s="113"/>
      <c r="AT73" s="113" t="s">
        <v>782</v>
      </c>
      <c r="AU73" s="113"/>
      <c r="AV73" s="113"/>
    </row>
    <row r="74" spans="1:48">
      <c r="A74" s="103"/>
      <c r="B74" s="75" t="s">
        <v>478</v>
      </c>
      <c r="C74" s="75" t="s">
        <v>678</v>
      </c>
      <c r="D74" s="74" t="s">
        <v>478</v>
      </c>
      <c r="E74" s="74" t="s">
        <v>678</v>
      </c>
      <c r="F74" s="74" t="s">
        <v>676</v>
      </c>
      <c r="G74" s="74" t="s">
        <v>478</v>
      </c>
      <c r="H74" s="74" t="s">
        <v>678</v>
      </c>
      <c r="I74" s="74" t="s">
        <v>676</v>
      </c>
      <c r="J74" s="74" t="s">
        <v>478</v>
      </c>
      <c r="K74" s="74" t="s">
        <v>678</v>
      </c>
      <c r="L74" s="74" t="s">
        <v>676</v>
      </c>
      <c r="M74" s="74" t="s">
        <v>478</v>
      </c>
      <c r="N74" s="74" t="s">
        <v>678</v>
      </c>
      <c r="O74" s="74" t="s">
        <v>676</v>
      </c>
      <c r="P74" s="74" t="s">
        <v>478</v>
      </c>
      <c r="Q74" s="74" t="s">
        <v>678</v>
      </c>
      <c r="R74" s="74" t="s">
        <v>676</v>
      </c>
      <c r="S74" s="74" t="s">
        <v>478</v>
      </c>
      <c r="T74" s="74" t="s">
        <v>678</v>
      </c>
      <c r="U74" s="74" t="s">
        <v>676</v>
      </c>
      <c r="V74" s="74" t="s">
        <v>478</v>
      </c>
      <c r="W74" s="74" t="s">
        <v>678</v>
      </c>
      <c r="X74" s="74" t="s">
        <v>676</v>
      </c>
      <c r="Y74" s="74" t="s">
        <v>478</v>
      </c>
      <c r="Z74" s="74" t="s">
        <v>678</v>
      </c>
      <c r="AA74" s="74" t="s">
        <v>676</v>
      </c>
      <c r="AB74" s="74" t="s">
        <v>478</v>
      </c>
      <c r="AC74" s="74" t="s">
        <v>678</v>
      </c>
      <c r="AD74" s="74" t="s">
        <v>676</v>
      </c>
      <c r="AE74" s="74" t="s">
        <v>478</v>
      </c>
      <c r="AF74" s="74" t="s">
        <v>678</v>
      </c>
      <c r="AG74" s="74" t="s">
        <v>676</v>
      </c>
      <c r="AH74" s="74" t="s">
        <v>478</v>
      </c>
      <c r="AI74" s="74" t="s">
        <v>678</v>
      </c>
      <c r="AJ74" s="74" t="s">
        <v>676</v>
      </c>
      <c r="AK74" s="74" t="s">
        <v>478</v>
      </c>
      <c r="AL74" s="74" t="s">
        <v>678</v>
      </c>
      <c r="AM74" s="74" t="s">
        <v>676</v>
      </c>
      <c r="AN74" s="74" t="s">
        <v>478</v>
      </c>
      <c r="AO74" s="74" t="s">
        <v>678</v>
      </c>
      <c r="AP74" s="74" t="s">
        <v>676</v>
      </c>
      <c r="AQ74" s="74" t="s">
        <v>478</v>
      </c>
      <c r="AR74" s="74" t="s">
        <v>678</v>
      </c>
      <c r="AS74" s="74" t="s">
        <v>676</v>
      </c>
      <c r="AT74" s="74" t="s">
        <v>478</v>
      </c>
      <c r="AU74" s="74" t="s">
        <v>678</v>
      </c>
      <c r="AV74" s="74" t="s">
        <v>676</v>
      </c>
    </row>
    <row r="75" spans="1:48">
      <c r="A75" s="35">
        <v>2018</v>
      </c>
      <c r="B75" s="35">
        <f t="shared" ref="B75:C77" si="79">B65+B58</f>
        <v>36</v>
      </c>
      <c r="C75" s="35">
        <f t="shared" si="79"/>
        <v>9</v>
      </c>
      <c r="D75" s="37">
        <f t="shared" ref="D75:F77" si="80">D65+U58</f>
        <v>32</v>
      </c>
      <c r="E75" s="37">
        <f t="shared" si="80"/>
        <v>13</v>
      </c>
      <c r="F75" s="37">
        <f t="shared" si="80"/>
        <v>0</v>
      </c>
      <c r="G75" s="37">
        <f t="shared" ref="G75:L77" si="81">G65+L58</f>
        <v>27</v>
      </c>
      <c r="H75" s="37">
        <f t="shared" si="81"/>
        <v>17</v>
      </c>
      <c r="I75" s="37">
        <f t="shared" si="81"/>
        <v>1</v>
      </c>
      <c r="J75" s="37">
        <f t="shared" si="81"/>
        <v>28</v>
      </c>
      <c r="K75" s="37">
        <f t="shared" si="81"/>
        <v>14</v>
      </c>
      <c r="L75" s="37">
        <f t="shared" si="81"/>
        <v>3</v>
      </c>
      <c r="M75" s="73">
        <f t="shared" ref="M75:O77" si="82">M65+AS58</f>
        <v>28</v>
      </c>
      <c r="N75" s="73">
        <f t="shared" si="82"/>
        <v>14</v>
      </c>
      <c r="O75" s="73">
        <f t="shared" si="82"/>
        <v>3</v>
      </c>
      <c r="P75" s="73">
        <f t="shared" ref="P75:R77" si="83">P65+I58</f>
        <v>36</v>
      </c>
      <c r="Q75" s="73">
        <f t="shared" si="83"/>
        <v>9</v>
      </c>
      <c r="R75" s="73">
        <f t="shared" si="83"/>
        <v>0</v>
      </c>
      <c r="S75" s="73">
        <f t="shared" ref="S75:T77" si="84">S65+D58</f>
        <v>34</v>
      </c>
      <c r="T75" s="73">
        <f t="shared" si="84"/>
        <v>11</v>
      </c>
      <c r="U75" s="73">
        <f>U65</f>
        <v>0</v>
      </c>
      <c r="V75" s="73">
        <f t="shared" ref="V75:X77" si="85">V65+AD58</f>
        <v>28</v>
      </c>
      <c r="W75" s="73">
        <f t="shared" si="85"/>
        <v>12</v>
      </c>
      <c r="X75" s="73">
        <f t="shared" si="85"/>
        <v>5</v>
      </c>
      <c r="Y75" s="73">
        <f t="shared" ref="Y75:AA77" si="86">Y65+AA58</f>
        <v>25</v>
      </c>
      <c r="Z75" s="73">
        <f t="shared" si="86"/>
        <v>17</v>
      </c>
      <c r="AA75" s="73">
        <f t="shared" si="86"/>
        <v>3</v>
      </c>
      <c r="AB75" s="73">
        <f t="shared" ref="AB75:AD77" si="87">AB65+AY58</f>
        <v>34</v>
      </c>
      <c r="AC75" s="73">
        <f t="shared" si="87"/>
        <v>11</v>
      </c>
      <c r="AD75" s="73">
        <f t="shared" si="87"/>
        <v>0</v>
      </c>
      <c r="AE75" s="73">
        <f t="shared" ref="AE75:AG77" si="88">AE65+X58</f>
        <v>36</v>
      </c>
      <c r="AF75" s="73">
        <f t="shared" si="88"/>
        <v>9</v>
      </c>
      <c r="AG75" s="73">
        <f t="shared" si="88"/>
        <v>0</v>
      </c>
      <c r="AH75" s="37">
        <f t="shared" ref="AH75:AJ77" si="89">AH65+AV58</f>
        <v>34</v>
      </c>
      <c r="AI75" s="37">
        <f t="shared" si="89"/>
        <v>9</v>
      </c>
      <c r="AJ75" s="37">
        <f t="shared" si="89"/>
        <v>2</v>
      </c>
      <c r="AK75" s="37">
        <f t="shared" ref="AK75:AM77" si="90">AK65+BN58</f>
        <v>36</v>
      </c>
      <c r="AL75" s="37">
        <f t="shared" si="90"/>
        <v>8</v>
      </c>
      <c r="AM75" s="37">
        <f t="shared" si="90"/>
        <v>1</v>
      </c>
      <c r="AN75">
        <f t="shared" ref="AN75:AS77" si="91">AN65+BB58</f>
        <v>36</v>
      </c>
      <c r="AO75">
        <f t="shared" si="91"/>
        <v>9</v>
      </c>
      <c r="AP75">
        <f t="shared" si="91"/>
        <v>0</v>
      </c>
      <c r="AQ75" s="37">
        <f t="shared" si="91"/>
        <v>37</v>
      </c>
      <c r="AR75" s="37">
        <f t="shared" si="91"/>
        <v>6</v>
      </c>
      <c r="AS75" s="37">
        <f t="shared" si="91"/>
        <v>2</v>
      </c>
      <c r="AT75" s="37">
        <f t="shared" ref="AT75:AV77" si="92">AT65+AJ58</f>
        <v>34</v>
      </c>
      <c r="AU75" s="37">
        <f t="shared" si="92"/>
        <v>7</v>
      </c>
      <c r="AV75" s="37">
        <f t="shared" si="92"/>
        <v>4</v>
      </c>
    </row>
    <row r="76" spans="1:48">
      <c r="A76" s="35">
        <v>2019</v>
      </c>
      <c r="B76" s="35">
        <f t="shared" si="79"/>
        <v>21</v>
      </c>
      <c r="C76" s="35">
        <f t="shared" si="79"/>
        <v>11</v>
      </c>
      <c r="D76" s="37">
        <f t="shared" si="80"/>
        <v>24</v>
      </c>
      <c r="E76" s="37">
        <f t="shared" si="80"/>
        <v>8</v>
      </c>
      <c r="F76" s="37">
        <f t="shared" si="80"/>
        <v>0</v>
      </c>
      <c r="G76" s="37">
        <f t="shared" si="81"/>
        <v>17</v>
      </c>
      <c r="H76" s="37">
        <f t="shared" si="81"/>
        <v>14</v>
      </c>
      <c r="I76" s="37">
        <f t="shared" si="81"/>
        <v>1</v>
      </c>
      <c r="J76" s="37">
        <f t="shared" si="81"/>
        <v>21</v>
      </c>
      <c r="K76" s="37">
        <f t="shared" si="81"/>
        <v>11</v>
      </c>
      <c r="L76" s="37">
        <f t="shared" si="81"/>
        <v>0</v>
      </c>
      <c r="M76" s="73">
        <f t="shared" si="82"/>
        <v>11</v>
      </c>
      <c r="N76" s="73">
        <f t="shared" si="82"/>
        <v>21</v>
      </c>
      <c r="O76" s="73">
        <f t="shared" si="82"/>
        <v>0</v>
      </c>
      <c r="P76" s="73">
        <f t="shared" si="83"/>
        <v>21</v>
      </c>
      <c r="Q76" s="73">
        <f t="shared" si="83"/>
        <v>10</v>
      </c>
      <c r="R76" s="73">
        <f t="shared" si="83"/>
        <v>1</v>
      </c>
      <c r="S76" s="73">
        <f t="shared" si="84"/>
        <v>17</v>
      </c>
      <c r="T76" s="73">
        <f t="shared" si="84"/>
        <v>15</v>
      </c>
      <c r="U76" s="73">
        <f>U66</f>
        <v>0</v>
      </c>
      <c r="V76" s="73">
        <f t="shared" si="85"/>
        <v>17</v>
      </c>
      <c r="W76" s="73">
        <f t="shared" si="85"/>
        <v>14</v>
      </c>
      <c r="X76" s="73">
        <f t="shared" si="85"/>
        <v>1</v>
      </c>
      <c r="Y76" s="73">
        <f t="shared" si="86"/>
        <v>13</v>
      </c>
      <c r="Z76" s="73">
        <f t="shared" si="86"/>
        <v>18</v>
      </c>
      <c r="AA76" s="73">
        <f t="shared" si="86"/>
        <v>1</v>
      </c>
      <c r="AB76" s="73">
        <f t="shared" si="87"/>
        <v>26</v>
      </c>
      <c r="AC76" s="73">
        <f t="shared" si="87"/>
        <v>6</v>
      </c>
      <c r="AD76" s="73">
        <f t="shared" si="87"/>
        <v>0</v>
      </c>
      <c r="AE76" s="73">
        <f t="shared" si="88"/>
        <v>29</v>
      </c>
      <c r="AF76" s="73">
        <f t="shared" si="88"/>
        <v>3</v>
      </c>
      <c r="AG76" s="73">
        <f t="shared" si="88"/>
        <v>0</v>
      </c>
      <c r="AH76" s="37">
        <f t="shared" si="89"/>
        <v>14</v>
      </c>
      <c r="AI76" s="37">
        <f t="shared" si="89"/>
        <v>18</v>
      </c>
      <c r="AJ76" s="37">
        <f t="shared" si="89"/>
        <v>0</v>
      </c>
      <c r="AK76" s="37">
        <f t="shared" si="90"/>
        <v>26</v>
      </c>
      <c r="AL76" s="37">
        <f t="shared" si="90"/>
        <v>5</v>
      </c>
      <c r="AM76" s="37">
        <f t="shared" si="90"/>
        <v>1</v>
      </c>
      <c r="AN76">
        <f t="shared" si="91"/>
        <v>27</v>
      </c>
      <c r="AO76">
        <f t="shared" si="91"/>
        <v>5</v>
      </c>
      <c r="AP76">
        <f t="shared" si="91"/>
        <v>0</v>
      </c>
      <c r="AQ76" s="37">
        <f t="shared" si="91"/>
        <v>21</v>
      </c>
      <c r="AR76" s="37">
        <f t="shared" si="91"/>
        <v>10</v>
      </c>
      <c r="AS76" s="37">
        <f t="shared" si="91"/>
        <v>1</v>
      </c>
      <c r="AT76" s="37">
        <f t="shared" si="92"/>
        <v>22</v>
      </c>
      <c r="AU76" s="37">
        <f t="shared" si="92"/>
        <v>10</v>
      </c>
      <c r="AV76" s="37">
        <f t="shared" si="92"/>
        <v>0</v>
      </c>
    </row>
    <row r="77" spans="1:48">
      <c r="A77" s="35">
        <v>2020</v>
      </c>
      <c r="B77" s="35">
        <f t="shared" si="79"/>
        <v>1</v>
      </c>
      <c r="C77" s="35">
        <f t="shared" si="79"/>
        <v>3</v>
      </c>
      <c r="D77" s="37">
        <f t="shared" si="80"/>
        <v>3</v>
      </c>
      <c r="E77" s="37">
        <f t="shared" si="80"/>
        <v>1</v>
      </c>
      <c r="F77" s="37">
        <f t="shared" si="80"/>
        <v>0</v>
      </c>
      <c r="G77" s="37">
        <f t="shared" si="81"/>
        <v>1</v>
      </c>
      <c r="H77" s="37">
        <f t="shared" si="81"/>
        <v>2</v>
      </c>
      <c r="I77" s="37">
        <f t="shared" si="81"/>
        <v>1</v>
      </c>
      <c r="J77" s="37">
        <f t="shared" si="81"/>
        <v>1</v>
      </c>
      <c r="K77" s="37">
        <f t="shared" si="81"/>
        <v>3</v>
      </c>
      <c r="L77" s="37">
        <f t="shared" si="81"/>
        <v>0</v>
      </c>
      <c r="M77" s="73">
        <f t="shared" si="82"/>
        <v>3</v>
      </c>
      <c r="N77" s="73">
        <f t="shared" si="82"/>
        <v>1</v>
      </c>
      <c r="O77" s="73">
        <f t="shared" si="82"/>
        <v>0</v>
      </c>
      <c r="P77" s="73">
        <f t="shared" si="83"/>
        <v>1</v>
      </c>
      <c r="Q77" s="73">
        <f t="shared" si="83"/>
        <v>3</v>
      </c>
      <c r="R77" s="73">
        <f t="shared" si="83"/>
        <v>0</v>
      </c>
      <c r="S77" s="73">
        <f t="shared" si="84"/>
        <v>1</v>
      </c>
      <c r="T77" s="73">
        <f t="shared" si="84"/>
        <v>3</v>
      </c>
      <c r="U77" s="73">
        <f>U67+F60</f>
        <v>0</v>
      </c>
      <c r="V77" s="73">
        <f t="shared" si="85"/>
        <v>2</v>
      </c>
      <c r="W77" s="73">
        <f t="shared" si="85"/>
        <v>1</v>
      </c>
      <c r="X77" s="73">
        <f t="shared" si="85"/>
        <v>1</v>
      </c>
      <c r="Y77" s="73">
        <f t="shared" si="86"/>
        <v>2</v>
      </c>
      <c r="Z77" s="73">
        <f t="shared" si="86"/>
        <v>2</v>
      </c>
      <c r="AA77" s="73">
        <f t="shared" si="86"/>
        <v>0</v>
      </c>
      <c r="AB77" s="73">
        <f t="shared" si="87"/>
        <v>2</v>
      </c>
      <c r="AC77" s="73">
        <f t="shared" si="87"/>
        <v>2</v>
      </c>
      <c r="AD77" s="73">
        <f t="shared" si="87"/>
        <v>0</v>
      </c>
      <c r="AE77" s="73">
        <f t="shared" si="88"/>
        <v>3</v>
      </c>
      <c r="AF77" s="73">
        <f t="shared" si="88"/>
        <v>1</v>
      </c>
      <c r="AG77" s="73">
        <f t="shared" si="88"/>
        <v>0</v>
      </c>
      <c r="AH77" s="37">
        <f t="shared" si="89"/>
        <v>2</v>
      </c>
      <c r="AI77" s="37">
        <f t="shared" si="89"/>
        <v>1</v>
      </c>
      <c r="AJ77" s="37">
        <f t="shared" si="89"/>
        <v>1</v>
      </c>
      <c r="AK77" s="37">
        <f t="shared" si="90"/>
        <v>2</v>
      </c>
      <c r="AL77" s="37">
        <f t="shared" si="90"/>
        <v>1</v>
      </c>
      <c r="AM77" s="37">
        <f t="shared" si="90"/>
        <v>1</v>
      </c>
      <c r="AN77">
        <f t="shared" si="91"/>
        <v>2</v>
      </c>
      <c r="AO77">
        <f t="shared" si="91"/>
        <v>1</v>
      </c>
      <c r="AP77">
        <f t="shared" si="91"/>
        <v>1</v>
      </c>
      <c r="AQ77" s="37">
        <f t="shared" si="91"/>
        <v>2</v>
      </c>
      <c r="AR77" s="37">
        <f t="shared" si="91"/>
        <v>1</v>
      </c>
      <c r="AS77" s="37">
        <f t="shared" si="91"/>
        <v>1</v>
      </c>
      <c r="AT77" s="37">
        <f t="shared" si="92"/>
        <v>2</v>
      </c>
      <c r="AU77" s="37">
        <f t="shared" si="92"/>
        <v>2</v>
      </c>
      <c r="AV77" s="37">
        <f t="shared" si="92"/>
        <v>0</v>
      </c>
    </row>
    <row r="78" spans="1:48">
      <c r="A78" s="35">
        <v>2021</v>
      </c>
      <c r="B78" s="35">
        <f>B68</f>
        <v>0</v>
      </c>
      <c r="C78" s="35">
        <f>C68+C61</f>
        <v>1</v>
      </c>
      <c r="D78" s="37">
        <f>D68</f>
        <v>0</v>
      </c>
      <c r="E78" s="37">
        <f>E68</f>
        <v>1</v>
      </c>
      <c r="F78" s="37">
        <f>F68+W61</f>
        <v>0</v>
      </c>
      <c r="G78" s="37">
        <f t="shared" ref="G78:AV78" si="93">G68</f>
        <v>0</v>
      </c>
      <c r="H78" s="37">
        <f t="shared" si="93"/>
        <v>1</v>
      </c>
      <c r="I78" s="37">
        <f t="shared" si="93"/>
        <v>0</v>
      </c>
      <c r="J78" s="37">
        <f t="shared" si="93"/>
        <v>0</v>
      </c>
      <c r="K78" s="37">
        <f t="shared" si="93"/>
        <v>1</v>
      </c>
      <c r="L78" s="37">
        <f t="shared" si="93"/>
        <v>0</v>
      </c>
      <c r="M78" s="73">
        <f t="shared" si="93"/>
        <v>0</v>
      </c>
      <c r="N78" s="73">
        <f t="shared" si="93"/>
        <v>1</v>
      </c>
      <c r="O78" s="73">
        <f t="shared" si="93"/>
        <v>0</v>
      </c>
      <c r="P78" s="73">
        <f t="shared" si="93"/>
        <v>0</v>
      </c>
      <c r="Q78" s="73">
        <f t="shared" si="93"/>
        <v>1</v>
      </c>
      <c r="R78" s="73">
        <f t="shared" si="93"/>
        <v>0</v>
      </c>
      <c r="S78" s="73">
        <f t="shared" si="93"/>
        <v>0</v>
      </c>
      <c r="T78" s="73">
        <f t="shared" si="93"/>
        <v>1</v>
      </c>
      <c r="U78" s="73">
        <f t="shared" si="93"/>
        <v>0</v>
      </c>
      <c r="V78" s="73">
        <f t="shared" si="93"/>
        <v>0</v>
      </c>
      <c r="W78" s="73">
        <f t="shared" si="93"/>
        <v>1</v>
      </c>
      <c r="X78" s="73">
        <f t="shared" si="93"/>
        <v>0</v>
      </c>
      <c r="Y78" s="73">
        <f t="shared" si="93"/>
        <v>0</v>
      </c>
      <c r="Z78" s="73">
        <f t="shared" si="93"/>
        <v>1</v>
      </c>
      <c r="AA78" s="73">
        <f t="shared" si="93"/>
        <v>0</v>
      </c>
      <c r="AB78" s="73">
        <f t="shared" si="93"/>
        <v>0</v>
      </c>
      <c r="AC78" s="73">
        <f t="shared" si="93"/>
        <v>1</v>
      </c>
      <c r="AD78" s="73">
        <f t="shared" si="93"/>
        <v>0</v>
      </c>
      <c r="AE78" s="73">
        <f t="shared" si="93"/>
        <v>0</v>
      </c>
      <c r="AF78" s="73">
        <f t="shared" si="93"/>
        <v>1</v>
      </c>
      <c r="AG78" s="73">
        <f t="shared" si="93"/>
        <v>0</v>
      </c>
      <c r="AH78" s="37">
        <f t="shared" si="93"/>
        <v>0</v>
      </c>
      <c r="AI78" s="37">
        <f t="shared" si="93"/>
        <v>1</v>
      </c>
      <c r="AJ78" s="37">
        <f t="shared" si="93"/>
        <v>0</v>
      </c>
      <c r="AK78" s="37">
        <f t="shared" si="93"/>
        <v>0</v>
      </c>
      <c r="AL78" s="37">
        <f t="shared" si="93"/>
        <v>0</v>
      </c>
      <c r="AM78" s="37">
        <f t="shared" si="93"/>
        <v>1</v>
      </c>
      <c r="AN78">
        <f t="shared" si="93"/>
        <v>0</v>
      </c>
      <c r="AO78">
        <f t="shared" si="93"/>
        <v>1</v>
      </c>
      <c r="AP78">
        <f t="shared" si="93"/>
        <v>0</v>
      </c>
      <c r="AQ78" s="37">
        <f t="shared" si="93"/>
        <v>0</v>
      </c>
      <c r="AR78" s="37">
        <f t="shared" si="93"/>
        <v>1</v>
      </c>
      <c r="AS78" s="37">
        <f t="shared" si="93"/>
        <v>0</v>
      </c>
      <c r="AT78" s="37">
        <f t="shared" si="93"/>
        <v>0</v>
      </c>
      <c r="AU78" s="37">
        <f t="shared" si="93"/>
        <v>1</v>
      </c>
      <c r="AV78" s="37">
        <f t="shared" si="93"/>
        <v>0</v>
      </c>
    </row>
    <row r="79" spans="1:48">
      <c r="A79" s="72">
        <v>2022</v>
      </c>
      <c r="B79" s="72">
        <f>B69</f>
        <v>2</v>
      </c>
      <c r="C79" s="72">
        <f>C69+C62</f>
        <v>3</v>
      </c>
      <c r="D79" s="58">
        <f>D69</f>
        <v>3</v>
      </c>
      <c r="E79" s="58">
        <f>E69</f>
        <v>1</v>
      </c>
      <c r="F79" s="58">
        <f>F69</f>
        <v>1</v>
      </c>
      <c r="G79" s="58">
        <f t="shared" ref="G79:AV79" si="94">G69</f>
        <v>2</v>
      </c>
      <c r="H79" s="58">
        <f t="shared" si="94"/>
        <v>2</v>
      </c>
      <c r="I79" s="58">
        <f t="shared" si="94"/>
        <v>1</v>
      </c>
      <c r="J79" s="58">
        <f t="shared" si="94"/>
        <v>3</v>
      </c>
      <c r="K79" s="58">
        <f t="shared" si="94"/>
        <v>1</v>
      </c>
      <c r="L79" s="58">
        <f t="shared" si="94"/>
        <v>1</v>
      </c>
      <c r="M79" s="74">
        <f t="shared" si="94"/>
        <v>1</v>
      </c>
      <c r="N79" s="74">
        <f t="shared" si="94"/>
        <v>4</v>
      </c>
      <c r="O79" s="74">
        <f t="shared" si="94"/>
        <v>0</v>
      </c>
      <c r="P79" s="74">
        <f t="shared" si="94"/>
        <v>2</v>
      </c>
      <c r="Q79" s="74">
        <f t="shared" si="94"/>
        <v>3</v>
      </c>
      <c r="R79" s="74">
        <f t="shared" si="94"/>
        <v>0</v>
      </c>
      <c r="S79" s="74">
        <f t="shared" si="94"/>
        <v>2</v>
      </c>
      <c r="T79" s="74">
        <f t="shared" si="94"/>
        <v>3</v>
      </c>
      <c r="U79" s="74">
        <f t="shared" si="94"/>
        <v>0</v>
      </c>
      <c r="V79" s="74">
        <f t="shared" si="94"/>
        <v>4</v>
      </c>
      <c r="W79" s="74">
        <f t="shared" si="94"/>
        <v>0</v>
      </c>
      <c r="X79" s="74">
        <f t="shared" si="94"/>
        <v>1</v>
      </c>
      <c r="Y79" s="74">
        <f t="shared" si="94"/>
        <v>3</v>
      </c>
      <c r="Z79" s="74">
        <f t="shared" si="94"/>
        <v>2</v>
      </c>
      <c r="AA79" s="74">
        <f t="shared" si="94"/>
        <v>0</v>
      </c>
      <c r="AB79" s="74">
        <f t="shared" si="94"/>
        <v>4</v>
      </c>
      <c r="AC79" s="74">
        <f t="shared" si="94"/>
        <v>0</v>
      </c>
      <c r="AD79" s="74">
        <f t="shared" si="94"/>
        <v>1</v>
      </c>
      <c r="AE79" s="74">
        <f t="shared" si="94"/>
        <v>4</v>
      </c>
      <c r="AF79" s="74">
        <f t="shared" si="94"/>
        <v>0</v>
      </c>
      <c r="AG79" s="74">
        <f t="shared" si="94"/>
        <v>1</v>
      </c>
      <c r="AH79" s="58">
        <f t="shared" si="94"/>
        <v>2</v>
      </c>
      <c r="AI79" s="58">
        <f t="shared" si="94"/>
        <v>3</v>
      </c>
      <c r="AJ79" s="58">
        <f t="shared" si="94"/>
        <v>0</v>
      </c>
      <c r="AK79" s="58">
        <f t="shared" si="94"/>
        <v>5</v>
      </c>
      <c r="AL79" s="58">
        <f t="shared" si="94"/>
        <v>0</v>
      </c>
      <c r="AM79" s="58">
        <f t="shared" si="94"/>
        <v>0</v>
      </c>
      <c r="AN79" s="76">
        <f t="shared" si="94"/>
        <v>5</v>
      </c>
      <c r="AO79" s="76">
        <f t="shared" si="94"/>
        <v>0</v>
      </c>
      <c r="AP79" s="76">
        <f t="shared" si="94"/>
        <v>0</v>
      </c>
      <c r="AQ79" s="58">
        <f t="shared" si="94"/>
        <v>4</v>
      </c>
      <c r="AR79" s="58">
        <f t="shared" si="94"/>
        <v>1</v>
      </c>
      <c r="AS79" s="58">
        <f t="shared" si="94"/>
        <v>0</v>
      </c>
      <c r="AT79" s="58">
        <f t="shared" si="94"/>
        <v>4</v>
      </c>
      <c r="AU79" s="58">
        <f t="shared" si="94"/>
        <v>0</v>
      </c>
      <c r="AV79" s="58">
        <f t="shared" si="94"/>
        <v>1</v>
      </c>
    </row>
    <row r="80" spans="1:48">
      <c r="B80">
        <f>SUBTOTAL(9,B75:B79)</f>
        <v>60</v>
      </c>
      <c r="C80">
        <f>SUBTOTAL(9,C75:C79)</f>
        <v>27</v>
      </c>
      <c r="D80">
        <f t="shared" ref="D80:F80" si="95">SUBTOTAL(9,D75:D79)</f>
        <v>62</v>
      </c>
      <c r="E80">
        <f t="shared" si="95"/>
        <v>24</v>
      </c>
      <c r="F80">
        <f t="shared" si="95"/>
        <v>1</v>
      </c>
      <c r="G80">
        <f t="shared" ref="G80" si="96">SUBTOTAL(9,G75:G79)</f>
        <v>47</v>
      </c>
      <c r="H80">
        <f t="shared" ref="H80" si="97">SUBTOTAL(9,H75:H79)</f>
        <v>36</v>
      </c>
      <c r="I80">
        <f t="shared" ref="I80" si="98">SUBTOTAL(9,I75:I79)</f>
        <v>4</v>
      </c>
      <c r="J80">
        <f t="shared" ref="J80" si="99">SUBTOTAL(9,J75:J79)</f>
        <v>53</v>
      </c>
      <c r="K80">
        <f t="shared" ref="K80" si="100">SUBTOTAL(9,K75:K79)</f>
        <v>30</v>
      </c>
      <c r="L80">
        <f t="shared" ref="L80" si="101">SUBTOTAL(9,L75:L79)</f>
        <v>4</v>
      </c>
      <c r="M80">
        <f t="shared" ref="M80" si="102">SUBTOTAL(9,M75:M79)</f>
        <v>43</v>
      </c>
      <c r="N80">
        <f t="shared" ref="N80" si="103">SUBTOTAL(9,N75:N79)</f>
        <v>41</v>
      </c>
      <c r="O80">
        <f t="shared" ref="O80" si="104">SUBTOTAL(9,O75:O79)</f>
        <v>3</v>
      </c>
      <c r="P80">
        <f t="shared" ref="P80" si="105">SUBTOTAL(9,P75:P79)</f>
        <v>60</v>
      </c>
      <c r="Q80">
        <f t="shared" ref="Q80" si="106">SUBTOTAL(9,Q75:Q79)</f>
        <v>26</v>
      </c>
      <c r="R80">
        <f t="shared" ref="R80" si="107">SUBTOTAL(9,R75:R79)</f>
        <v>1</v>
      </c>
      <c r="S80">
        <f t="shared" ref="S80" si="108">SUBTOTAL(9,S75:S79)</f>
        <v>54</v>
      </c>
      <c r="T80">
        <f t="shared" ref="T80" si="109">SUBTOTAL(9,T75:T79)</f>
        <v>33</v>
      </c>
      <c r="U80">
        <f t="shared" ref="U80" si="110">SUBTOTAL(9,U75:U79)</f>
        <v>0</v>
      </c>
      <c r="V80">
        <f t="shared" ref="V80" si="111">SUBTOTAL(9,V75:V79)</f>
        <v>51</v>
      </c>
      <c r="W80">
        <f t="shared" ref="W80" si="112">SUBTOTAL(9,W75:W79)</f>
        <v>28</v>
      </c>
      <c r="X80">
        <f t="shared" ref="X80" si="113">SUBTOTAL(9,X75:X79)</f>
        <v>8</v>
      </c>
      <c r="Y80">
        <f t="shared" ref="Y80" si="114">SUBTOTAL(9,Y75:Y79)</f>
        <v>43</v>
      </c>
      <c r="Z80">
        <f t="shared" ref="Z80" si="115">SUBTOTAL(9,Z75:Z79)</f>
        <v>40</v>
      </c>
      <c r="AA80">
        <f t="shared" ref="AA80" si="116">SUBTOTAL(9,AA75:AA79)</f>
        <v>4</v>
      </c>
      <c r="AB80">
        <f t="shared" ref="AB80" si="117">SUBTOTAL(9,AB75:AB79)</f>
        <v>66</v>
      </c>
      <c r="AC80">
        <f t="shared" ref="AC80" si="118">SUBTOTAL(9,AC75:AC79)</f>
        <v>20</v>
      </c>
      <c r="AD80">
        <f t="shared" ref="AD80" si="119">SUBTOTAL(9,AD75:AD79)</f>
        <v>1</v>
      </c>
      <c r="AE80">
        <f t="shared" ref="AE80" si="120">SUBTOTAL(9,AE75:AE79)</f>
        <v>72</v>
      </c>
      <c r="AF80">
        <f t="shared" ref="AF80" si="121">SUBTOTAL(9,AF75:AF79)</f>
        <v>14</v>
      </c>
      <c r="AG80">
        <f t="shared" ref="AG80" si="122">SUBTOTAL(9,AG75:AG79)</f>
        <v>1</v>
      </c>
      <c r="AH80">
        <f t="shared" ref="AH80" si="123">SUBTOTAL(9,AH75:AH79)</f>
        <v>52</v>
      </c>
      <c r="AI80">
        <f t="shared" ref="AI80" si="124">SUBTOTAL(9,AI75:AI79)</f>
        <v>32</v>
      </c>
      <c r="AJ80">
        <f t="shared" ref="AJ80" si="125">SUBTOTAL(9,AJ75:AJ79)</f>
        <v>3</v>
      </c>
      <c r="AK80">
        <f t="shared" ref="AK80" si="126">SUBTOTAL(9,AK75:AK79)</f>
        <v>69</v>
      </c>
      <c r="AL80">
        <f t="shared" ref="AL80" si="127">SUBTOTAL(9,AL75:AL79)</f>
        <v>14</v>
      </c>
      <c r="AM80">
        <f t="shared" ref="AM80" si="128">SUBTOTAL(9,AM75:AM79)</f>
        <v>4</v>
      </c>
      <c r="AN80">
        <f t="shared" ref="AN80" si="129">SUBTOTAL(9,AN75:AN79)</f>
        <v>70</v>
      </c>
      <c r="AO80">
        <f t="shared" ref="AO80" si="130">SUBTOTAL(9,AO75:AO79)</f>
        <v>16</v>
      </c>
      <c r="AP80">
        <f t="shared" ref="AP80" si="131">SUBTOTAL(9,AP75:AP79)</f>
        <v>1</v>
      </c>
      <c r="AQ80">
        <f t="shared" ref="AQ80" si="132">SUBTOTAL(9,AQ75:AQ79)</f>
        <v>64</v>
      </c>
      <c r="AR80">
        <f t="shared" ref="AR80" si="133">SUBTOTAL(9,AR75:AR79)</f>
        <v>19</v>
      </c>
      <c r="AS80">
        <f t="shared" ref="AS80" si="134">SUBTOTAL(9,AS75:AS79)</f>
        <v>4</v>
      </c>
      <c r="AT80">
        <f t="shared" ref="AT80" si="135">SUBTOTAL(9,AT75:AT79)</f>
        <v>62</v>
      </c>
      <c r="AU80">
        <f t="shared" ref="AU80" si="136">SUBTOTAL(9,AU75:AU79)</f>
        <v>20</v>
      </c>
      <c r="AV80">
        <f t="shared" ref="AV80" si="137">SUBTOTAL(9,AV75:AV79)</f>
        <v>5</v>
      </c>
    </row>
    <row r="83" spans="2:13">
      <c r="B83" s="79">
        <f>B75/(B75+C75)</f>
        <v>0.8</v>
      </c>
      <c r="C83" s="79">
        <f>C75/(B75+C75)</f>
        <v>0.2</v>
      </c>
      <c r="D83" s="78">
        <v>0</v>
      </c>
      <c r="E83" s="80">
        <f>D75/(D75+E75)</f>
        <v>0.71111111111111114</v>
      </c>
      <c r="F83" s="80">
        <f>E75/(D75+E75)</f>
        <v>0.28888888888888886</v>
      </c>
      <c r="G83" s="81">
        <v>0</v>
      </c>
      <c r="H83" s="80">
        <f>G75/(G75+H75+I75)</f>
        <v>0.6</v>
      </c>
      <c r="I83" s="80">
        <f>H75/(G75+H75+I75)</f>
        <v>0.37777777777777777</v>
      </c>
      <c r="J83" s="80">
        <f>I75/(G75+H75+I75)</f>
        <v>2.2222222222222223E-2</v>
      </c>
      <c r="K83" s="80">
        <f>J75/(J75+K75+L75)</f>
        <v>0.62222222222222223</v>
      </c>
      <c r="L83" s="80">
        <f>K75/(J75+K75+L75)</f>
        <v>0.31111111111111112</v>
      </c>
      <c r="M83" s="80">
        <f>L75/(J75+K75+L75)</f>
        <v>6.6666666666666666E-2</v>
      </c>
    </row>
    <row r="84" spans="2:13">
      <c r="B84" s="79">
        <f t="shared" ref="B84:B86" si="138">B76/(B76+C76)</f>
        <v>0.65625</v>
      </c>
      <c r="C84" s="79">
        <f t="shared" ref="C84:C87" si="139">C76/(B76+C76)</f>
        <v>0.34375</v>
      </c>
      <c r="D84" s="78">
        <v>0</v>
      </c>
      <c r="E84" s="80">
        <f t="shared" ref="E84:E86" si="140">D76/(D76+E76)</f>
        <v>0.75</v>
      </c>
      <c r="F84" s="80">
        <f t="shared" ref="F84:F86" si="141">E76/(D76+E76)</f>
        <v>0.25</v>
      </c>
      <c r="G84" s="81">
        <v>0</v>
      </c>
      <c r="H84" s="80">
        <f t="shared" ref="H84:H87" si="142">G76/(G76+H76+I76)</f>
        <v>0.53125</v>
      </c>
      <c r="I84" s="80">
        <f t="shared" ref="I84:I87" si="143">H76/(G76+H76+I76)</f>
        <v>0.4375</v>
      </c>
      <c r="J84" s="80">
        <f t="shared" ref="J84:J87" si="144">I76/(G76+H76+I76)</f>
        <v>3.125E-2</v>
      </c>
      <c r="K84" s="80">
        <f t="shared" ref="K84:K87" si="145">J76/(J76+K76+L76)</f>
        <v>0.65625</v>
      </c>
      <c r="L84" s="80">
        <f t="shared" ref="L84:L87" si="146">K76/(J76+K76+L76)</f>
        <v>0.34375</v>
      </c>
      <c r="M84" s="80">
        <f t="shared" ref="M84:M87" si="147">L76/(J76+K76+L76)</f>
        <v>0</v>
      </c>
    </row>
    <row r="85" spans="2:13">
      <c r="B85" s="79">
        <f t="shared" si="138"/>
        <v>0.25</v>
      </c>
      <c r="C85" s="79">
        <f t="shared" si="139"/>
        <v>0.75</v>
      </c>
      <c r="D85" s="78">
        <v>0</v>
      </c>
      <c r="E85" s="80">
        <f t="shared" si="140"/>
        <v>0.75</v>
      </c>
      <c r="F85" s="80">
        <f t="shared" si="141"/>
        <v>0.25</v>
      </c>
      <c r="G85" s="81">
        <v>0</v>
      </c>
      <c r="H85" s="80">
        <f t="shared" si="142"/>
        <v>0.25</v>
      </c>
      <c r="I85" s="80">
        <f t="shared" si="143"/>
        <v>0.5</v>
      </c>
      <c r="J85" s="80">
        <f t="shared" si="144"/>
        <v>0.25</v>
      </c>
      <c r="K85" s="80">
        <f t="shared" si="145"/>
        <v>0.25</v>
      </c>
      <c r="L85" s="80">
        <f t="shared" si="146"/>
        <v>0.75</v>
      </c>
      <c r="M85" s="80">
        <f t="shared" si="147"/>
        <v>0</v>
      </c>
    </row>
    <row r="86" spans="2:13">
      <c r="B86" s="79">
        <f t="shared" si="138"/>
        <v>0</v>
      </c>
      <c r="C86" s="79">
        <f t="shared" si="139"/>
        <v>1</v>
      </c>
      <c r="D86" s="78">
        <v>0</v>
      </c>
      <c r="E86" s="80">
        <f t="shared" si="140"/>
        <v>0</v>
      </c>
      <c r="F86" s="80">
        <f t="shared" si="141"/>
        <v>1</v>
      </c>
      <c r="G86" s="81">
        <v>0</v>
      </c>
      <c r="H86" s="80">
        <f t="shared" si="142"/>
        <v>0</v>
      </c>
      <c r="I86" s="80">
        <f t="shared" si="143"/>
        <v>1</v>
      </c>
      <c r="J86" s="80">
        <f t="shared" si="144"/>
        <v>0</v>
      </c>
      <c r="K86" s="80">
        <f t="shared" si="145"/>
        <v>0</v>
      </c>
      <c r="L86" s="80">
        <f t="shared" si="146"/>
        <v>1</v>
      </c>
      <c r="M86" s="80">
        <f t="shared" si="147"/>
        <v>0</v>
      </c>
    </row>
    <row r="87" spans="2:13">
      <c r="B87" s="79">
        <f>B79/(B79+C79)</f>
        <v>0.4</v>
      </c>
      <c r="C87" s="79">
        <f t="shared" si="139"/>
        <v>0.6</v>
      </c>
      <c r="D87" s="78">
        <v>0</v>
      </c>
      <c r="E87" s="80">
        <f>D79/(5)</f>
        <v>0.6</v>
      </c>
      <c r="F87" s="80">
        <f>E79/5</f>
        <v>0.2</v>
      </c>
      <c r="G87" s="81">
        <v>0.2</v>
      </c>
      <c r="H87" s="80">
        <f t="shared" si="142"/>
        <v>0.4</v>
      </c>
      <c r="I87" s="80">
        <f t="shared" si="143"/>
        <v>0.4</v>
      </c>
      <c r="J87" s="80">
        <f t="shared" si="144"/>
        <v>0.2</v>
      </c>
      <c r="K87" s="80">
        <f t="shared" si="145"/>
        <v>0.6</v>
      </c>
      <c r="L87" s="80">
        <f t="shared" si="146"/>
        <v>0.2</v>
      </c>
      <c r="M87" s="80">
        <f t="shared" si="147"/>
        <v>0.2</v>
      </c>
    </row>
  </sheetData>
  <autoFilter ref="A1:AF52" xr:uid="{592048C7-B8F6-4E28-BC5D-5B1BA11F4829}">
    <filterColumn colId="26">
      <filters>
        <filter val="A"/>
      </filters>
    </filterColumn>
  </autoFilter>
  <mergeCells count="57">
    <mergeCell ref="AQ73:AS73"/>
    <mergeCell ref="AT73:AV73"/>
    <mergeCell ref="AH73:AJ73"/>
    <mergeCell ref="B56:C56"/>
    <mergeCell ref="D56:E56"/>
    <mergeCell ref="F56:H56"/>
    <mergeCell ref="I56:K56"/>
    <mergeCell ref="A73:A74"/>
    <mergeCell ref="A63:A64"/>
    <mergeCell ref="D63:F63"/>
    <mergeCell ref="B73:C73"/>
    <mergeCell ref="D73:F73"/>
    <mergeCell ref="L56:N56"/>
    <mergeCell ref="O56:Q56"/>
    <mergeCell ref="R56:T56"/>
    <mergeCell ref="U56:W56"/>
    <mergeCell ref="X56:Z56"/>
    <mergeCell ref="BQ56:BS56"/>
    <mergeCell ref="AS56:AU56"/>
    <mergeCell ref="AV56:AX56"/>
    <mergeCell ref="AY56:BA56"/>
    <mergeCell ref="BB56:BD56"/>
    <mergeCell ref="BE56:BG56"/>
    <mergeCell ref="BH56:BJ56"/>
    <mergeCell ref="AA56:AC56"/>
    <mergeCell ref="V63:X63"/>
    <mergeCell ref="Y63:AA63"/>
    <mergeCell ref="AB63:AD63"/>
    <mergeCell ref="AT63:AV63"/>
    <mergeCell ref="AH63:AJ63"/>
    <mergeCell ref="AQ63:AS63"/>
    <mergeCell ref="BK56:BM56"/>
    <mergeCell ref="BN56:BP56"/>
    <mergeCell ref="AD56:AF56"/>
    <mergeCell ref="AG56:AI56"/>
    <mergeCell ref="AJ56:AL56"/>
    <mergeCell ref="AM56:AO56"/>
    <mergeCell ref="AP56:AR56"/>
    <mergeCell ref="G63:I63"/>
    <mergeCell ref="J63:L63"/>
    <mergeCell ref="P73:R73"/>
    <mergeCell ref="G73:I73"/>
    <mergeCell ref="J73:L73"/>
    <mergeCell ref="AK63:AM63"/>
    <mergeCell ref="AN63:AP63"/>
    <mergeCell ref="M63:O63"/>
    <mergeCell ref="M73:O73"/>
    <mergeCell ref="P63:R63"/>
    <mergeCell ref="S63:U63"/>
    <mergeCell ref="AE63:AG63"/>
    <mergeCell ref="S73:U73"/>
    <mergeCell ref="V73:X73"/>
    <mergeCell ref="Y73:AA73"/>
    <mergeCell ref="AB73:AD73"/>
    <mergeCell ref="AE73:AG73"/>
    <mergeCell ref="AK73:AM73"/>
    <mergeCell ref="AN73:AP7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31FC11-16EA-4E5A-97D7-55B9BE0D53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Base de datos</vt:lpstr>
      <vt:lpstr>Tipo de práctica</vt:lpstr>
      <vt:lpstr>Evaluación versión 2</vt:lpstr>
      <vt:lpstr>Sector laboral</vt:lpstr>
      <vt:lpstr>Hoja2</vt:lpstr>
      <vt:lpstr>Evaluación versión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2023-08-18T20:52:46Z</dcterms:created>
  <dcterms:modified xsi:type="dcterms:W3CDTF">2023-11-10T12:35:56Z</dcterms:modified>
</cp:coreProperties>
</file>