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nayul\Downloads\"/>
    </mc:Choice>
  </mc:AlternateContent>
  <xr:revisionPtr revIDLastSave="0" documentId="13_ncr:1_{6F832F73-33DB-479F-9F89-7A513344F90E}" xr6:coauthVersionLast="47" xr6:coauthVersionMax="47" xr10:uidLastSave="{00000000-0000-0000-0000-000000000000}"/>
  <bookViews>
    <workbookView xWindow="-108" yWindow="-108" windowWidth="23256" windowHeight="12456" xr2:uid="{00000000-000D-0000-FFFF-FFFF00000000}"/>
  </bookViews>
  <sheets>
    <sheet name="Anexo3-ASPI" sheetId="1" r:id="rId1"/>
    <sheet name="Anexo4-Valoración" sheetId="2" r:id="rId2"/>
  </sheets>
  <definedNames>
    <definedName name="_xlnm._FilterDatabase" localSheetId="1" hidden="1">'Anexo4-Valoración'!$T$1:$T$998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 l="1"/>
  <c r="J7" i="2"/>
  <c r="L7" i="2"/>
  <c r="N7" i="2"/>
  <c r="P7" i="2"/>
  <c r="R7" i="2"/>
  <c r="H8" i="2"/>
  <c r="J8" i="2"/>
  <c r="L8" i="2"/>
  <c r="N8" i="2"/>
  <c r="P8" i="2"/>
  <c r="R8" i="2"/>
  <c r="S8" i="2"/>
  <c r="T8" i="2"/>
  <c r="H9" i="2"/>
  <c r="J9" i="2"/>
  <c r="L9" i="2"/>
  <c r="N9" i="2"/>
  <c r="P9" i="2"/>
  <c r="R9" i="2"/>
  <c r="H10" i="2"/>
  <c r="J10" i="2"/>
  <c r="L10" i="2"/>
  <c r="N10" i="2"/>
  <c r="P10" i="2"/>
  <c r="R10" i="2"/>
  <c r="S10" i="2"/>
  <c r="T10" i="2"/>
  <c r="H11" i="2"/>
  <c r="J11" i="2"/>
  <c r="L11" i="2"/>
  <c r="S11" i="2" s="1"/>
  <c r="T11" i="2" s="1"/>
  <c r="N11" i="2"/>
  <c r="P11" i="2"/>
  <c r="R11" i="2"/>
  <c r="H12" i="2"/>
  <c r="J12" i="2"/>
  <c r="L12" i="2"/>
  <c r="N12" i="2"/>
  <c r="P12" i="2"/>
  <c r="R12" i="2"/>
  <c r="S12" i="2"/>
  <c r="T12" i="2"/>
  <c r="H13" i="2"/>
  <c r="J13" i="2"/>
  <c r="L13" i="2"/>
  <c r="N13" i="2"/>
  <c r="P13" i="2"/>
  <c r="R13" i="2"/>
  <c r="H14" i="2"/>
  <c r="J14" i="2"/>
  <c r="L14" i="2"/>
  <c r="N14" i="2"/>
  <c r="P14" i="2"/>
  <c r="S14" i="2" s="1"/>
  <c r="T14" i="2" s="1"/>
  <c r="R14" i="2"/>
  <c r="H15" i="2"/>
  <c r="J15" i="2"/>
  <c r="L15" i="2"/>
  <c r="N15" i="2"/>
  <c r="P15" i="2"/>
  <c r="R15" i="2"/>
  <c r="H16" i="2"/>
  <c r="S16" i="2" s="1"/>
  <c r="T16" i="2" s="1"/>
  <c r="J16" i="2"/>
  <c r="L16" i="2"/>
  <c r="N16" i="2"/>
  <c r="P16" i="2"/>
  <c r="R16" i="2"/>
  <c r="H17" i="2"/>
  <c r="J17" i="2"/>
  <c r="L17" i="2"/>
  <c r="N17" i="2"/>
  <c r="P17" i="2"/>
  <c r="R17" i="2"/>
  <c r="H18" i="2"/>
  <c r="S18" i="2" s="1"/>
  <c r="T18" i="2" s="1"/>
  <c r="J18" i="2"/>
  <c r="L18" i="2"/>
  <c r="N18" i="2"/>
  <c r="P18" i="2"/>
  <c r="R18" i="2"/>
  <c r="H19" i="2"/>
  <c r="J19" i="2"/>
  <c r="L19" i="2"/>
  <c r="N19" i="2"/>
  <c r="P19" i="2"/>
  <c r="R19" i="2"/>
  <c r="H20" i="2"/>
  <c r="S20" i="2" s="1"/>
  <c r="T20" i="2" s="1"/>
  <c r="J20" i="2"/>
  <c r="L20" i="2"/>
  <c r="N20" i="2"/>
  <c r="P20" i="2"/>
  <c r="R20" i="2"/>
  <c r="H21" i="2"/>
  <c r="J21" i="2"/>
  <c r="L21" i="2"/>
  <c r="N21" i="2"/>
  <c r="P21" i="2"/>
  <c r="R21" i="2"/>
  <c r="H22" i="2"/>
  <c r="J22" i="2"/>
  <c r="L22" i="2"/>
  <c r="N22" i="2"/>
  <c r="P22" i="2"/>
  <c r="R22" i="2"/>
  <c r="S22" i="2"/>
  <c r="T22" i="2"/>
  <c r="H23" i="2"/>
  <c r="J23" i="2"/>
  <c r="L23" i="2"/>
  <c r="N23" i="2"/>
  <c r="P23" i="2"/>
  <c r="R23" i="2"/>
  <c r="H24" i="2"/>
  <c r="J24" i="2"/>
  <c r="L24" i="2"/>
  <c r="N24" i="2"/>
  <c r="P24" i="2"/>
  <c r="R24" i="2"/>
  <c r="S24" i="2"/>
  <c r="T24" i="2"/>
  <c r="H25" i="2"/>
  <c r="J25" i="2"/>
  <c r="L25" i="2"/>
  <c r="N25" i="2"/>
  <c r="P25" i="2"/>
  <c r="R25" i="2"/>
  <c r="H26" i="2"/>
  <c r="J26" i="2"/>
  <c r="L26" i="2"/>
  <c r="N26" i="2"/>
  <c r="P26" i="2"/>
  <c r="R26" i="2"/>
  <c r="S26" i="2"/>
  <c r="T26" i="2"/>
  <c r="H27" i="2"/>
  <c r="J27" i="2"/>
  <c r="L27" i="2"/>
  <c r="N27" i="2"/>
  <c r="P27" i="2"/>
  <c r="R27" i="2"/>
  <c r="H28" i="2"/>
  <c r="J28" i="2"/>
  <c r="L28" i="2"/>
  <c r="N28" i="2"/>
  <c r="P28" i="2"/>
  <c r="R28" i="2"/>
  <c r="S28" i="2"/>
  <c r="T28" i="2"/>
  <c r="H29" i="2"/>
  <c r="J29" i="2"/>
  <c r="L29" i="2"/>
  <c r="N29" i="2"/>
  <c r="P29" i="2"/>
  <c r="R29" i="2"/>
  <c r="H30" i="2"/>
  <c r="J30" i="2"/>
  <c r="L30" i="2"/>
  <c r="N30" i="2"/>
  <c r="P30" i="2"/>
  <c r="S30" i="2" s="1"/>
  <c r="T30" i="2" s="1"/>
  <c r="R30" i="2"/>
  <c r="H31" i="2"/>
  <c r="J31" i="2"/>
  <c r="L31" i="2"/>
  <c r="N31" i="2"/>
  <c r="P31" i="2"/>
  <c r="R31" i="2"/>
  <c r="H32" i="2"/>
  <c r="S32" i="2" s="1"/>
  <c r="T32" i="2" s="1"/>
  <c r="J32" i="2"/>
  <c r="L32" i="2"/>
  <c r="N32" i="2"/>
  <c r="P32" i="2"/>
  <c r="R32" i="2"/>
  <c r="H33" i="2"/>
  <c r="J33" i="2"/>
  <c r="L33" i="2"/>
  <c r="N33" i="2"/>
  <c r="P33" i="2"/>
  <c r="R33" i="2"/>
  <c r="H34" i="2"/>
  <c r="S34" i="2" s="1"/>
  <c r="T34" i="2" s="1"/>
  <c r="J34" i="2"/>
  <c r="L34" i="2"/>
  <c r="N34" i="2"/>
  <c r="P34" i="2"/>
  <c r="R34" i="2"/>
  <c r="H35" i="2"/>
  <c r="J35" i="2"/>
  <c r="L35" i="2"/>
  <c r="N35" i="2"/>
  <c r="P35" i="2"/>
  <c r="R35" i="2"/>
  <c r="H36" i="2"/>
  <c r="S36" i="2" s="1"/>
  <c r="T36" i="2" s="1"/>
  <c r="J36" i="2"/>
  <c r="L36" i="2"/>
  <c r="N36" i="2"/>
  <c r="P36" i="2"/>
  <c r="R36" i="2"/>
  <c r="H37" i="2"/>
  <c r="J37" i="2"/>
  <c r="L37" i="2"/>
  <c r="N37" i="2"/>
  <c r="P37" i="2"/>
  <c r="R37" i="2"/>
  <c r="H38" i="2"/>
  <c r="J38" i="2"/>
  <c r="L38" i="2"/>
  <c r="N38" i="2"/>
  <c r="P38" i="2"/>
  <c r="R38" i="2"/>
  <c r="S38" i="2"/>
  <c r="T38" i="2"/>
  <c r="H39" i="2"/>
  <c r="J39" i="2"/>
  <c r="L39" i="2"/>
  <c r="N39" i="2"/>
  <c r="P39" i="2"/>
  <c r="R39" i="2"/>
  <c r="H40" i="2"/>
  <c r="J40" i="2"/>
  <c r="L40" i="2"/>
  <c r="N40" i="2"/>
  <c r="P40" i="2"/>
  <c r="R40" i="2"/>
  <c r="S40" i="2"/>
  <c r="T40" i="2"/>
  <c r="H41" i="2"/>
  <c r="J41" i="2"/>
  <c r="L41" i="2"/>
  <c r="N41" i="2"/>
  <c r="P41" i="2"/>
  <c r="R41" i="2"/>
  <c r="H42" i="2"/>
  <c r="J42" i="2"/>
  <c r="L42" i="2"/>
  <c r="N42" i="2"/>
  <c r="P42" i="2"/>
  <c r="R42" i="2"/>
  <c r="S42" i="2"/>
  <c r="T42" i="2"/>
  <c r="H43" i="2"/>
  <c r="J43" i="2"/>
  <c r="L43" i="2"/>
  <c r="N43" i="2"/>
  <c r="P43" i="2"/>
  <c r="R43" i="2"/>
  <c r="H44" i="2"/>
  <c r="J44" i="2"/>
  <c r="L44" i="2"/>
  <c r="N44" i="2"/>
  <c r="P44" i="2"/>
  <c r="R44" i="2"/>
  <c r="S44" i="2"/>
  <c r="T44" i="2"/>
  <c r="H45" i="2"/>
  <c r="J45" i="2"/>
  <c r="L45" i="2"/>
  <c r="N45" i="2"/>
  <c r="P45" i="2"/>
  <c r="R45" i="2"/>
  <c r="H46" i="2"/>
  <c r="J46" i="2"/>
  <c r="L46" i="2"/>
  <c r="N46" i="2"/>
  <c r="P46" i="2"/>
  <c r="S46" i="2" s="1"/>
  <c r="T46" i="2" s="1"/>
  <c r="R46" i="2"/>
  <c r="H47" i="2"/>
  <c r="J47" i="2"/>
  <c r="L47" i="2"/>
  <c r="N47" i="2"/>
  <c r="P47" i="2"/>
  <c r="R47" i="2"/>
  <c r="H48" i="2"/>
  <c r="S48" i="2" s="1"/>
  <c r="T48" i="2" s="1"/>
  <c r="J48" i="2"/>
  <c r="L48" i="2"/>
  <c r="N48" i="2"/>
  <c r="P48" i="2"/>
  <c r="R48" i="2"/>
  <c r="H49" i="2"/>
  <c r="J49" i="2"/>
  <c r="L49" i="2"/>
  <c r="N49" i="2"/>
  <c r="P49" i="2"/>
  <c r="R49" i="2"/>
  <c r="H50" i="2"/>
  <c r="S50" i="2" s="1"/>
  <c r="T50" i="2" s="1"/>
  <c r="J50" i="2"/>
  <c r="L50" i="2"/>
  <c r="N50" i="2"/>
  <c r="P50" i="2"/>
  <c r="R50" i="2"/>
  <c r="H51" i="2"/>
  <c r="J51" i="2"/>
  <c r="L51" i="2"/>
  <c r="N51" i="2"/>
  <c r="P51" i="2"/>
  <c r="R51" i="2"/>
  <c r="H52" i="2"/>
  <c r="S52" i="2" s="1"/>
  <c r="T52" i="2" s="1"/>
  <c r="J52" i="2"/>
  <c r="L52" i="2"/>
  <c r="N52" i="2"/>
  <c r="P52" i="2"/>
  <c r="R52" i="2"/>
  <c r="H53" i="2"/>
  <c r="J53" i="2"/>
  <c r="L53" i="2"/>
  <c r="N53" i="2"/>
  <c r="P53" i="2"/>
  <c r="R53" i="2"/>
  <c r="H54" i="2"/>
  <c r="J54" i="2"/>
  <c r="L54" i="2"/>
  <c r="N54" i="2"/>
  <c r="P54" i="2"/>
  <c r="R54" i="2"/>
  <c r="S54" i="2"/>
  <c r="T54" i="2"/>
  <c r="H55" i="2"/>
  <c r="J55" i="2"/>
  <c r="L55" i="2"/>
  <c r="N55" i="2"/>
  <c r="P55" i="2"/>
  <c r="R55" i="2"/>
  <c r="H56" i="2"/>
  <c r="J56" i="2"/>
  <c r="L56" i="2"/>
  <c r="N56" i="2"/>
  <c r="P56" i="2"/>
  <c r="R56" i="2"/>
  <c r="S56" i="2"/>
  <c r="T56" i="2"/>
  <c r="H57" i="2"/>
  <c r="J57" i="2"/>
  <c r="L57" i="2"/>
  <c r="N57" i="2"/>
  <c r="P57" i="2"/>
  <c r="R57" i="2"/>
  <c r="H58" i="2"/>
  <c r="J58" i="2"/>
  <c r="L58" i="2"/>
  <c r="N58" i="2"/>
  <c r="P58" i="2"/>
  <c r="R58" i="2"/>
  <c r="S58" i="2"/>
  <c r="T58" i="2"/>
  <c r="H59" i="2"/>
  <c r="J59" i="2"/>
  <c r="L59" i="2"/>
  <c r="N59" i="2"/>
  <c r="P59" i="2"/>
  <c r="R59" i="2"/>
  <c r="H60" i="2"/>
  <c r="J60" i="2"/>
  <c r="L60" i="2"/>
  <c r="N60" i="2"/>
  <c r="P60" i="2"/>
  <c r="R60" i="2"/>
  <c r="S60" i="2"/>
  <c r="T60" i="2"/>
  <c r="H61" i="2"/>
  <c r="J61" i="2"/>
  <c r="L61" i="2"/>
  <c r="N61" i="2"/>
  <c r="P61" i="2"/>
  <c r="R61" i="2"/>
  <c r="H62" i="2"/>
  <c r="J62" i="2"/>
  <c r="L62" i="2"/>
  <c r="N62" i="2"/>
  <c r="P62" i="2"/>
  <c r="S62" i="2" s="1"/>
  <c r="T62" i="2" s="1"/>
  <c r="R62" i="2"/>
  <c r="H63" i="2"/>
  <c r="J63" i="2"/>
  <c r="L63" i="2"/>
  <c r="N63" i="2"/>
  <c r="P63" i="2"/>
  <c r="R63" i="2"/>
  <c r="H64" i="2"/>
  <c r="S64" i="2" s="1"/>
  <c r="T64" i="2" s="1"/>
  <c r="J64" i="2"/>
  <c r="L64" i="2"/>
  <c r="N64" i="2"/>
  <c r="P64" i="2"/>
  <c r="R64" i="2"/>
  <c r="H65" i="2"/>
  <c r="J65" i="2"/>
  <c r="L65" i="2"/>
  <c r="N65" i="2"/>
  <c r="P65" i="2"/>
  <c r="R65" i="2"/>
  <c r="H66" i="2"/>
  <c r="S66" i="2" s="1"/>
  <c r="T66" i="2" s="1"/>
  <c r="J66" i="2"/>
  <c r="L66" i="2"/>
  <c r="N66" i="2"/>
  <c r="P66" i="2"/>
  <c r="R66" i="2"/>
  <c r="H67" i="2"/>
  <c r="J67" i="2"/>
  <c r="L67" i="2"/>
  <c r="N67" i="2"/>
  <c r="P67" i="2"/>
  <c r="R67" i="2"/>
  <c r="H68" i="2"/>
  <c r="S68" i="2" s="1"/>
  <c r="T68" i="2" s="1"/>
  <c r="J68" i="2"/>
  <c r="L68" i="2"/>
  <c r="N68" i="2"/>
  <c r="P68" i="2"/>
  <c r="R68" i="2"/>
  <c r="H69" i="2"/>
  <c r="J69" i="2"/>
  <c r="L69" i="2"/>
  <c r="N69" i="2"/>
  <c r="P69" i="2"/>
  <c r="R69" i="2"/>
  <c r="H70" i="2"/>
  <c r="J70" i="2"/>
  <c r="L70" i="2"/>
  <c r="N70" i="2"/>
  <c r="P70" i="2"/>
  <c r="R70" i="2"/>
  <c r="S70" i="2"/>
  <c r="T70" i="2"/>
  <c r="H71" i="2"/>
  <c r="J71" i="2"/>
  <c r="L71" i="2"/>
  <c r="N71" i="2"/>
  <c r="P71" i="2"/>
  <c r="R71" i="2"/>
  <c r="H72" i="2"/>
  <c r="J72" i="2"/>
  <c r="L72" i="2"/>
  <c r="N72" i="2"/>
  <c r="P72" i="2"/>
  <c r="R72" i="2"/>
  <c r="S72" i="2"/>
  <c r="T72" i="2"/>
  <c r="H73" i="2"/>
  <c r="J73" i="2"/>
  <c r="L73" i="2"/>
  <c r="N73" i="2"/>
  <c r="P73" i="2"/>
  <c r="R73" i="2"/>
  <c r="H74" i="2"/>
  <c r="J74" i="2"/>
  <c r="L74" i="2"/>
  <c r="N74" i="2"/>
  <c r="P74" i="2"/>
  <c r="R74" i="2"/>
  <c r="S74" i="2"/>
  <c r="T74" i="2"/>
  <c r="H75" i="2"/>
  <c r="J75" i="2"/>
  <c r="L75" i="2"/>
  <c r="N75" i="2"/>
  <c r="P75" i="2"/>
  <c r="R75" i="2"/>
  <c r="H76" i="2"/>
  <c r="J76" i="2"/>
  <c r="L76" i="2"/>
  <c r="N76" i="2"/>
  <c r="P76" i="2"/>
  <c r="R76" i="2"/>
  <c r="S76" i="2"/>
  <c r="T76" i="2"/>
  <c r="H77" i="2"/>
  <c r="J77" i="2"/>
  <c r="L77" i="2"/>
  <c r="N77" i="2"/>
  <c r="P77" i="2"/>
  <c r="R77" i="2"/>
  <c r="H78" i="2"/>
  <c r="J78" i="2"/>
  <c r="L78" i="2"/>
  <c r="N78" i="2"/>
  <c r="P78" i="2"/>
  <c r="S78" i="2" s="1"/>
  <c r="T78" i="2" s="1"/>
  <c r="R78" i="2"/>
  <c r="H79" i="2"/>
  <c r="J79" i="2"/>
  <c r="L79" i="2"/>
  <c r="N79" i="2"/>
  <c r="P79" i="2"/>
  <c r="R79" i="2"/>
  <c r="H80" i="2"/>
  <c r="S80" i="2" s="1"/>
  <c r="T80" i="2" s="1"/>
  <c r="J80" i="2"/>
  <c r="L80" i="2"/>
  <c r="N80" i="2"/>
  <c r="P80" i="2"/>
  <c r="R80" i="2"/>
  <c r="H81" i="2"/>
  <c r="J81" i="2"/>
  <c r="L81" i="2"/>
  <c r="N81" i="2"/>
  <c r="P81" i="2"/>
  <c r="R81" i="2"/>
  <c r="H82" i="2"/>
  <c r="S82" i="2" s="1"/>
  <c r="T82" i="2" s="1"/>
  <c r="J82" i="2"/>
  <c r="L82" i="2"/>
  <c r="N82" i="2"/>
  <c r="P82" i="2"/>
  <c r="R82" i="2"/>
  <c r="H83" i="2"/>
  <c r="J83" i="2"/>
  <c r="L83" i="2"/>
  <c r="N83" i="2"/>
  <c r="P83" i="2"/>
  <c r="R83" i="2"/>
  <c r="H84" i="2"/>
  <c r="S84" i="2" s="1"/>
  <c r="T84" i="2" s="1"/>
  <c r="J84" i="2"/>
  <c r="L84" i="2"/>
  <c r="N84" i="2"/>
  <c r="P84" i="2"/>
  <c r="R84" i="2"/>
  <c r="H85" i="2"/>
  <c r="J85" i="2"/>
  <c r="L85" i="2"/>
  <c r="N85" i="2"/>
  <c r="P85" i="2"/>
  <c r="R85" i="2"/>
  <c r="H86" i="2"/>
  <c r="J86" i="2"/>
  <c r="L86" i="2"/>
  <c r="N86" i="2"/>
  <c r="P86" i="2"/>
  <c r="R86" i="2"/>
  <c r="S86" i="2"/>
  <c r="T86" i="2"/>
  <c r="H87" i="2"/>
  <c r="J87" i="2"/>
  <c r="L87" i="2"/>
  <c r="N87" i="2"/>
  <c r="P87" i="2"/>
  <c r="R87" i="2"/>
  <c r="H88" i="2"/>
  <c r="J88" i="2"/>
  <c r="L88" i="2"/>
  <c r="N88" i="2"/>
  <c r="P88" i="2"/>
  <c r="R88" i="2"/>
  <c r="S88" i="2"/>
  <c r="T88" i="2"/>
  <c r="H89" i="2"/>
  <c r="J89" i="2"/>
  <c r="L89" i="2"/>
  <c r="N89" i="2"/>
  <c r="P89" i="2"/>
  <c r="R89" i="2"/>
  <c r="H90" i="2"/>
  <c r="J90" i="2"/>
  <c r="L90" i="2"/>
  <c r="N90" i="2"/>
  <c r="P90" i="2"/>
  <c r="R90" i="2"/>
  <c r="S90" i="2"/>
  <c r="T90" i="2"/>
  <c r="H91" i="2"/>
  <c r="J91" i="2"/>
  <c r="L91" i="2"/>
  <c r="N91" i="2"/>
  <c r="P91" i="2"/>
  <c r="R91" i="2"/>
  <c r="H92" i="2"/>
  <c r="J92" i="2"/>
  <c r="L92" i="2"/>
  <c r="N92" i="2"/>
  <c r="P92" i="2"/>
  <c r="R92" i="2"/>
  <c r="S92" i="2"/>
  <c r="T92" i="2"/>
  <c r="H93" i="2"/>
  <c r="J93" i="2"/>
  <c r="L93" i="2"/>
  <c r="N93" i="2"/>
  <c r="P93" i="2"/>
  <c r="R93" i="2"/>
  <c r="H94" i="2"/>
  <c r="J94" i="2"/>
  <c r="L94" i="2"/>
  <c r="N94" i="2"/>
  <c r="P94" i="2"/>
  <c r="S94" i="2" s="1"/>
  <c r="T94" i="2" s="1"/>
  <c r="R94" i="2"/>
  <c r="H95" i="2"/>
  <c r="J95" i="2"/>
  <c r="L95" i="2"/>
  <c r="N95" i="2"/>
  <c r="P95" i="2"/>
  <c r="R95" i="2"/>
  <c r="H96" i="2"/>
  <c r="S96" i="2" s="1"/>
  <c r="T96" i="2" s="1"/>
  <c r="J96" i="2"/>
  <c r="L96" i="2"/>
  <c r="N96" i="2"/>
  <c r="P96" i="2"/>
  <c r="R96" i="2"/>
  <c r="H97" i="2"/>
  <c r="J97" i="2"/>
  <c r="L97" i="2"/>
  <c r="N97" i="2"/>
  <c r="P97" i="2"/>
  <c r="R97" i="2"/>
  <c r="H98" i="2"/>
  <c r="S98" i="2" s="1"/>
  <c r="T98" i="2" s="1"/>
  <c r="J98" i="2"/>
  <c r="L98" i="2"/>
  <c r="N98" i="2"/>
  <c r="P98" i="2"/>
  <c r="R98" i="2"/>
  <c r="H99" i="2"/>
  <c r="J99" i="2"/>
  <c r="L99" i="2"/>
  <c r="N99" i="2"/>
  <c r="P99" i="2"/>
  <c r="R99" i="2"/>
  <c r="H100" i="2"/>
  <c r="S100" i="2" s="1"/>
  <c r="T100" i="2" s="1"/>
  <c r="J100" i="2"/>
  <c r="L100" i="2"/>
  <c r="N100" i="2"/>
  <c r="P100" i="2"/>
  <c r="R100" i="2"/>
  <c r="H101" i="2"/>
  <c r="J101" i="2"/>
  <c r="L101" i="2"/>
  <c r="N101" i="2"/>
  <c r="P101" i="2"/>
  <c r="R101" i="2"/>
  <c r="H102" i="2"/>
  <c r="J102" i="2"/>
  <c r="L102" i="2"/>
  <c r="N102" i="2"/>
  <c r="P102" i="2"/>
  <c r="R102" i="2"/>
  <c r="S102" i="2"/>
  <c r="T102" i="2"/>
  <c r="H103" i="2"/>
  <c r="J103" i="2"/>
  <c r="L103" i="2"/>
  <c r="N103" i="2"/>
  <c r="P103" i="2"/>
  <c r="R103" i="2"/>
  <c r="H104" i="2"/>
  <c r="J104" i="2"/>
  <c r="L104" i="2"/>
  <c r="N104" i="2"/>
  <c r="P104" i="2"/>
  <c r="R104" i="2"/>
  <c r="S104" i="2"/>
  <c r="T104" i="2"/>
  <c r="H105" i="2"/>
  <c r="J105" i="2"/>
  <c r="L105" i="2"/>
  <c r="N105" i="2"/>
  <c r="P105" i="2"/>
  <c r="R105" i="2"/>
  <c r="H106" i="2"/>
  <c r="J106" i="2"/>
  <c r="L106" i="2"/>
  <c r="N106" i="2"/>
  <c r="P106" i="2"/>
  <c r="R106" i="2"/>
  <c r="S106" i="2"/>
  <c r="T106" i="2"/>
  <c r="H107" i="2"/>
  <c r="J107" i="2"/>
  <c r="L107" i="2"/>
  <c r="N107" i="2"/>
  <c r="P107" i="2"/>
  <c r="R107" i="2"/>
  <c r="H108" i="2"/>
  <c r="J108" i="2"/>
  <c r="L108" i="2"/>
  <c r="N108" i="2"/>
  <c r="P108" i="2"/>
  <c r="R108" i="2"/>
  <c r="S108" i="2"/>
  <c r="T108" i="2"/>
  <c r="H109" i="2"/>
  <c r="J109" i="2"/>
  <c r="L109" i="2"/>
  <c r="N109" i="2"/>
  <c r="P109" i="2"/>
  <c r="R109" i="2"/>
  <c r="H110" i="2"/>
  <c r="J110" i="2"/>
  <c r="L110" i="2"/>
  <c r="N110" i="2"/>
  <c r="S110" i="2" s="1"/>
  <c r="T110" i="2" s="1"/>
  <c r="P110" i="2"/>
  <c r="R110" i="2"/>
  <c r="H111" i="2"/>
  <c r="J111" i="2"/>
  <c r="L111" i="2"/>
  <c r="N111" i="2"/>
  <c r="P111" i="2"/>
  <c r="R111" i="2"/>
  <c r="H112" i="2"/>
  <c r="S112" i="2" s="1"/>
  <c r="T112" i="2" s="1"/>
  <c r="J112" i="2"/>
  <c r="L112" i="2"/>
  <c r="N112" i="2"/>
  <c r="P112" i="2"/>
  <c r="R112" i="2"/>
  <c r="H113" i="2"/>
  <c r="J113" i="2"/>
  <c r="L113" i="2"/>
  <c r="N113" i="2"/>
  <c r="P113" i="2"/>
  <c r="R113" i="2"/>
  <c r="H114" i="2"/>
  <c r="S114" i="2" s="1"/>
  <c r="T114" i="2" s="1"/>
  <c r="J114" i="2"/>
  <c r="L114" i="2"/>
  <c r="N114" i="2"/>
  <c r="P114" i="2"/>
  <c r="R114" i="2"/>
  <c r="H115" i="2"/>
  <c r="J115" i="2"/>
  <c r="L115" i="2"/>
  <c r="N115" i="2"/>
  <c r="P115" i="2"/>
  <c r="R115" i="2"/>
  <c r="H116" i="2"/>
  <c r="S116" i="2" s="1"/>
  <c r="T116" i="2" s="1"/>
  <c r="J116" i="2"/>
  <c r="L116" i="2"/>
  <c r="N116" i="2"/>
  <c r="P116" i="2"/>
  <c r="R116" i="2"/>
  <c r="H117" i="2"/>
  <c r="J117" i="2"/>
  <c r="L117" i="2"/>
  <c r="N117" i="2"/>
  <c r="P117" i="2"/>
  <c r="R117" i="2"/>
  <c r="H118" i="2"/>
  <c r="J118" i="2"/>
  <c r="L118" i="2"/>
  <c r="N118" i="2"/>
  <c r="P118" i="2"/>
  <c r="R118" i="2"/>
  <c r="S118" i="2"/>
  <c r="T118" i="2"/>
  <c r="H119" i="2"/>
  <c r="J119" i="2"/>
  <c r="L119" i="2"/>
  <c r="N119" i="2"/>
  <c r="P119" i="2"/>
  <c r="R119" i="2"/>
  <c r="H120" i="2"/>
  <c r="J120" i="2"/>
  <c r="L120" i="2"/>
  <c r="N120" i="2"/>
  <c r="P120" i="2"/>
  <c r="R120" i="2"/>
  <c r="S120" i="2"/>
  <c r="T120" i="2"/>
  <c r="H121" i="2"/>
  <c r="J121" i="2"/>
  <c r="L121" i="2"/>
  <c r="N121" i="2"/>
  <c r="P121" i="2"/>
  <c r="R121" i="2"/>
  <c r="H122" i="2"/>
  <c r="J122" i="2"/>
  <c r="L122" i="2"/>
  <c r="N122" i="2"/>
  <c r="P122" i="2"/>
  <c r="R122" i="2"/>
  <c r="S122" i="2"/>
  <c r="T122" i="2"/>
  <c r="H123" i="2"/>
  <c r="J123" i="2"/>
  <c r="L123" i="2"/>
  <c r="N123" i="2"/>
  <c r="P123" i="2"/>
  <c r="R123" i="2"/>
  <c r="H124" i="2"/>
  <c r="J124" i="2"/>
  <c r="L124" i="2"/>
  <c r="N124" i="2"/>
  <c r="P124" i="2"/>
  <c r="R124" i="2"/>
  <c r="S124" i="2"/>
  <c r="T124" i="2"/>
  <c r="H125" i="2"/>
  <c r="J125" i="2"/>
  <c r="L125" i="2"/>
  <c r="N125" i="2"/>
  <c r="P125" i="2"/>
  <c r="R125" i="2"/>
  <c r="H126" i="2"/>
  <c r="J126" i="2"/>
  <c r="L126" i="2"/>
  <c r="N126" i="2"/>
  <c r="P126" i="2"/>
  <c r="S126" i="2" s="1"/>
  <c r="T126" i="2" s="1"/>
  <c r="R126" i="2"/>
  <c r="H127" i="2"/>
  <c r="J127" i="2"/>
  <c r="L127" i="2"/>
  <c r="N127" i="2"/>
  <c r="P127" i="2"/>
  <c r="R127" i="2"/>
  <c r="H128" i="2"/>
  <c r="S128" i="2" s="1"/>
  <c r="T128" i="2" s="1"/>
  <c r="J128" i="2"/>
  <c r="L128" i="2"/>
  <c r="N128" i="2"/>
  <c r="P128" i="2"/>
  <c r="R128" i="2"/>
  <c r="H129" i="2"/>
  <c r="J129" i="2"/>
  <c r="L129" i="2"/>
  <c r="N129" i="2"/>
  <c r="P129" i="2"/>
  <c r="R129" i="2"/>
  <c r="H130" i="2"/>
  <c r="S130" i="2" s="1"/>
  <c r="T130" i="2" s="1"/>
  <c r="J130" i="2"/>
  <c r="L130" i="2"/>
  <c r="N130" i="2"/>
  <c r="P130" i="2"/>
  <c r="R130" i="2"/>
  <c r="H131" i="2"/>
  <c r="J131" i="2"/>
  <c r="L131" i="2"/>
  <c r="N131" i="2"/>
  <c r="P131" i="2"/>
  <c r="R131" i="2"/>
  <c r="H132" i="2"/>
  <c r="S132" i="2" s="1"/>
  <c r="T132" i="2" s="1"/>
  <c r="J132" i="2"/>
  <c r="L132" i="2"/>
  <c r="N132" i="2"/>
  <c r="P132" i="2"/>
  <c r="R132" i="2"/>
  <c r="H133" i="2"/>
  <c r="J133" i="2"/>
  <c r="L133" i="2"/>
  <c r="N133" i="2"/>
  <c r="P133" i="2"/>
  <c r="R133" i="2"/>
  <c r="H134" i="2"/>
  <c r="J134" i="2"/>
  <c r="L134" i="2"/>
  <c r="N134" i="2"/>
  <c r="P134" i="2"/>
  <c r="R134" i="2"/>
  <c r="S134" i="2"/>
  <c r="T134" i="2"/>
  <c r="H135" i="2"/>
  <c r="J135" i="2"/>
  <c r="L135" i="2"/>
  <c r="N135" i="2"/>
  <c r="P135" i="2"/>
  <c r="R135" i="2"/>
  <c r="H136" i="2"/>
  <c r="J136" i="2"/>
  <c r="L136" i="2"/>
  <c r="N136" i="2"/>
  <c r="P136" i="2"/>
  <c r="R136" i="2"/>
  <c r="S136" i="2"/>
  <c r="T136" i="2"/>
  <c r="H137" i="2"/>
  <c r="J137" i="2"/>
  <c r="L137" i="2"/>
  <c r="N137" i="2"/>
  <c r="P137" i="2"/>
  <c r="R137" i="2"/>
  <c r="H138" i="2"/>
  <c r="J138" i="2"/>
  <c r="L138" i="2"/>
  <c r="N138" i="2"/>
  <c r="P138" i="2"/>
  <c r="R138" i="2"/>
  <c r="S138" i="2"/>
  <c r="T138" i="2"/>
  <c r="H139" i="2"/>
  <c r="J139" i="2"/>
  <c r="L139" i="2"/>
  <c r="N139" i="2"/>
  <c r="P139" i="2"/>
  <c r="R139" i="2"/>
  <c r="H140" i="2"/>
  <c r="J140" i="2"/>
  <c r="L140" i="2"/>
  <c r="N140" i="2"/>
  <c r="P140" i="2"/>
  <c r="R140" i="2"/>
  <c r="S140" i="2"/>
  <c r="T140" i="2"/>
  <c r="H141" i="2"/>
  <c r="J141" i="2"/>
  <c r="L141" i="2"/>
  <c r="N141" i="2"/>
  <c r="P141" i="2"/>
  <c r="R141" i="2"/>
  <c r="H142" i="2"/>
  <c r="J142" i="2"/>
  <c r="L142" i="2"/>
  <c r="N142" i="2"/>
  <c r="P142" i="2"/>
  <c r="S142" i="2" s="1"/>
  <c r="T142" i="2" s="1"/>
  <c r="R142" i="2"/>
  <c r="H143" i="2"/>
  <c r="J143" i="2"/>
  <c r="L143" i="2"/>
  <c r="N143" i="2"/>
  <c r="P143" i="2"/>
  <c r="R143" i="2"/>
  <c r="H144" i="2"/>
  <c r="S144" i="2" s="1"/>
  <c r="T144" i="2" s="1"/>
  <c r="J144" i="2"/>
  <c r="L144" i="2"/>
  <c r="N144" i="2"/>
  <c r="P144" i="2"/>
  <c r="R144" i="2"/>
  <c r="H145" i="2"/>
  <c r="J145" i="2"/>
  <c r="L145" i="2"/>
  <c r="N145" i="2"/>
  <c r="P145" i="2"/>
  <c r="R145" i="2"/>
  <c r="H146" i="2"/>
  <c r="S146" i="2" s="1"/>
  <c r="T146" i="2" s="1"/>
  <c r="J146" i="2"/>
  <c r="L146" i="2"/>
  <c r="N146" i="2"/>
  <c r="P146" i="2"/>
  <c r="R146" i="2"/>
  <c r="H147" i="2"/>
  <c r="J147" i="2"/>
  <c r="L147" i="2"/>
  <c r="N147" i="2"/>
  <c r="P147" i="2"/>
  <c r="R147" i="2"/>
  <c r="H148" i="2"/>
  <c r="S148" i="2" s="1"/>
  <c r="T148" i="2" s="1"/>
  <c r="J148" i="2"/>
  <c r="L148" i="2"/>
  <c r="N148" i="2"/>
  <c r="P148" i="2"/>
  <c r="R148" i="2"/>
  <c r="H149" i="2"/>
  <c r="J149" i="2"/>
  <c r="L149" i="2"/>
  <c r="N149" i="2"/>
  <c r="P149" i="2"/>
  <c r="R149" i="2"/>
  <c r="H150" i="2"/>
  <c r="J150" i="2"/>
  <c r="L150" i="2"/>
  <c r="N150" i="2"/>
  <c r="P150" i="2"/>
  <c r="R150" i="2"/>
  <c r="S150" i="2"/>
  <c r="T150" i="2"/>
  <c r="H151" i="2"/>
  <c r="J151" i="2"/>
  <c r="L151" i="2"/>
  <c r="N151" i="2"/>
  <c r="P151" i="2"/>
  <c r="R151" i="2"/>
  <c r="H152" i="2"/>
  <c r="J152" i="2"/>
  <c r="L152" i="2"/>
  <c r="N152" i="2"/>
  <c r="P152" i="2"/>
  <c r="R152" i="2"/>
  <c r="S152" i="2"/>
  <c r="T152" i="2"/>
  <c r="H153" i="2"/>
  <c r="S153" i="2" s="1"/>
  <c r="T153" i="2" s="1"/>
  <c r="J153" i="2"/>
  <c r="L153" i="2"/>
  <c r="N153" i="2"/>
  <c r="P153" i="2"/>
  <c r="R153" i="2"/>
  <c r="H154" i="2"/>
  <c r="J154" i="2"/>
  <c r="L154" i="2"/>
  <c r="N154" i="2"/>
  <c r="P154" i="2"/>
  <c r="R154" i="2"/>
  <c r="S154" i="2"/>
  <c r="T154" i="2"/>
  <c r="H155" i="2"/>
  <c r="J155" i="2"/>
  <c r="L155" i="2"/>
  <c r="N155" i="2"/>
  <c r="P155" i="2"/>
  <c r="R155" i="2"/>
  <c r="H156" i="2"/>
  <c r="J156" i="2"/>
  <c r="L156" i="2"/>
  <c r="N156" i="2"/>
  <c r="P156" i="2"/>
  <c r="R156" i="2"/>
  <c r="S156" i="2"/>
  <c r="T156" i="2"/>
  <c r="H157" i="2"/>
  <c r="J157" i="2"/>
  <c r="L157" i="2"/>
  <c r="N157" i="2"/>
  <c r="P157" i="2"/>
  <c r="R157" i="2"/>
  <c r="H158" i="2"/>
  <c r="J158" i="2"/>
  <c r="L158" i="2"/>
  <c r="N158" i="2"/>
  <c r="P158" i="2"/>
  <c r="S158" i="2" s="1"/>
  <c r="T158" i="2" s="1"/>
  <c r="R158" i="2"/>
  <c r="H159" i="2"/>
  <c r="J159" i="2"/>
  <c r="L159" i="2"/>
  <c r="N159" i="2"/>
  <c r="P159" i="2"/>
  <c r="R159" i="2"/>
  <c r="H160" i="2"/>
  <c r="S160" i="2" s="1"/>
  <c r="T160" i="2" s="1"/>
  <c r="J160" i="2"/>
  <c r="L160" i="2"/>
  <c r="N160" i="2"/>
  <c r="P160" i="2"/>
  <c r="R160" i="2"/>
  <c r="H161" i="2"/>
  <c r="J161" i="2"/>
  <c r="L161" i="2"/>
  <c r="N161" i="2"/>
  <c r="P161" i="2"/>
  <c r="R161" i="2"/>
  <c r="H162" i="2"/>
  <c r="S162" i="2" s="1"/>
  <c r="T162" i="2" s="1"/>
  <c r="J162" i="2"/>
  <c r="L162" i="2"/>
  <c r="N162" i="2"/>
  <c r="P162" i="2"/>
  <c r="R162" i="2"/>
  <c r="H163" i="2"/>
  <c r="J163" i="2"/>
  <c r="L163" i="2"/>
  <c r="N163" i="2"/>
  <c r="P163" i="2"/>
  <c r="R163" i="2"/>
  <c r="H164" i="2"/>
  <c r="S164" i="2" s="1"/>
  <c r="T164" i="2" s="1"/>
  <c r="J164" i="2"/>
  <c r="L164" i="2"/>
  <c r="N164" i="2"/>
  <c r="P164" i="2"/>
  <c r="R164" i="2"/>
  <c r="H165" i="2"/>
  <c r="J165" i="2"/>
  <c r="L165" i="2"/>
  <c r="N165" i="2"/>
  <c r="P165" i="2"/>
  <c r="R165" i="2"/>
  <c r="H166" i="2"/>
  <c r="J166" i="2"/>
  <c r="L166" i="2"/>
  <c r="N166" i="2"/>
  <c r="P166" i="2"/>
  <c r="R166" i="2"/>
  <c r="S166" i="2"/>
  <c r="T166" i="2"/>
  <c r="H167" i="2"/>
  <c r="J167" i="2"/>
  <c r="L167" i="2"/>
  <c r="N167" i="2"/>
  <c r="P167" i="2"/>
  <c r="R167" i="2"/>
  <c r="H168" i="2"/>
  <c r="J168" i="2"/>
  <c r="L168" i="2"/>
  <c r="N168" i="2"/>
  <c r="P168" i="2"/>
  <c r="R168" i="2"/>
  <c r="S168" i="2"/>
  <c r="T168" i="2"/>
  <c r="H169" i="2"/>
  <c r="S169" i="2" s="1"/>
  <c r="T169" i="2" s="1"/>
  <c r="J169" i="2"/>
  <c r="L169" i="2"/>
  <c r="N169" i="2"/>
  <c r="P169" i="2"/>
  <c r="R169" i="2"/>
  <c r="H170" i="2"/>
  <c r="J170" i="2"/>
  <c r="L170" i="2"/>
  <c r="N170" i="2"/>
  <c r="P170" i="2"/>
  <c r="R170" i="2"/>
  <c r="S170" i="2"/>
  <c r="T170" i="2"/>
  <c r="H171" i="2"/>
  <c r="J171" i="2"/>
  <c r="L171" i="2"/>
  <c r="N171" i="2"/>
  <c r="P171" i="2"/>
  <c r="R171" i="2"/>
  <c r="H172" i="2"/>
  <c r="J172" i="2"/>
  <c r="L172" i="2"/>
  <c r="N172" i="2"/>
  <c r="P172" i="2"/>
  <c r="R172" i="2"/>
  <c r="S172" i="2"/>
  <c r="T172" i="2"/>
  <c r="H173" i="2"/>
  <c r="J173" i="2"/>
  <c r="L173" i="2"/>
  <c r="N173" i="2"/>
  <c r="P173" i="2"/>
  <c r="R173" i="2"/>
  <c r="H174" i="2"/>
  <c r="J174" i="2"/>
  <c r="L174" i="2"/>
  <c r="N174" i="2"/>
  <c r="P174" i="2"/>
  <c r="R174" i="2"/>
  <c r="S174" i="2"/>
  <c r="T174" i="2"/>
  <c r="H175" i="2"/>
  <c r="J175" i="2"/>
  <c r="L175" i="2"/>
  <c r="N175" i="2"/>
  <c r="P175" i="2"/>
  <c r="R175" i="2"/>
  <c r="H176" i="2"/>
  <c r="J176" i="2"/>
  <c r="L176" i="2"/>
  <c r="N176" i="2"/>
  <c r="P176" i="2"/>
  <c r="S176" i="2" s="1"/>
  <c r="T176" i="2" s="1"/>
  <c r="R176" i="2"/>
  <c r="H177" i="2"/>
  <c r="J177" i="2"/>
  <c r="L177" i="2"/>
  <c r="N177" i="2"/>
  <c r="P177" i="2"/>
  <c r="R177" i="2"/>
  <c r="S177" i="2"/>
  <c r="T177" i="2"/>
  <c r="H178" i="2"/>
  <c r="J178" i="2"/>
  <c r="L178" i="2"/>
  <c r="N178" i="2"/>
  <c r="P178" i="2"/>
  <c r="S178" i="2" s="1"/>
  <c r="T178" i="2" s="1"/>
  <c r="R178" i="2"/>
  <c r="H179" i="2"/>
  <c r="J179" i="2"/>
  <c r="L179" i="2"/>
  <c r="N179" i="2"/>
  <c r="P179" i="2"/>
  <c r="R179" i="2"/>
  <c r="S179" i="2"/>
  <c r="T179" i="2"/>
  <c r="H180" i="2"/>
  <c r="J180" i="2"/>
  <c r="L180" i="2"/>
  <c r="N180" i="2"/>
  <c r="P180" i="2"/>
  <c r="S180" i="2" s="1"/>
  <c r="T180" i="2" s="1"/>
  <c r="R180" i="2"/>
  <c r="H181" i="2"/>
  <c r="J181" i="2"/>
  <c r="L181" i="2"/>
  <c r="N181" i="2"/>
  <c r="P181" i="2"/>
  <c r="R181" i="2"/>
  <c r="S181" i="2"/>
  <c r="T181" i="2"/>
  <c r="H182" i="2"/>
  <c r="J182" i="2"/>
  <c r="L182" i="2"/>
  <c r="N182" i="2"/>
  <c r="P182" i="2"/>
  <c r="S182" i="2" s="1"/>
  <c r="T182" i="2" s="1"/>
  <c r="R182" i="2"/>
  <c r="H183" i="2"/>
  <c r="J183" i="2"/>
  <c r="L183" i="2"/>
  <c r="N183" i="2"/>
  <c r="P183" i="2"/>
  <c r="R183" i="2"/>
  <c r="S183" i="2"/>
  <c r="T183" i="2"/>
  <c r="H184" i="2"/>
  <c r="J184" i="2"/>
  <c r="L184" i="2"/>
  <c r="N184" i="2"/>
  <c r="P184" i="2"/>
  <c r="S184" i="2" s="1"/>
  <c r="T184" i="2" s="1"/>
  <c r="R184" i="2"/>
  <c r="H185" i="2"/>
  <c r="J185" i="2"/>
  <c r="L185" i="2"/>
  <c r="N185" i="2"/>
  <c r="P185" i="2"/>
  <c r="R185" i="2"/>
  <c r="S185" i="2"/>
  <c r="T185" i="2"/>
  <c r="H186" i="2"/>
  <c r="J186" i="2"/>
  <c r="L186" i="2"/>
  <c r="N186" i="2"/>
  <c r="P186" i="2"/>
  <c r="S186" i="2" s="1"/>
  <c r="T186" i="2" s="1"/>
  <c r="R186" i="2"/>
  <c r="H187" i="2"/>
  <c r="J187" i="2"/>
  <c r="L187" i="2"/>
  <c r="N187" i="2"/>
  <c r="P187" i="2"/>
  <c r="R187" i="2"/>
  <c r="S187" i="2"/>
  <c r="T187" i="2"/>
  <c r="H188" i="2"/>
  <c r="J188" i="2"/>
  <c r="L188" i="2"/>
  <c r="N188" i="2"/>
  <c r="P188" i="2"/>
  <c r="S188" i="2" s="1"/>
  <c r="T188" i="2" s="1"/>
  <c r="R188" i="2"/>
  <c r="H189" i="2"/>
  <c r="J189" i="2"/>
  <c r="L189" i="2"/>
  <c r="N189" i="2"/>
  <c r="P189" i="2"/>
  <c r="R189" i="2"/>
  <c r="S189" i="2"/>
  <c r="T189" i="2"/>
  <c r="H190" i="2"/>
  <c r="J190" i="2"/>
  <c r="L190" i="2"/>
  <c r="N190" i="2"/>
  <c r="P190" i="2"/>
  <c r="S190" i="2" s="1"/>
  <c r="T190" i="2" s="1"/>
  <c r="R190" i="2"/>
  <c r="H191" i="2"/>
  <c r="J191" i="2"/>
  <c r="L191" i="2"/>
  <c r="N191" i="2"/>
  <c r="P191" i="2"/>
  <c r="R191" i="2"/>
  <c r="S191" i="2"/>
  <c r="T191" i="2"/>
  <c r="H192" i="2"/>
  <c r="J192" i="2"/>
  <c r="L192" i="2"/>
  <c r="N192" i="2"/>
  <c r="P192" i="2"/>
  <c r="S192" i="2" s="1"/>
  <c r="T192" i="2" s="1"/>
  <c r="R192" i="2"/>
  <c r="H193" i="2"/>
  <c r="J193" i="2"/>
  <c r="L193" i="2"/>
  <c r="N193" i="2"/>
  <c r="P193" i="2"/>
  <c r="R193" i="2"/>
  <c r="S193" i="2"/>
  <c r="T193" i="2"/>
  <c r="H194" i="2"/>
  <c r="J194" i="2"/>
  <c r="L194" i="2"/>
  <c r="N194" i="2"/>
  <c r="P194" i="2"/>
  <c r="S194" i="2" s="1"/>
  <c r="T194" i="2" s="1"/>
  <c r="R194" i="2"/>
  <c r="H195" i="2"/>
  <c r="J195" i="2"/>
  <c r="L195" i="2"/>
  <c r="N195" i="2"/>
  <c r="P195" i="2"/>
  <c r="R195" i="2"/>
  <c r="S195" i="2"/>
  <c r="T195" i="2"/>
  <c r="H196" i="2"/>
  <c r="J196" i="2"/>
  <c r="L196" i="2"/>
  <c r="N196" i="2"/>
  <c r="P196" i="2"/>
  <c r="S196" i="2" s="1"/>
  <c r="T196" i="2" s="1"/>
  <c r="R196" i="2"/>
  <c r="H197" i="2"/>
  <c r="J197" i="2"/>
  <c r="L197" i="2"/>
  <c r="N197" i="2"/>
  <c r="P197" i="2"/>
  <c r="R197" i="2"/>
  <c r="S197" i="2"/>
  <c r="T197" i="2"/>
  <c r="H198" i="2"/>
  <c r="J198" i="2"/>
  <c r="L198" i="2"/>
  <c r="N198" i="2"/>
  <c r="P198" i="2"/>
  <c r="S198" i="2" s="1"/>
  <c r="T198" i="2" s="1"/>
  <c r="R198" i="2"/>
  <c r="H199" i="2"/>
  <c r="J199" i="2"/>
  <c r="L199" i="2"/>
  <c r="N199" i="2"/>
  <c r="P199" i="2"/>
  <c r="R199" i="2"/>
  <c r="S199" i="2"/>
  <c r="T199" i="2"/>
  <c r="H200" i="2"/>
  <c r="J200" i="2"/>
  <c r="L200" i="2"/>
  <c r="N200" i="2"/>
  <c r="P200" i="2"/>
  <c r="S200" i="2" s="1"/>
  <c r="T200" i="2" s="1"/>
  <c r="R200" i="2"/>
  <c r="H201" i="2"/>
  <c r="J201" i="2"/>
  <c r="L201" i="2"/>
  <c r="N201" i="2"/>
  <c r="P201" i="2"/>
  <c r="R201" i="2"/>
  <c r="S201" i="2"/>
  <c r="T201" i="2"/>
  <c r="H202" i="2"/>
  <c r="J202" i="2"/>
  <c r="L202" i="2"/>
  <c r="N202" i="2"/>
  <c r="P202" i="2"/>
  <c r="S202" i="2" s="1"/>
  <c r="T202" i="2" s="1"/>
  <c r="R202" i="2"/>
  <c r="H203" i="2"/>
  <c r="J203" i="2"/>
  <c r="L203" i="2"/>
  <c r="N203" i="2"/>
  <c r="P203" i="2"/>
  <c r="R203" i="2"/>
  <c r="S203" i="2"/>
  <c r="T203" i="2"/>
  <c r="H204" i="2"/>
  <c r="J204" i="2"/>
  <c r="L204" i="2"/>
  <c r="N204" i="2"/>
  <c r="S204" i="2" s="1"/>
  <c r="T204" i="2" s="1"/>
  <c r="P204" i="2"/>
  <c r="R204" i="2"/>
  <c r="H205" i="2"/>
  <c r="J205" i="2"/>
  <c r="L205" i="2"/>
  <c r="N205" i="2"/>
  <c r="P205" i="2"/>
  <c r="R205" i="2"/>
  <c r="S205" i="2"/>
  <c r="T205" i="2"/>
  <c r="H206" i="2"/>
  <c r="J206" i="2"/>
  <c r="L206" i="2"/>
  <c r="N206" i="2"/>
  <c r="P206" i="2"/>
  <c r="S206" i="2" s="1"/>
  <c r="T206" i="2" s="1"/>
  <c r="R206" i="2"/>
  <c r="H207" i="2"/>
  <c r="J207" i="2"/>
  <c r="L207" i="2"/>
  <c r="N207" i="2"/>
  <c r="P207" i="2"/>
  <c r="R207" i="2"/>
  <c r="S207" i="2"/>
  <c r="T207" i="2"/>
  <c r="H208" i="2"/>
  <c r="J208" i="2"/>
  <c r="L208" i="2"/>
  <c r="N208" i="2"/>
  <c r="P208" i="2"/>
  <c r="S208" i="2" s="1"/>
  <c r="T208" i="2" s="1"/>
  <c r="R208" i="2"/>
  <c r="H209" i="2"/>
  <c r="J209" i="2"/>
  <c r="L209" i="2"/>
  <c r="N209" i="2"/>
  <c r="P209" i="2"/>
  <c r="R209" i="2"/>
  <c r="S209" i="2"/>
  <c r="T209" i="2"/>
  <c r="H210" i="2"/>
  <c r="J210" i="2"/>
  <c r="L210" i="2"/>
  <c r="N210" i="2"/>
  <c r="P210" i="2"/>
  <c r="S210" i="2" s="1"/>
  <c r="T210" i="2" s="1"/>
  <c r="R210" i="2"/>
  <c r="H211" i="2"/>
  <c r="J211" i="2"/>
  <c r="L211" i="2"/>
  <c r="N211" i="2"/>
  <c r="P211" i="2"/>
  <c r="R211" i="2"/>
  <c r="S211" i="2"/>
  <c r="T211" i="2"/>
  <c r="H212" i="2"/>
  <c r="J212" i="2"/>
  <c r="L212" i="2"/>
  <c r="N212" i="2"/>
  <c r="P212" i="2"/>
  <c r="S212" i="2" s="1"/>
  <c r="T212" i="2" s="1"/>
  <c r="R212" i="2"/>
  <c r="H213" i="2"/>
  <c r="J213" i="2"/>
  <c r="L213" i="2"/>
  <c r="N213" i="2"/>
  <c r="P213" i="2"/>
  <c r="R213" i="2"/>
  <c r="S213" i="2"/>
  <c r="T213" i="2"/>
  <c r="H214" i="2"/>
  <c r="J214" i="2"/>
  <c r="L214" i="2"/>
  <c r="N214" i="2"/>
  <c r="P214" i="2"/>
  <c r="S214" i="2" s="1"/>
  <c r="T214" i="2" s="1"/>
  <c r="R214" i="2"/>
  <c r="H215" i="2"/>
  <c r="J215" i="2"/>
  <c r="L215" i="2"/>
  <c r="N215" i="2"/>
  <c r="P215" i="2"/>
  <c r="R215" i="2"/>
  <c r="S215" i="2"/>
  <c r="T215" i="2"/>
  <c r="H216" i="2"/>
  <c r="J216" i="2"/>
  <c r="L216" i="2"/>
  <c r="N216" i="2"/>
  <c r="P216" i="2"/>
  <c r="S216" i="2" s="1"/>
  <c r="T216" i="2" s="1"/>
  <c r="R216" i="2"/>
  <c r="H217" i="2"/>
  <c r="J217" i="2"/>
  <c r="L217" i="2"/>
  <c r="N217" i="2"/>
  <c r="P217" i="2"/>
  <c r="R217" i="2"/>
  <c r="S217" i="2"/>
  <c r="T217" i="2"/>
  <c r="H218" i="2"/>
  <c r="J218" i="2"/>
  <c r="L218" i="2"/>
  <c r="N218" i="2"/>
  <c r="P218" i="2"/>
  <c r="S218" i="2" s="1"/>
  <c r="T218" i="2" s="1"/>
  <c r="R218" i="2"/>
  <c r="H219" i="2"/>
  <c r="J219" i="2"/>
  <c r="L219" i="2"/>
  <c r="N219" i="2"/>
  <c r="P219" i="2"/>
  <c r="R219" i="2"/>
  <c r="S219" i="2"/>
  <c r="T219" i="2"/>
  <c r="H220" i="2"/>
  <c r="J220" i="2"/>
  <c r="L220" i="2"/>
  <c r="N220" i="2"/>
  <c r="P220" i="2"/>
  <c r="S220" i="2" s="1"/>
  <c r="T220" i="2" s="1"/>
  <c r="R220" i="2"/>
  <c r="H221" i="2"/>
  <c r="J221" i="2"/>
  <c r="L221" i="2"/>
  <c r="N221" i="2"/>
  <c r="P221" i="2"/>
  <c r="R221" i="2"/>
  <c r="S221" i="2"/>
  <c r="T221" i="2"/>
  <c r="H222" i="2"/>
  <c r="J222" i="2"/>
  <c r="L222" i="2"/>
  <c r="N222" i="2"/>
  <c r="P222" i="2"/>
  <c r="S222" i="2" s="1"/>
  <c r="T222" i="2" s="1"/>
  <c r="R222" i="2"/>
  <c r="H223" i="2"/>
  <c r="J223" i="2"/>
  <c r="L223" i="2"/>
  <c r="N223" i="2"/>
  <c r="P223" i="2"/>
  <c r="R223" i="2"/>
  <c r="S223" i="2"/>
  <c r="T223" i="2"/>
  <c r="H224" i="2"/>
  <c r="J224" i="2"/>
  <c r="L224" i="2"/>
  <c r="N224" i="2"/>
  <c r="P224" i="2"/>
  <c r="S224" i="2" s="1"/>
  <c r="T224" i="2" s="1"/>
  <c r="R224" i="2"/>
  <c r="H225" i="2"/>
  <c r="J225" i="2"/>
  <c r="L225" i="2"/>
  <c r="N225" i="2"/>
  <c r="P225" i="2"/>
  <c r="R225" i="2"/>
  <c r="S225" i="2"/>
  <c r="T225" i="2"/>
  <c r="H226" i="2"/>
  <c r="J226" i="2"/>
  <c r="L226" i="2"/>
  <c r="N226" i="2"/>
  <c r="P226" i="2"/>
  <c r="S226" i="2" s="1"/>
  <c r="T226" i="2" s="1"/>
  <c r="R226" i="2"/>
  <c r="H227" i="2"/>
  <c r="J227" i="2"/>
  <c r="L227" i="2"/>
  <c r="N227" i="2"/>
  <c r="P227" i="2"/>
  <c r="R227" i="2"/>
  <c r="S227" i="2"/>
  <c r="T227" i="2"/>
  <c r="H228" i="2"/>
  <c r="J228" i="2"/>
  <c r="L228" i="2"/>
  <c r="N228" i="2"/>
  <c r="P228" i="2"/>
  <c r="S228" i="2" s="1"/>
  <c r="T228" i="2" s="1"/>
  <c r="R228" i="2"/>
  <c r="H229" i="2"/>
  <c r="J229" i="2"/>
  <c r="L229" i="2"/>
  <c r="N229" i="2"/>
  <c r="P229" i="2"/>
  <c r="R229" i="2"/>
  <c r="S229" i="2"/>
  <c r="T229" i="2"/>
  <c r="H230" i="2"/>
  <c r="J230" i="2"/>
  <c r="L230" i="2"/>
  <c r="N230" i="2"/>
  <c r="P230" i="2"/>
  <c r="S230" i="2" s="1"/>
  <c r="T230" i="2" s="1"/>
  <c r="R230" i="2"/>
  <c r="H231" i="2"/>
  <c r="J231" i="2"/>
  <c r="L231" i="2"/>
  <c r="N231" i="2"/>
  <c r="P231" i="2"/>
  <c r="R231" i="2"/>
  <c r="S231" i="2"/>
  <c r="T231" i="2"/>
  <c r="H232" i="2"/>
  <c r="J232" i="2"/>
  <c r="L232" i="2"/>
  <c r="N232" i="2"/>
  <c r="P232" i="2"/>
  <c r="S232" i="2" s="1"/>
  <c r="T232" i="2" s="1"/>
  <c r="R232" i="2"/>
  <c r="H233" i="2"/>
  <c r="J233" i="2"/>
  <c r="L233" i="2"/>
  <c r="N233" i="2"/>
  <c r="P233" i="2"/>
  <c r="R233" i="2"/>
  <c r="S233" i="2"/>
  <c r="T233" i="2"/>
  <c r="H234" i="2"/>
  <c r="J234" i="2"/>
  <c r="L234" i="2"/>
  <c r="N234" i="2"/>
  <c r="P234" i="2"/>
  <c r="S234" i="2" s="1"/>
  <c r="T234" i="2" s="1"/>
  <c r="R234" i="2"/>
  <c r="H235" i="2"/>
  <c r="J235" i="2"/>
  <c r="L235" i="2"/>
  <c r="N235" i="2"/>
  <c r="P235" i="2"/>
  <c r="R235" i="2"/>
  <c r="S235" i="2"/>
  <c r="T235" i="2"/>
  <c r="H236" i="2"/>
  <c r="J236" i="2"/>
  <c r="L236" i="2"/>
  <c r="N236" i="2"/>
  <c r="S236" i="2" s="1"/>
  <c r="T236" i="2" s="1"/>
  <c r="P236" i="2"/>
  <c r="R236" i="2"/>
  <c r="H237" i="2"/>
  <c r="J237" i="2"/>
  <c r="L237" i="2"/>
  <c r="N237" i="2"/>
  <c r="P237" i="2"/>
  <c r="R237" i="2"/>
  <c r="S237" i="2"/>
  <c r="T237" i="2"/>
  <c r="H238" i="2"/>
  <c r="J238" i="2"/>
  <c r="L238" i="2"/>
  <c r="N238" i="2"/>
  <c r="P238" i="2"/>
  <c r="S238" i="2" s="1"/>
  <c r="T238" i="2" s="1"/>
  <c r="R238" i="2"/>
  <c r="H239" i="2"/>
  <c r="J239" i="2"/>
  <c r="L239" i="2"/>
  <c r="N239" i="2"/>
  <c r="P239" i="2"/>
  <c r="R239" i="2"/>
  <c r="S239" i="2"/>
  <c r="T239" i="2"/>
  <c r="H240" i="2"/>
  <c r="J240" i="2"/>
  <c r="L240" i="2"/>
  <c r="N240" i="2"/>
  <c r="P240" i="2"/>
  <c r="S240" i="2" s="1"/>
  <c r="T240" i="2" s="1"/>
  <c r="R240" i="2"/>
  <c r="H241" i="2"/>
  <c r="J241" i="2"/>
  <c r="L241" i="2"/>
  <c r="N241" i="2"/>
  <c r="P241" i="2"/>
  <c r="R241" i="2"/>
  <c r="S241" i="2"/>
  <c r="T241" i="2"/>
  <c r="H242" i="2"/>
  <c r="J242" i="2"/>
  <c r="L242" i="2"/>
  <c r="N242" i="2"/>
  <c r="P242" i="2"/>
  <c r="S242" i="2" s="1"/>
  <c r="T242" i="2" s="1"/>
  <c r="R242" i="2"/>
  <c r="H243" i="2"/>
  <c r="J243" i="2"/>
  <c r="L243" i="2"/>
  <c r="N243" i="2"/>
  <c r="P243" i="2"/>
  <c r="R243" i="2"/>
  <c r="S243" i="2"/>
  <c r="T243" i="2"/>
  <c r="H244" i="2"/>
  <c r="J244" i="2"/>
  <c r="L244" i="2"/>
  <c r="N244" i="2"/>
  <c r="P244" i="2"/>
  <c r="S244" i="2" s="1"/>
  <c r="T244" i="2" s="1"/>
  <c r="R244" i="2"/>
  <c r="H245" i="2"/>
  <c r="J245" i="2"/>
  <c r="L245" i="2"/>
  <c r="N245" i="2"/>
  <c r="P245" i="2"/>
  <c r="R245" i="2"/>
  <c r="S245" i="2"/>
  <c r="T245" i="2"/>
  <c r="H246" i="2"/>
  <c r="J246" i="2"/>
  <c r="L246" i="2"/>
  <c r="N246" i="2"/>
  <c r="P246" i="2"/>
  <c r="S246" i="2" s="1"/>
  <c r="T246" i="2" s="1"/>
  <c r="R246" i="2"/>
  <c r="H247" i="2"/>
  <c r="J247" i="2"/>
  <c r="L247" i="2"/>
  <c r="N247" i="2"/>
  <c r="P247" i="2"/>
  <c r="R247" i="2"/>
  <c r="S247" i="2"/>
  <c r="T247" i="2"/>
  <c r="H248" i="2"/>
  <c r="J248" i="2"/>
  <c r="L248" i="2"/>
  <c r="N248" i="2"/>
  <c r="P248" i="2"/>
  <c r="S248" i="2" s="1"/>
  <c r="T248" i="2" s="1"/>
  <c r="R248" i="2"/>
  <c r="S139" i="2" l="1"/>
  <c r="T139" i="2" s="1"/>
  <c r="S173" i="2"/>
  <c r="T173" i="2" s="1"/>
  <c r="S127" i="2"/>
  <c r="T127" i="2" s="1"/>
  <c r="S111" i="2"/>
  <c r="T111" i="2" s="1"/>
  <c r="S97" i="2"/>
  <c r="T97" i="2" s="1"/>
  <c r="S161" i="2"/>
  <c r="T161" i="2" s="1"/>
  <c r="S147" i="2"/>
  <c r="T147" i="2" s="1"/>
  <c r="S131" i="2"/>
  <c r="T131" i="2" s="1"/>
  <c r="S115" i="2"/>
  <c r="T115" i="2" s="1"/>
  <c r="S99" i="2"/>
  <c r="T99" i="2" s="1"/>
  <c r="S83" i="2"/>
  <c r="T83" i="2" s="1"/>
  <c r="S67" i="2"/>
  <c r="T67" i="2" s="1"/>
  <c r="S51" i="2"/>
  <c r="T51" i="2" s="1"/>
  <c r="S35" i="2"/>
  <c r="T35" i="2" s="1"/>
  <c r="S19" i="2"/>
  <c r="T19" i="2" s="1"/>
  <c r="S123" i="2"/>
  <c r="T123" i="2" s="1"/>
  <c r="S27" i="2"/>
  <c r="T27" i="2" s="1"/>
  <c r="S125" i="2"/>
  <c r="T125" i="2" s="1"/>
  <c r="S93" i="2"/>
  <c r="T93" i="2" s="1"/>
  <c r="S29" i="2"/>
  <c r="T29" i="2" s="1"/>
  <c r="S143" i="2"/>
  <c r="T143" i="2" s="1"/>
  <c r="S95" i="2"/>
  <c r="T95" i="2" s="1"/>
  <c r="S31" i="2"/>
  <c r="T31" i="2" s="1"/>
  <c r="S129" i="2"/>
  <c r="T129" i="2" s="1"/>
  <c r="S65" i="2"/>
  <c r="T65" i="2" s="1"/>
  <c r="S49" i="2"/>
  <c r="T49" i="2" s="1"/>
  <c r="S85" i="2"/>
  <c r="T85" i="2" s="1"/>
  <c r="S53" i="2"/>
  <c r="T53" i="2" s="1"/>
  <c r="S37" i="2"/>
  <c r="T37" i="2" s="1"/>
  <c r="S75" i="2"/>
  <c r="T75" i="2" s="1"/>
  <c r="S109" i="2"/>
  <c r="T109" i="2" s="1"/>
  <c r="S61" i="2"/>
  <c r="T61" i="2" s="1"/>
  <c r="S45" i="2"/>
  <c r="T45" i="2" s="1"/>
  <c r="S157" i="2"/>
  <c r="T157" i="2" s="1"/>
  <c r="S79" i="2"/>
  <c r="T79" i="2" s="1"/>
  <c r="S47" i="2"/>
  <c r="T47" i="2" s="1"/>
  <c r="S175" i="2"/>
  <c r="T175" i="2" s="1"/>
  <c r="S113" i="2"/>
  <c r="T113" i="2" s="1"/>
  <c r="S33" i="2"/>
  <c r="T33" i="2" s="1"/>
  <c r="S133" i="2"/>
  <c r="T133" i="2" s="1"/>
  <c r="S101" i="2"/>
  <c r="T101" i="2" s="1"/>
  <c r="S69" i="2"/>
  <c r="T69" i="2" s="1"/>
  <c r="S21" i="2"/>
  <c r="T21" i="2" s="1"/>
  <c r="S165" i="2"/>
  <c r="T165" i="2" s="1"/>
  <c r="S149" i="2"/>
  <c r="T149" i="2" s="1"/>
  <c r="S135" i="2"/>
  <c r="T135" i="2" s="1"/>
  <c r="S119" i="2"/>
  <c r="T119" i="2" s="1"/>
  <c r="S103" i="2"/>
  <c r="T103" i="2" s="1"/>
  <c r="S87" i="2"/>
  <c r="T87" i="2" s="1"/>
  <c r="S71" i="2"/>
  <c r="T71" i="2" s="1"/>
  <c r="S55" i="2"/>
  <c r="T55" i="2" s="1"/>
  <c r="S39" i="2"/>
  <c r="T39" i="2" s="1"/>
  <c r="S23" i="2"/>
  <c r="T23" i="2" s="1"/>
  <c r="S7" i="2"/>
  <c r="T7" i="2" s="1"/>
  <c r="S171" i="2"/>
  <c r="T171" i="2" s="1"/>
  <c r="S141" i="2"/>
  <c r="T141" i="2" s="1"/>
  <c r="S13" i="2"/>
  <c r="T13" i="2" s="1"/>
  <c r="S81" i="2"/>
  <c r="T81" i="2" s="1"/>
  <c r="S117" i="2"/>
  <c r="T117" i="2" s="1"/>
  <c r="S107" i="2"/>
  <c r="T107" i="2" s="1"/>
  <c r="S91" i="2"/>
  <c r="T91" i="2" s="1"/>
  <c r="S59" i="2"/>
  <c r="T59" i="2" s="1"/>
  <c r="S43" i="2"/>
  <c r="T43" i="2" s="1"/>
  <c r="S155" i="2"/>
  <c r="T155" i="2" s="1"/>
  <c r="S77" i="2"/>
  <c r="T77" i="2" s="1"/>
  <c r="S63" i="2"/>
  <c r="T63" i="2" s="1"/>
  <c r="S15" i="2"/>
  <c r="T15" i="2" s="1"/>
  <c r="S159" i="2"/>
  <c r="T159" i="2" s="1"/>
  <c r="S145" i="2"/>
  <c r="T145" i="2" s="1"/>
  <c r="S17" i="2"/>
  <c r="T17" i="2" s="1"/>
  <c r="S163" i="2"/>
  <c r="T163" i="2" s="1"/>
  <c r="S167" i="2"/>
  <c r="T167" i="2" s="1"/>
  <c r="S151" i="2"/>
  <c r="T151" i="2" s="1"/>
  <c r="S137" i="2"/>
  <c r="T137" i="2" s="1"/>
  <c r="S121" i="2"/>
  <c r="T121" i="2" s="1"/>
  <c r="S105" i="2"/>
  <c r="T105" i="2" s="1"/>
  <c r="S89" i="2"/>
  <c r="T89" i="2" s="1"/>
  <c r="S73" i="2"/>
  <c r="T73" i="2" s="1"/>
  <c r="S57" i="2"/>
  <c r="T57" i="2" s="1"/>
  <c r="S41" i="2"/>
  <c r="T41" i="2" s="1"/>
  <c r="S25" i="2"/>
  <c r="T25" i="2" s="1"/>
  <c r="S9" i="2"/>
  <c r="T9" i="2" s="1"/>
</calcChain>
</file>

<file path=xl/sharedStrings.xml><?xml version="1.0" encoding="utf-8"?>
<sst xmlns="http://schemas.openxmlformats.org/spreadsheetml/2006/main" count="2802" uniqueCount="546">
  <si>
    <t>Lugar</t>
  </si>
  <si>
    <t>Entrada</t>
  </si>
  <si>
    <t>Proceso - ASPI (Aspecto susceptible a producir impacto)</t>
  </si>
  <si>
    <t>DESCRIPCIÓN</t>
  </si>
  <si>
    <t>Salida</t>
  </si>
  <si>
    <t>MEDIO IMPACTADO</t>
  </si>
  <si>
    <t>Componentes</t>
  </si>
  <si>
    <t>Biótico</t>
  </si>
  <si>
    <t>Abiótico</t>
  </si>
  <si>
    <t>Socioeconómico</t>
  </si>
  <si>
    <t>Ecosistemas</t>
  </si>
  <si>
    <t>Fauna</t>
  </si>
  <si>
    <t>Flora</t>
  </si>
  <si>
    <t>Ecosistemas acuáticos</t>
  </si>
  <si>
    <t>Análisis de fragmentación</t>
  </si>
  <si>
    <t>Áreas de interés especial ambiental</t>
  </si>
  <si>
    <t>Geológico</t>
  </si>
  <si>
    <t>Geomorfológico</t>
  </si>
  <si>
    <t>Suelos</t>
  </si>
  <si>
    <t>Hidrológico</t>
  </si>
  <si>
    <t>Geotécnico</t>
  </si>
  <si>
    <t>Atmosférico</t>
  </si>
  <si>
    <t>Demográfico</t>
  </si>
  <si>
    <t>Espacial</t>
  </si>
  <si>
    <t>Económico</t>
  </si>
  <si>
    <t>Cultural</t>
  </si>
  <si>
    <t>Arqueológico</t>
  </si>
  <si>
    <t>Político Administrativo</t>
  </si>
  <si>
    <t>Tendencias de desarrollo</t>
  </si>
  <si>
    <t>Reasentamiento</t>
  </si>
  <si>
    <t>Restitución</t>
  </si>
  <si>
    <t>Producto terminado (Antes de la producción)</t>
  </si>
  <si>
    <t>Bisturí</t>
  </si>
  <si>
    <t xml:space="preserve">Se ingresa a la Sede las muestras del material vegetal definido por el proveedor. </t>
  </si>
  <si>
    <t>Residuos vegetales</t>
  </si>
  <si>
    <t>x</t>
  </si>
  <si>
    <t xml:space="preserve">x </t>
  </si>
  <si>
    <t>Agua</t>
  </si>
  <si>
    <t>Revisión y corte del material vegetal</t>
  </si>
  <si>
    <t>El proceso comienza con la identificación de la planta o la parte específica de la planta de la cual se pretenden obtener muestras. Luego, se procede con el corte de segmentos del material vegetal, que pueden incluir hojas, tallos, raíces y otros órganos vegetales. Este corte se realiza con el uso de un bisturí esterilizado, cuidadosamente seleccionado para garantizar la obtención de muestras limpias y precisas sin causar daño al tejido. Además, se emplean pinzas esterilizadas para manipular las muestras de manera adecuada. Es fundamental destacar que se priorizan tejidos saludables y jóvenes, ya que estos tienden a ser más aptos para la propagación in vitro.</t>
  </si>
  <si>
    <t>Residuos peligrosos como el bisturí</t>
  </si>
  <si>
    <t>Jabón neutro</t>
  </si>
  <si>
    <t>Lavado del material vegetal</t>
  </si>
  <si>
    <t xml:space="preserve">Las muestras se sumergen en un agente de limpieza como lo es una  solución de hipoclorito de sodio. Durante este proceso, las muestras se agitan para garantizar que todas las superficies estén completamente expuestas al desinfectante, lo que permite eliminar los contaminantes adheridos, tales como suciedad, polvo, microorganismos no deseados y residuos químicos.
Una vez completada la inmersión en el agente de limpieza, las muestras son cuidadosamente enjuagadas con agua estéril para asegurar la eliminación de cualquier residuo. </t>
  </si>
  <si>
    <t>Agua con jabon</t>
  </si>
  <si>
    <t>Computador para la codificación</t>
  </si>
  <si>
    <t>Codificación del material vegetal.</t>
  </si>
  <si>
    <t xml:space="preserve">Se asigna un código de identificación único a cada muestra para su reconocimiento. adicionalmente se tiene un registro o base de datos física y digital donde se almacenan los códigos y la información asociada a cada muestra. </t>
  </si>
  <si>
    <t>Consumo de energía para el computador</t>
  </si>
  <si>
    <t>Material vegetal</t>
  </si>
  <si>
    <t>Residuos eléctricos cuando ya el computador no funcione mas.</t>
  </si>
  <si>
    <t>Producto terminado (Después del proceso de producción)</t>
  </si>
  <si>
    <t xml:space="preserve">Material vegetal o vitro- plantas </t>
  </si>
  <si>
    <t>Verificación de calidad de las vitro plantas</t>
  </si>
  <si>
    <t>Se realiza una inspección visual detallada de cada vitro planta. Se verifica su aspecto general, incluyendo el color, la forma y la vitalidad de las hojas y los tallos. Las anomalías visuales, como manchas, deformidades o microorganismos, son identificadas, registradas y desechadas.</t>
  </si>
  <si>
    <t>Residuos sólidos,como papel film y recipientes contaminados con microorganismos.</t>
  </si>
  <si>
    <t>Entrega al cliente o endurecimiento ex-vito.</t>
  </si>
  <si>
    <t xml:space="preserve">El material vegetal o las vitro-plantas producidos en el laboratorio se entregan junto con su recipiente correspondiente y, en algunos casos, se envuelven con papel film. En otras situaciones, se procede a realizar el proceso de endurecimiento ex vitro (invernaderos), que consiste en trasladar las vitro-plantas a invernaderos específicos con el propósito de aclimatarse y adaptarlas a las condiciones ambientales exteriores para lograr fortalecerlas para su crecimiento . </t>
  </si>
  <si>
    <t xml:space="preserve">Residuos vegetales </t>
  </si>
  <si>
    <t>Área de lavado de cristalería y misceláneas</t>
  </si>
  <si>
    <t>Cristalería y misceláneas sucias que contienen medios de cultivo usados, muestras biológicas, hongos y bacterias.</t>
  </si>
  <si>
    <t>Realizar prelavado o remojo de la cristalería y misceláneas con agua corriente</t>
  </si>
  <si>
    <t>El proceso comienza con una inspección visual de la cristalería y miscelania, con el objetivo de detectar cualquier rastro de contaminación visible, tales como polvo, residuos químicos, hongos, bacterias o impurezas que pudieran estar presentes. A continuación, los utensilios son sometidos a un enjuague preliminar con agua corriente, con el propósito de eliminar la contaminación superficial. Por otro lado si se desea, la cristalería y miscelania puede ser sumergida en un recipiente con agua para ablandar cualquier residuo seco o pegajoso que podría estar adherido a la cristalería o miscelanea.</t>
  </si>
  <si>
    <t>Consumo de energía por el desionizador</t>
  </si>
  <si>
    <t>Agua corriente</t>
  </si>
  <si>
    <t>Lavado a mano utilizando jabón, hipoclorito, etanol y una esponja o cepillo.</t>
  </si>
  <si>
    <t>Se procede a llenar un recipiente con agua al que se le agrega jabón neutro. la cristalería y miscelania son sumergidos en esta solución y se lavan cuidadosamente a mano utilizando una esponja o un cepillo suave. Luego de completar el lavado con jabón, se realiza un enjuague con agua corriente para asegurar la eliminación de cualquier residuo de jabón. Posteriormente, con el fin de garantizar la esterilidad, la cristalería se sumergen en una solución de hipoclorito y etanol durante un período de tiempo específico. Este procedimiento está diseñado para eliminar posibles microorganismos o contaminantes biológicos que puedan estar presentes en la cristalería.</t>
  </si>
  <si>
    <t>Agua con jabón, hipoclorito y etanol</t>
  </si>
  <si>
    <t>Enjugar la cristalería y miscelanea con agua limpia desionizada.</t>
  </si>
  <si>
    <t>Se prepara un recipiente o un sistema de enjuague con agua desionizada, lo que la hace altamente pura y libre de iones que puedan interferir con experimentos sensibles. Cada pieza de cristalería se sumerge en el agua desionizada de manera individual. Este proceso se realiza para garantizar que cada elemento sea enjuagado completamente sin riesgo de contaminación cruzada.</t>
  </si>
  <si>
    <t>Residuos sólidos provenientes de las esponjas y cepillos de lavado</t>
  </si>
  <si>
    <t xml:space="preserve">Agua desionizada </t>
  </si>
  <si>
    <t>Secado al aire libre y almacenamiento</t>
  </si>
  <si>
    <t>Después del enjuague con agua desionizada, la cristalería se coloca sobre una rejilla para permitir que escurran de manera natural. Durante el proceso de secado, se mantiene un registro detallado y se organizan cuidadosamente. Una vez los utensilios estén completamente secos, se almacenan en un lugar limpio y libre de cualquier partícula de polvo o contaminante que pudiera afectar su limpieza y esterilidad.</t>
  </si>
  <si>
    <t>Agua con los microorganismos.</t>
  </si>
  <si>
    <t>Hipoclorito 0.5%</t>
  </si>
  <si>
    <t>Consumo de agua</t>
  </si>
  <si>
    <t>Etanol 70%</t>
  </si>
  <si>
    <t>Consumo de papel para los registros</t>
  </si>
  <si>
    <t>Desionizador</t>
  </si>
  <si>
    <t>Esponja o cepillo para el lavado</t>
  </si>
  <si>
    <t>Área de esterilización</t>
  </si>
  <si>
    <t>Cristalería y miscelania</t>
  </si>
  <si>
    <t>Esterilización de cristalería y miscelania</t>
  </si>
  <si>
    <t>Después de completar el proceso de lavado de la cristalería y miscelanea, los frascos pasan por un proceso de esterilización, el cual puede realizarse mediante el uso de un autoclave o un horno. Seguidamente, se enfrían de manera gradual dentro del dispositivo de esterilización. Una vez que los frascos han alcanzado una temperatura ambiente segura, se almacenan en un área especialmente designada, libre de contaminantes y con un ambiente seco, hasta que sean requeridos para su uso en el laboratorio in vitro.</t>
  </si>
  <si>
    <t>Agua con los microorganismos eliminados durante el proceso de esterilización.</t>
  </si>
  <si>
    <t>uso de energía (por el autoclave).</t>
  </si>
  <si>
    <t>Residuos sólidos del material descartado durante el proceso de esterilización, como guantes.</t>
  </si>
  <si>
    <t>Laboratorio para formulación de medios de cultivo</t>
  </si>
  <si>
    <r>
      <rPr>
        <sz val="10"/>
        <color rgb="FF000000"/>
        <rFont val="Arial, sans-serif"/>
      </rPr>
      <t>Materiales para la preparación del medio de cultivo</t>
    </r>
    <r>
      <rPr>
        <sz val="10"/>
        <color rgb="FFA61C00"/>
        <rFont val="Arial, sans-serif"/>
      </rPr>
      <t xml:space="preserve"> </t>
    </r>
  </si>
  <si>
    <t xml:space="preserve">Preparación del medio de cultivo </t>
  </si>
  <si>
    <t xml:space="preserve">Los medios de cultivo varían de acuerdo a el material vegetal que se desea propagar. Sin embargo usualmente se utiliza azúcar, agua desionizada, gelificante, carbón activado, reguladores de crecimiento (hormonas sintéticas), reactivos y macro y micro minerales. </t>
  </si>
  <si>
    <t>Residuos sólidos provenientes de los envases de los reactivos, guantes y envoltorios.</t>
  </si>
  <si>
    <t>Agua desionizada</t>
  </si>
  <si>
    <t>Medir y pesar ingredientes o materiales de los medios de cultivo</t>
  </si>
  <si>
    <t>Los ingredientes se pesan y miden en una balanza romana según la fórmula del medio de cultivo deseado.</t>
  </si>
  <si>
    <t>Consumo de energía por parte de la nevera,el desionizador, balanzas y agitador magnético.</t>
  </si>
  <si>
    <t>Reactivos (Agar) que se encuentran en nevera</t>
  </si>
  <si>
    <t>Paso del medio de cultivo por un agitador magnético.</t>
  </si>
  <si>
    <t>Para lograr una mezcla homogénea, se coloca en un agitador magnético, y el tiempo necesario para lograr la homogeneidad dependerá del tipo de medio de cultivo que se esté preparando.</t>
  </si>
  <si>
    <t>Medios de cultivo sobrantes</t>
  </si>
  <si>
    <t>Dosificación y esterilización de medios de cultivo.</t>
  </si>
  <si>
    <t>Medios de cultivo</t>
  </si>
  <si>
    <t>Esterilización del medio de cultivo</t>
  </si>
  <si>
    <t>El medio de cultivo se somete a un proceso de esterilización utilizando autoclaves, hornos o estufas. El calor y la presión se utilizan para eliminar microorganismos no deseados y garantizar la esterilidad del medio.</t>
  </si>
  <si>
    <t>Consumo de energía por parte de los autoclaves, horno, estufa y preparador de medios.</t>
  </si>
  <si>
    <t>Pasar por el preparador de medios</t>
  </si>
  <si>
    <t>El proceso de formulación y dosificación se puede también realizar por medio del preparador de medios (cuando se debe realizar una cantidad considerable de medio de cultivo) que tiene un ciclo de calentamiento y enfriamiento que ayuda a mejorar los procesos de esterilización.</t>
  </si>
  <si>
    <t>Consumo de agua por parte de los autoclaves y preparador de medios.</t>
  </si>
  <si>
    <t>Preparador de medios</t>
  </si>
  <si>
    <t>Dosificación del medio de cultivo</t>
  </si>
  <si>
    <t xml:space="preserve">El medio de cultivo estéril se dosifica y mide con precisión según la fórmula requerida para el tipo de cultivo a realizar y se empaca en recipientes adecuados, como frascos o tubos de ensayo, que están previamente esterilizados.               </t>
  </si>
  <si>
    <t>Residuos sólidos generados por algún material usado como guantes, mascarillas y gorros.</t>
  </si>
  <si>
    <t>Autoclave, horno o estufa</t>
  </si>
  <si>
    <t>Pasar por autoclave, horno o estufa.</t>
  </si>
  <si>
    <t>Los frascos o tubos de ensayo con el medio de cultivo, se vuelven y se llevan a procesos de calor por medio de autoclave, horno o estufa para eliminar cualquier microorganismos que haya entrado en contacto mientras se dosifican el medio. Los medios de cultivo empacados y esterilizados se almacenan en condiciones adecuadas hasta su futuro uso en el laboratorio.</t>
  </si>
  <si>
    <t>Los procesos de esterilización y calentamiento pueden generar emisiones de calor y gases, lo que podría afectar localmente la temperatura y el entorno.</t>
  </si>
  <si>
    <t>Almacén de medios</t>
  </si>
  <si>
    <t>Se dejan en conservación (al aire libre)por aproximadamente 1 semana, junto con instrumentos esterilizados.</t>
  </si>
  <si>
    <t>Cuarto de laminares</t>
  </si>
  <si>
    <t>Desinfección de las cabinas de flujo laminar</t>
  </si>
  <si>
    <t>Se asegura de que la cabina esté limpia y desinfectada antes de comenzar las operaciones. para eso se hace uso de productos de aseo.los cuales algunas veces son fabricados dentro del mismo laboratorio.</t>
  </si>
  <si>
    <t>Consumo de energía eléctrica necesaria para las cabinas de flujo laminar</t>
  </si>
  <si>
    <t>Medio de cultivo</t>
  </si>
  <si>
    <t>Propagación del material vegetal.</t>
  </si>
  <si>
    <t xml:space="preserve">Encender la cabina y asegurarse de que el flujo de aire esté funcionando correctamente. y proceder hacer la respectiva propagación del material vegetal, para eso por medio de un bisturí se corta tejidos o partes del material a propagar. </t>
  </si>
  <si>
    <t>A medida que las cabinas envejecen o necesitan mantenimiento, los componentes que se reemplazan pueden generar residuos electrónicos como las luces blancas y de uv que deben ser cambiadas periódicamente.</t>
  </si>
  <si>
    <t>Colocar el tejido o parte del material vegetal en el medio de cultivo.</t>
  </si>
  <si>
    <t>Utilizar herramientas estériles para transferir el material vegetal a los medios de cultivo.</t>
  </si>
  <si>
    <t>Residuos del material vegetal no útil para la propagación</t>
  </si>
  <si>
    <t>Papel film</t>
  </si>
  <si>
    <t>Sellado del recipiente</t>
  </si>
  <si>
    <t>Sellar de manera apropiada los recipientes que albergan el material vegetal o medios de cultivo utilizando papel film o tapas.</t>
  </si>
  <si>
    <t>Residuos peligrosos como el bisturí para el corte del papel</t>
  </si>
  <si>
    <t>Desinfectantes o jabón</t>
  </si>
  <si>
    <t>Cuando se han hecho varias propagaciones también se pueden generar residuos como medios de cultivo y frascos que deben ir al proceso de lavado y desinfección.</t>
  </si>
  <si>
    <t>Residuos sólidos del papel film</t>
  </si>
  <si>
    <t>Banco de Germoplasma</t>
  </si>
  <si>
    <t>Transferencia del material vegetal a nuevos medios de cultivo</t>
  </si>
  <si>
    <t>Se ingresan los recipientes con el material vegetal y medios de cultivo al banco de germoplasma. en este lugar el material  vegetal se transfiere periódicamente a nuevos medios de cultivo para mantener su viabilidad y salud.</t>
  </si>
  <si>
    <t>Los sistemas de refrigeración como las unidades de aire, requieren energía eléctrica para mantener las condiciones adecuadas.</t>
  </si>
  <si>
    <t>Unidades de aire</t>
  </si>
  <si>
    <t>Almacenamiento del material vegetal</t>
  </si>
  <si>
    <t>El material vegetal se almacena en condiciones específicas de temperatura para preservar su viabilidad a largo plazo por eso es importante contar con las unidades de aire.</t>
  </si>
  <si>
    <t>Los recipientes y medios de cultivo desechados pueden generar residuos</t>
  </si>
  <si>
    <t>Recipientes</t>
  </si>
  <si>
    <t>Ajuste de iluminación</t>
  </si>
  <si>
    <t>Ajuste de la duración e intensidad de la iluminación según las necesidades de las plantas.</t>
  </si>
  <si>
    <t>Residuos sólidos producidos por las luces que requieren un cambio periódico y consumo eléctrico</t>
  </si>
  <si>
    <t>Sistemas de iluminación</t>
  </si>
  <si>
    <t>Cámara de crecimiento de germoplasma.</t>
  </si>
  <si>
    <t>Monitoreo de las condiciones ideales para el material vegetal</t>
  </si>
  <si>
    <t>Se introduce el material vegetal en el medio de cultivo y se establece un monitoreo continuo. Se ajustan la temperatura, humedad y otros factores para mantener un ambiente propicio para el crecimiento de las plantas.</t>
  </si>
  <si>
    <t>Los sistemas de refrigeración como las unidades de aire, requieren energía eléctrica para mantener su funcionamiento.</t>
  </si>
  <si>
    <t xml:space="preserve">Ajuste de las condiciones ideales para las plantas </t>
  </si>
  <si>
    <t>Ajuste de la duración e intensidad de la iluminación según las necesidades de las plantas, imitando condiciones de luz diurna.</t>
  </si>
  <si>
    <t>Invernaderos</t>
  </si>
  <si>
    <t>Esquejes</t>
  </si>
  <si>
    <t xml:space="preserve">Ingreso del esqueje, semilla, vitro-planta </t>
  </si>
  <si>
    <t>Se da el ingreso del esqueje, semilla o vitro- planta en servilleta húmeda para evitar la deshidratación. es importante tener en cuenta que el invernadero esté limpio y en condiciones adecuadas. Esto implica verificar la temperatura, la humedad, la iluminación y la ventilación, ajustándose según las necesidades de las plantas que se van a introducir.</t>
  </si>
  <si>
    <t>Residuos de poda y servilletas</t>
  </si>
  <si>
    <t>Semillas</t>
  </si>
  <si>
    <t>Identificar el material vegetal y el sustrato a utilizar.</t>
  </si>
  <si>
    <t>El proceso comienza con la identificación de la especie o variedades de plantas que se desean cultivar en el invernadero.además de que se verifica que el material vegetal esté en óptimas condiciones de salud, libre de enfermedades y plagas.
A continuación, se procede a la selección de un sustrato o una combinación de sustratos que se adapten de manera precisa a las necesidades específicas de las plantas seleccionadas. La composición de este sustrato puede variar según la especie y el tipo de cultivo, incorporando componentes como turba, perlita, vermiculita, compost, arena, entre otros, de acuerdo con los requerimientos particulares de las plantas.</t>
  </si>
  <si>
    <t>Residuos como costales, bolsas (que se reutilizan hasta que se rompen).</t>
  </si>
  <si>
    <t>Vitro-plantas</t>
  </si>
  <si>
    <t>Se dispone el material vegetal en bolsas o recipientes junto con el sustrato.</t>
  </si>
  <si>
    <t xml:space="preserve">El proceso inicia con la elección de bolsas o recipientes apropiados destinados a la siembra o el trasplante de las plantas. Estos contenedores pueden ser macetas, bandejas de cultivo, bolsas de vivero u otros envases que garanticen un adecuado drenaje y retención del sustrato seleccionado. Una vez seleccionados, se procede a llenar cada bolsa o recipiente con el sustrato previamente escogido y preparado.
Acto seguido, se realiza la colocación cuidadosa del material vegetal, que puede consistir en esquejes, semillas o vitro-plantas, dentro del sustrato contenido en las bolsas o recipientes. </t>
  </si>
  <si>
    <t>Se generan olores fuertes cuando salen las flores de algunas plantas específicas.</t>
  </si>
  <si>
    <t>Fertilizantes</t>
  </si>
  <si>
    <t>Adicionar hormonas de crecimiento al material vegetal</t>
  </si>
  <si>
    <t>Este proceso se aplica exclusivamente al material vegetal que lo requiera. Comienza preparando las hormonas de crecimiento de acuerdo con las instrucciones del fabricante y siguiendo las directrices de seguridad establecidas. Luego, se sumergen o tratan los esquejes o vitro-plantas con esta solución de hormonas de crecimiento. La cantidad y la concentración de la solución se ajustan cuidadosamente de acuerdo con las recomendaciones específicas para la especie y el tipo de planta en consideración.</t>
  </si>
  <si>
    <t>El sustrato vuelve a reutilizarse indefinidamente para no generar residuos.</t>
  </si>
  <si>
    <t>Sustratos</t>
  </si>
  <si>
    <t>Nebulizar o brindar riego manual al material vegetal.</t>
  </si>
  <si>
    <t>El proceso continúa con una evaluación exhaustiva de las condiciones ambientales en el invernadero, lo que incluye la medición de la temperatura y la humedad relativa. Esta evaluación desempeña un papel crucial en la determinación de la frecuencia y la cantidad de agua requerida para el material vegetal. Además, se lleva a cabo una inspección visual del sustrato y las plantas para evaluar la necesidad de riego.
El riego o las nebulizaciones se programan con una frecuencia de 3 a 4 días, aunque esta programación es ajustada de forma continua en función del seguimiento constante que se realiza.</t>
  </si>
  <si>
    <t>Se realizan cambios del plástico del invernadero cuando está muy dañado, lo que produce residuos sólidos.</t>
  </si>
  <si>
    <t>Productos de control (extractos, repelentes, insumos biológicos)</t>
  </si>
  <si>
    <t>Trasplantar el material vegetal si se considera necesario.</t>
  </si>
  <si>
    <t>El proceso de trasplante comienza con una evaluación de las plantas que se encuentran en el invernadero. Se observa su crecimiento, el espacio disponible, la densidad de plantación y otros factores relevantes para determinar si es necesario realizar el trasplante.En el caso de que se determine que el trasplante es necesario, se procede a preparar el nuevo espacio o recipiente correspondiente. Esto podría implicar la preparación de macetas de mayor tamaño o la adecuación de nuevos lugares de cultivo.
Tras la realización del trasplante, se lleva a cabo un riego inicial con el propósito de asegurar que las raíces y el sustrato reciban la cantidad adecuada de humedad y se monitorea cuidadosamente el estado de las plantas durante los días y semanas posteriores al trasplante.</t>
  </si>
  <si>
    <t>Consumo de agua en el riego y en el lavado de tanques (1 vez al mes).</t>
  </si>
  <si>
    <t>Bolsas- recipientes</t>
  </si>
  <si>
    <t>Encender las luces para realizar el fotoperiodo.</t>
  </si>
  <si>
    <t>El proceso continúa con la programación de un sistema de iluminación adecuado en el invernadero. La temporización se configura meticulosamente, teniendo en cuenta las necesidades específicas de las plantas en cultivo. Además, se realiza un ajuste preciso en la intensidad de las luces, considerando las distintas etapas de crecimiento de las plantas y sus requisitos lumínicos.
Asimismo, se determina con precisión la duración del fotoperiodo, es decir, el período de tiempo durante el cual las luces permanecerán encendidas para favorecer el crecimiento de las plantas.</t>
  </si>
  <si>
    <t>Consumo eléctrico por parte de los ventiladores y los nebulizadores.</t>
  </si>
  <si>
    <t>Servilletas</t>
  </si>
  <si>
    <t>Uso de ventilador para mover las masas de aire que se encuentran dentro del invernadero.</t>
  </si>
  <si>
    <t>La circulación del aire facilitada por los ventiladores contribuye a mantener una temperatura más uniforme en todo el invernadero. Esto es esencial para prevenir condiciones extremas de calor o frío que podrían dañar las plantas.</t>
  </si>
  <si>
    <t>Residuos sólidos de fertilizantes y demás productos de control a los cuales se les realiza el triple lavado para su disposición final.</t>
  </si>
  <si>
    <t>Luces (Bombillos)</t>
  </si>
  <si>
    <t>Fertilizar las plantas</t>
  </si>
  <si>
    <t xml:space="preserve">Se sigue un programa de fertilización que consiste en aplicar nutrientes a las plantas durante tres días de la semana, mientras que en los días restantes se les proporciona agua. Esta estrategia busca mantener un equilibrio nutricional esencial para el desarrollo saludable de las plantas cultivadas. Durante los días de fertilización, se administra una solución nutritiva específicamente formulada para satisfacer las necesidades de cada variedad de planta, promoviendo un crecimiento vigoroso y una producción óptima. </t>
  </si>
  <si>
    <t>Ventiladores</t>
  </si>
  <si>
    <t>Uso de repelentes</t>
  </si>
  <si>
    <t xml:space="preserve">Se emplean repelentes cuando se detecta la presencia de plagas o insectos no deseados que puedan afectar negativamente el cultivo de las plantas. Estos repelentes pueden incluir productos naturales y químicos diseñados para eliminar las plagas de manera efectiva y minimizar los daños. La elección del repelente depende de la naturaleza de la plaga y de la consideración por la salud de las plantas y el medio ambiente. </t>
  </si>
  <si>
    <t>Laboratorio de diagnóstico</t>
  </si>
  <si>
    <t>En un recipiente de vidrio de color ámbar se encuentra la muestra de cristales, extractos y resinas de flores para valoración analítica.</t>
  </si>
  <si>
    <t>Disponer la muestra en refrigeración hasta su análisis</t>
  </si>
  <si>
    <t>En el laboratorio, se siguen diversos protocolos, y uno de ellos es el Protocolo de Tratamiento de Muestras para la Determinación de Cannabinoides en Cristales y Extractos de Flores de Cannabis. En este proceso, es fundamental que, al recibir la muestra, se almacene adecuadamente en refrigeración hasta el momento en que se vaya a utilizar. Esta medida de preservación garantiza la integridad de las muestras y la precisión de los resultados en el análisis.</t>
  </si>
  <si>
    <t>Residuos químicos como metanol y soluciones diluyentes. Estos residuos se disponen en recipientes plásticos especiales.</t>
  </si>
  <si>
    <t>Solución diluyente (MeOH y H2O)</t>
  </si>
  <si>
    <t>Pesar un beaker y adicionar un poco de la muestra.</t>
  </si>
  <si>
    <t xml:space="preserve">Se lleva a cabo la medición precisa de una muestra mediante el uso de un beaker previamente pesado. Se coloca el beaker en una balanza analítica y se registra su peso inicial. Luego, con sumo cuidado, se añade la muestra al beaker. </t>
  </si>
  <si>
    <t>Consumo de energía por parte de equipos como la balanza analítica, agitadores magnéticos y sistemas de almacenamiento.</t>
  </si>
  <si>
    <t>Etanol</t>
  </si>
  <si>
    <t>Adicionar etanol y llevar a un agitador magnético.</t>
  </si>
  <si>
    <t xml:space="preserve">Posteriormente se agrega etanol a la muestra y se coloca sobre un agitador magnético. La adición de etanol se realiza con precisión y se controla rigurosamente para asegurar una mezcla homogénea. </t>
  </si>
  <si>
    <t>Residuos sólidos de los envases de los reactivos utilizados, así como los envases de los contenedores de la muestra, filtros de jeringa y otros utensilios.</t>
  </si>
  <si>
    <t>Aforar la muestra con solución diluyente.</t>
  </si>
  <si>
    <t>se transfiere la muestra a un balón volumétrico. Una vez en el balón, se completa el volumen con una solución diluyente adecuada hasta alcanzar la marca de aforo. Esta técnica se denomina "aforar". El aforamiento es esencial para garantizar que la muestra esté a una concentración conocida y precisa en la solución diluyente.</t>
  </si>
  <si>
    <t>Residuos peligrosos provenientes de las jeringas</t>
  </si>
  <si>
    <t>Purgar y llenar un vial con una jeringa.</t>
  </si>
  <si>
    <t>se utiliza una jeringa para extraer una porción específica de dicha muestra. Esta muestra purga y llena cuidadosamente a un vial adecuado. Una vez que la muestra se encuentra en el vial, se procede a cerrarlo de manera hermética. Este proceso se lleva a cabo para garantizar la preservación y el almacenamiento adecuado de la muestra, evitando cualquier posible contaminación o pérdida de los componentes.</t>
  </si>
  <si>
    <t>LLevar a Rack para análisis de Cromatografía líquida de ultra alta eficacia o almacenar en
congelación a -15 °C</t>
  </si>
  <si>
    <t>Una vez finalizada la preparación de la muestra en el laboratorio, se toma la decisión si se coloca en un rack diseñado específicamente para su análisis mediante Cromatografía Líquida de Ultra Alta Eficiencia (HPLC) o si se  almacena en congelación.</t>
  </si>
  <si>
    <t xml:space="preserve">Recepción de muestras </t>
  </si>
  <si>
    <t>En el laboratorio, se implementa el Protocolo de Tratamiento de Muestra para la Determinación de Cannabinoides en una matriz vegetal. El proceso comienza con la recepción de la muestra de flores o material vegetal, dónde se completa un formulario de registro de muestras para documentar detalles cruciales. Luego, se procede a verificar el empaque de la muestra, asegurándose de que esté adecuadamente protegido contra la exposición al oxígeno y la luz, mientras se controla la humedad y se detecta cualquier posible contaminación. Este protocolo riguroso es esencial para garantizar la integridad y calidad de la muestra en el análisis de cannabinoides.</t>
  </si>
  <si>
    <t>El funcionamiento de equipos como la estufa, la trituradora y otros dispositivos eléctricos requieren energía eléctrica.</t>
  </si>
  <si>
    <t>Politetrafluoroetileno</t>
  </si>
  <si>
    <t>Se retiran tallos, semillas, hojas mayores y otras impurezas.</t>
  </si>
  <si>
    <t>En el proceso de preparación de la muestra, se realiza la eliminación meticulosa de tallos, semillas, hojas mayores y otras impurezas que puedan afectar la integridad y concentración de la misma.</t>
  </si>
  <si>
    <t>Residuos como tallos, hojas y otras impurezas.</t>
  </si>
  <si>
    <t>Estufa de convección</t>
  </si>
  <si>
    <t>Secado del material vegetal</t>
  </si>
  <si>
    <t xml:space="preserve">El material vegetal se somete a un proceso de secado en una estufa de convección forzada. En este procedimiento, se busca eliminar eficazmente la humedad presente en la muestra. La estufa, mediante la circulación controlada de aire caliente, acelera el proceso de deshidratación, reduciendo la humedad a niveles óptimos. </t>
  </si>
  <si>
    <t xml:space="preserve">Residuos de envases usados para almacenar las muestras, como el PTFE, </t>
  </si>
  <si>
    <t>Trituradora</t>
  </si>
  <si>
    <t xml:space="preserve">Trituración del material vegetal y tamizaje del mismo </t>
  </si>
  <si>
    <t>El material vegetal, una vez completamente seco, se somete a un proceso de trituración mediante una trituradora especializada. Esta trituración se lleva a cabo para reducir la muestra a un tamaño más manejable y homogéneo. Posteriormente, la muestra triturada se pasa por tamices de diferentes tamaños, que actúan como filtros para separar las partículas en función de su tamaño.</t>
  </si>
  <si>
    <t>El proceso de secado en la estufa genera calor, que puede tener un impacto local en la temperatura y el microclima.</t>
  </si>
  <si>
    <t>Tamices</t>
  </si>
  <si>
    <t>Macerar el material que sea mayor de 2.5 mm</t>
  </si>
  <si>
    <t>El material obtenido después de pasar por el tamizado de 2.5 mm se somete a un proceso de maceración utilizando un mortero. Durante esta etapa, se trabaja la muestra de manera manual y cuidadosa, triturando y mezclando para lograr una homogeneización completa.</t>
  </si>
  <si>
    <t>Almacenar las muestras que tengan un tamaño inferior a 1 mm</t>
  </si>
  <si>
    <t xml:space="preserve">El material triturado con un tamaño de partícula inferior a 1 mm se almacena de manera cuidadosa en recipientes de vidrio herméticamente sellados, protegiéndolo de la exposición a la luz. Este proceso de almacenamiento es crucial para preservar la integridad y estabilidad de la muestra. </t>
  </si>
  <si>
    <t>Residuos sólidos de los envases de los filtros de jeringa y papel vinipel.</t>
  </si>
  <si>
    <t>Pesar una caja de Petri para añadirle la muestra.</t>
  </si>
  <si>
    <t>Se realiza la pesada de una caja de Petri, sin su tapa, para obtener su peso inicial. A continuación, se añade un poco de la muestra a la caja de Petri.</t>
  </si>
  <si>
    <t>Llevar la muestra a una estufa</t>
  </si>
  <si>
    <t xml:space="preserve">La caja de Petri, con la muestra cuidadosamente colocada, se introduce en una estufa precalentada, la muestra se somete a un proceso de secado controlado. Este paso es fundamental para la valoración de la humedad presente en la muestra. </t>
  </si>
  <si>
    <t xml:space="preserve">Colocar la muestra en un agitador magnético </t>
  </si>
  <si>
    <t xml:space="preserve">En un beaker previamente pesado, adicionar muestra junto con etanol. El conjunto se tapa cuidadosamente con papel vinipel para evitar la evaporación y se coloca en un agitador magnético. </t>
  </si>
  <si>
    <t xml:space="preserve">Preparar una solución diluyente </t>
  </si>
  <si>
    <t xml:space="preserve">Preparar una solución diluyente junto con la solución o muestra objetivo. Este proceso busca lograr una concentración deseada y controlada de la muestra para análisis. </t>
  </si>
  <si>
    <t>Filtrar la muestra, para purgar y llenar un vial</t>
  </si>
  <si>
    <t xml:space="preserve">Luego de la preparación de la muestra, esta se somete a un proceso de filtración utilizando una jeringa equipada con un filtro de polipropileno y una membrana de poliamida (Nylon) o politetrafluoretileno (PTFE). Durante este paso, la muestra se purga a través del filtro, eliminando partículas no deseadas y posibles impurezas. La muestra purificada se recoge y se llena con precisión en un vial adecuado. </t>
  </si>
  <si>
    <t>El vial se almacena para análisis en HPLC o se lleva a congelación.</t>
  </si>
  <si>
    <t>Una vez que la muestra se ha procesado y envasado en el vial, este se almacena de acuerdo con los requisitos del procedimiento. En algunas situaciones, el vial se reserva para su análisis mediante Cromatografía Líquida de Ultra Alta Eficiencia (HPLC) o se almacena en congelación para su preservación</t>
  </si>
  <si>
    <t>Muestra vegetal en recipiente de vidrio</t>
  </si>
  <si>
    <t>Refrigerar la muestra hasta su uso.</t>
  </si>
  <si>
    <t>Otro protocolo que se tienen es el protocolo para determinar terpenos en extractos de flores y especies vegetales. En este proceso, es fundamental que, al recibir la muestra en este caso las flores y especies vegetales, se almacenen adecuadamente en refrigeración hasta el momento en que se vaya a utilizar.</t>
  </si>
  <si>
    <t>Consumo de energía para los sistemas de refrigeración, balanza analítica y el GC-FID.</t>
  </si>
  <si>
    <t>Terpenos</t>
  </si>
  <si>
    <t>Pesar la muestra y adicionar terpenos</t>
  </si>
  <si>
    <t>se procede a pesar la muestra con extrema precisión utilizando una balanza analítica. Este paso garantiza la medición exacta de la muestra. Luego, se añade con cuidado la cantidad específica de terpenos requerida para el análisis.</t>
  </si>
  <si>
    <t>Consumo de agua para el lavado de los recipientes usados en el proceso.</t>
  </si>
  <si>
    <t>GC-FID (Cromatógrafo de gases acoplado a un detector de ionización de llama)</t>
  </si>
  <si>
    <t>Adicionar metanol.</t>
  </si>
  <si>
    <t>Incorporar metanol a la muestra, que es un solvente eficiente para extraer y analizar compuestos terpénicos. La adición de metanol se controla para lograr la disolución y extracción óptimas de los terpenos presentes en la muestra</t>
  </si>
  <si>
    <t>Para la limpieza del metanol en los recipientes, se utiliza etanol. Estas sustancias se colocan en un recipiente de plástico especial.</t>
  </si>
  <si>
    <t>Metanol</t>
  </si>
  <si>
    <t>Llevar al Cromatógrafo de gases acoplado</t>
  </si>
  <si>
    <t>La muestra se somete al Cromatógrafo de Gases acoplado (GC-MS) para determinar la presencia y concentración de terpenos en extractos de especies vegetales. Este avanzado instrumento de análisis separa y cuantifica los compuestos químicos presentes en la muestra de manera precisa.</t>
  </si>
  <si>
    <t>Residuos sólidos provenientes de los recipientes de donde llegan las muestras vegetales.</t>
  </si>
  <si>
    <t>Sistema de refrigeración</t>
  </si>
  <si>
    <t>Balanza analitica</t>
  </si>
  <si>
    <t>Muestra de la matriz vegetal</t>
  </si>
  <si>
    <t>Retirar tallos, semillas y hojas mayores.</t>
  </si>
  <si>
    <t>El protocolo para determinar terpenos en matriz vegetal. inicia retirando tallos, hojas y semillas mayores para asegurar la pureza del material vegetal</t>
  </si>
  <si>
    <t>Residuos vegetales de la muestra como tallos, semillas y hojas.</t>
  </si>
  <si>
    <t>Caja petri</t>
  </si>
  <si>
    <t>Tomar el peso de una caja petri. posteriormente adicionar la muestra.</t>
  </si>
  <si>
    <t>Se inicia el procedimiento pesando una caja de Petri para obtener su peso inicial. Luego, con precisión, se agrega la muestra al interior de la caja.</t>
  </si>
  <si>
    <t>Consumo de energía por parte de la estufa, agitador magnético, GC-FID y sistema de congelación</t>
  </si>
  <si>
    <t>Estufa</t>
  </si>
  <si>
    <t>Llevar la muestra a una estufa para calular % de humedad.</t>
  </si>
  <si>
    <t xml:space="preserve">La muestra se coloca en una estufa. Este proceso se realiza con el propósito de calcular el % de humedad presente en la muestra. </t>
  </si>
  <si>
    <t>Consumo de agua para la limpieza de los instrumentos.</t>
  </si>
  <si>
    <t>Recipiente metálico</t>
  </si>
  <si>
    <t>Disponer la muestra en un recipiente y sumergir en nitrógeno.</t>
  </si>
  <si>
    <t>Se toma una porción de la muestra se coloca en un recipiente metálico especializado. Luego, se sumerge de manera controlada en nitrógeno líquido. Este proceso se lleva a cabo para congelar instantáneamente la muestra a temperaturas extremadamente bajas, lo que preserva su integridad y evita cambios químicos o biológicos no deseados.</t>
  </si>
  <si>
    <t>Residuos sólidos generados por mascarillas, guantes y jeringas.</t>
  </si>
  <si>
    <t>Nitrogeno liquido</t>
  </si>
  <si>
    <t>Llevar a un mortero el material vegetal</t>
  </si>
  <si>
    <t xml:space="preserve">El material vegetal se traslada a un mortero. Aquí, la muestra se tritura con cuidado y precisión. Este proceso tiene como objetivo reducir el tamaño de las partículas y homogeneizar la muestra. </t>
  </si>
  <si>
    <t>Residuos químicos.</t>
  </si>
  <si>
    <t>Mortero.</t>
  </si>
  <si>
    <t>Adicionar acetato de etilo y llevar a un agitador magnético</t>
  </si>
  <si>
    <t>Posteriormente a la muestra se le adiciona acetato de etilo y se lleva a agitación magnética.</t>
  </si>
  <si>
    <t>Acetato de etilo.</t>
  </si>
  <si>
    <t>Instalar un filtro a la punta de una jeringa y llenar con muestra</t>
  </si>
  <si>
    <t>El siguiente paso implica llenar una jeringa con la muestra preparada. En la punta de esta jeringa se coloca un filtro de polipropileno equipado con una membrana de poliamida (Nylon) o politetrafluoretileno (PTFE). Este filtro actúa como una barrera para retener partículas no deseadas y asegura que la muestra esté libre de impurezas antes de su análisis</t>
  </si>
  <si>
    <t>Agitador magnético.</t>
  </si>
  <si>
    <t>Purgar y llenar un vial y llevar a GC-FID o almacenar en congelación.</t>
  </si>
  <si>
    <t>Una vez que la muestra ha pasado por el filtro, se procede a purgar y llenar un vial de muestreo. Luego, el vial se sella herméticamente y se puede llevar al Cromatógrafo de Gases con Detector de Ionización de Llama (GC-FID) para su análisis químico. alternativamente se puede llevar a congelación cuando sea necesario un almacenamiento a largo plazo.</t>
  </si>
  <si>
    <t>Jeringa - polipropileno.</t>
  </si>
  <si>
    <t>GC-FID y sistema de congelación.</t>
  </si>
  <si>
    <t>Cuarto técnico de gases.</t>
  </si>
  <si>
    <t>Cilindros de hidrógeno, aire y helio.</t>
  </si>
  <si>
    <t>Utilización de cilindros de gases</t>
  </si>
  <si>
    <t>Uso de los gases dependiendo de las necesidades de las pruebas, estudios y requerimientos del laboratorio.</t>
  </si>
  <si>
    <t>Cilindros vacios</t>
  </si>
  <si>
    <t xml:space="preserve">Gases inflamables y tóxicos </t>
  </si>
  <si>
    <t xml:space="preserve">
Cafetería.
</t>
  </si>
  <si>
    <t>Materias primas utilizadas para preparar los alimentos</t>
  </si>
  <si>
    <t>Preparación y cocción de los alimentos</t>
  </si>
  <si>
    <t>En la cafeteria de la biofábrica, se presenta la preparacion y coccion de alimentos en horarios de descanso para los trabajadores.</t>
  </si>
  <si>
    <t>Consumo de energía eléctrica a causa de los equipos de cocina, la iluminación y otros dispositivos eléctricos.</t>
  </si>
  <si>
    <t>Bebidas y líquidos</t>
  </si>
  <si>
    <t>Consumo de alimentos</t>
  </si>
  <si>
    <t>En los horarios de descanso se presenta el consumo de alimentos en la cafetería.</t>
  </si>
  <si>
    <t>Envases, utensilios desechables y posibles restos de alimentos generan residuos que deben ser manejados adecuadamente.</t>
  </si>
  <si>
    <t>Utensilios y equipos para la preparación de los alimentos</t>
  </si>
  <si>
    <t>Limpieza y desinfección de las áreas de cocina, utensilios y equipos.</t>
  </si>
  <si>
    <t>Luego de que se realiza la preparación, cocción y consumo de alimentos, quedan utensilios que deben ser desinfectados para su posterior uso. Por tanto se hace uso de detergentes y desengrasantes.</t>
  </si>
  <si>
    <t>Consumo de agua para la preparación de alimentos y generación de agua con detergentes y residuos de alimentos.</t>
  </si>
  <si>
    <t>Empaques y envases</t>
  </si>
  <si>
    <t>Detergentes</t>
  </si>
  <si>
    <t>Luces</t>
  </si>
  <si>
    <t>Suministro de gas</t>
  </si>
  <si>
    <t>Administración</t>
  </si>
  <si>
    <t>Computador</t>
  </si>
  <si>
    <t>Asignación de tareas y responsabilidades y establecer de flujos de trabajo eficientes.</t>
  </si>
  <si>
    <t>La asignación de tareas y responsabilidades es un proceso esencial en donde se definen las funciones de cada miembro del equipo y se asigna responsables para cada tarea. Por otro lado, establece flujos de trabajo eficientes, lo que implica diseñar procesos y procedimientos que maximicen la productividad, minimizando los tiempos de espera y optimizando la ejecución de las actividades.</t>
  </si>
  <si>
    <t>La impresión de documentos, el uso de papel y otros suministros de oficina generan residuos sólidos.</t>
  </si>
  <si>
    <t>Impresora</t>
  </si>
  <si>
    <t>Ejecución de actividades administrativas y operativas de acuerdo con las estrategias y objetivos definidos.</t>
  </si>
  <si>
    <t xml:space="preserve">La ejecución de actividades administrativas y operativas se lleva a cabo de acuerdo con las estrategias y objetivos definidos en la Sede. Por otro lado, las actividades operativas se centran en la producción, logística y prestación de servicios. </t>
  </si>
  <si>
    <t>Consumo de energía para la operación de equipos electrónicos, sistemas de iluminación y sistemas de ventilación.</t>
  </si>
  <si>
    <t>Mesas de trabajo</t>
  </si>
  <si>
    <t>Monitoreo de las operaciones para asegurarse de que se estén cumpliendo los objetivos</t>
  </si>
  <si>
    <t xml:space="preserve">
El monitoreo de las operaciones es un proceso esencial para garantizar que se estén cumpliendo los objetivos establecidos. Consiste en supervisar y evaluar de manera continua las actividades y procesos dentro de la Sede.</t>
  </si>
  <si>
    <t>Consumo de agua en los baños que se encuentran dentro del área administrativa.</t>
  </si>
  <si>
    <t>Instalaciones eléctricas y de comunicación</t>
  </si>
  <si>
    <t>Evaluación de datos y resultados para tomar decisiones que beneficien a la Sede.</t>
  </si>
  <si>
    <t>Implica analizar de manera exhaustiva la información recopilada a lo largo de las operaciones y proyectos. Esta evaluación proporciona una visión clara del desempeño y los logros, lo que permite identificar áreas de mejora y oportunidades.</t>
  </si>
  <si>
    <t>Internet</t>
  </si>
  <si>
    <t>Intercambio de información entre diferentes áreas de la organización.</t>
  </si>
  <si>
    <t>Este proceso implica compartir datos, conocimientos y recursos entre las distintas áreas de la Sede. Facilita la coordinación de esfuerzos y la toma de decisiones.</t>
  </si>
  <si>
    <t>Recursos humanos</t>
  </si>
  <si>
    <t>Establecer objetivos, definir estrategias y planificar actividades a nivel administrativo.</t>
  </si>
  <si>
    <t>El área administrativa busca establecer objetivos y metas que permitan el crecimiento de la Sede. para eso establece estrategias y designa los recursos necesarios para lograr los objetivos. esto permite que se trabaje de forma eficiente y efectiva hacia las metas planteadas.</t>
  </si>
  <si>
    <t>Recursos financieros</t>
  </si>
  <si>
    <t>Documentos</t>
  </si>
  <si>
    <t>Cuarto para depósito de residuos</t>
  </si>
  <si>
    <t>Diferentes tipos de residuos producidos por las actividades diarias, como residuos sólidos no peligrosos, peligrosos, orgánicos, reciclables, etc.</t>
  </si>
  <si>
    <t>Recolección de los residuos</t>
  </si>
  <si>
    <t>Los diferentes tipos de residuos generados en la organización son recolectados de áreas designadas y se depositan en los contenedores adecuados.</t>
  </si>
  <si>
    <t>El cuarto para el depósito de residuos permite la gestión y separación adecuada de los residuos generados.</t>
  </si>
  <si>
    <t>Contenedores específicos para la recolección y almacenamiento adecuado de los diferentes tipos de residuos.</t>
  </si>
  <si>
    <t>Separación de los residuos</t>
  </si>
  <si>
    <t>Los residuos se separan según su tipo (orgánicos, reciclables, peligrosos, etc.) para facilitar su posterior manejo y disposición.</t>
  </si>
  <si>
    <t>Residuos peligrosos de los laboratorios. estos son recolectados por servicios especializados</t>
  </si>
  <si>
    <t>Bolsas plasticas</t>
  </si>
  <si>
    <t xml:space="preserve">Almacenamiento de los contenedores </t>
  </si>
  <si>
    <t>Los contenedores de residuos se almacenan temporalmente en el cuarto hasta que sean recolectados por el servicio de gestión de residuos correspondiente.</t>
  </si>
  <si>
    <t>Residuos orgánicos generados en el laboratorio se llevan al lombricultivo.</t>
  </si>
  <si>
    <t>Etiquetado de las bolsas y contenedores.</t>
  </si>
  <si>
    <t>Los contenedores y bolsas se etiquetan claramente con información sobre el tipo de residuo y las instrucciones de manejo adecuado.</t>
  </si>
  <si>
    <t>Residuos ordinarios son transportados por el carro recolector de basura.</t>
  </si>
  <si>
    <t>Auditorio</t>
  </si>
  <si>
    <t>Sillas, mesas, atriles y otros elementos necesarios para acomodar al público y los presentadores.</t>
  </si>
  <si>
    <t xml:space="preserve">Realización de eventos </t>
  </si>
  <si>
    <t>Se organizan eventos, conferencias, presentaciones y actividades que tendrán lugar en el auditorio.</t>
  </si>
  <si>
    <t>Operación de equipos de iluminación, sistemas de sonido, proyección y aire acondicionado requieren una cantidad significativa de energía.</t>
  </si>
  <si>
    <t>Sistemas de sonido, iluminación, proyección y pantallas utilizados para presentaciones y eventos.</t>
  </si>
  <si>
    <t>Acondicionamiento del sitio para los eventos</t>
  </si>
  <si>
    <t xml:space="preserve">Esto incluye la disposición y preparación de la infraestructura, mobiliario y equipos necesarios. Durante esta fase, se configuran y prueban los sistemas de sonido, iluminación y proyección, se coloca el mobiliario como sillas y mesas de manera estratégica, y se asegura que el espacio cumpla con las normativas de seguridad y accesibilidad. </t>
  </si>
  <si>
    <t>Los eventos pueden generar residuos como envases, botellas, folletos y otros materiales que deben ser gestionados adecuadamente.</t>
  </si>
  <si>
    <t>Personal de apoyo, como técnicos de sonido, personal de limpieza, personal de seguridad y personal de recepción.</t>
  </si>
  <si>
    <t>Realización de actividades</t>
  </si>
  <si>
    <t>Se llevan a cabo las conferencias, presentaciones, espectáculos y actividades programadas.</t>
  </si>
  <si>
    <t>El uso de sistemas de calefacción, ventilación y aire acondicionado puede contribuir a las emisiones de gases de efecto invernadero.</t>
  </si>
  <si>
    <t>Presentaciones, videos y materiales visuales utilizados en conferencias y presentaciones.</t>
  </si>
  <si>
    <t>Limpieza del espacio</t>
  </si>
  <si>
    <t xml:space="preserve">Implica una serie de actividades, como la eliminación de residuos y basura, el barrido y trapeado del suelo, la limpieza y desinfección de superficies, como asientos, mesas y barandillas, y la recolección de objetos olvidados. También puede incluir la reposición de suministros, como papel higiénico y jabón en los baños, y la verificación de la funcionalidad de equipos como extintores y sistemas de emergencia. </t>
  </si>
  <si>
    <t>Los servicios sanitarios y la limpieza requieren agua</t>
  </si>
  <si>
    <t>Los asistentes y el personal involucrado en eventos pueden generar emisiones de carbono relacionadas con el transporte.</t>
  </si>
  <si>
    <t>Pozos sépticos</t>
  </si>
  <si>
    <t>Aguas residuales domésticas de inodoros, duchas, lavamanos, cocinas, pisos, aguas de los procesos del laboratorio.</t>
  </si>
  <si>
    <t>Ingreso del agua al pozo séptico.</t>
  </si>
  <si>
    <t>El agua ingresa al sistema por medio de una tubería madre de 6 pulgadas</t>
  </si>
  <si>
    <t>Nata de trampas de grasa</t>
  </si>
  <si>
    <t>Bacterias anaerobias</t>
  </si>
  <si>
    <t>Paso por caja de registros</t>
  </si>
  <si>
    <t xml:space="preserve"> Las cajas de registro son puntos de seguimiento que permiten un monitoreo preciso a lo largo del proceso y aseguran la trazabilidad de los elementos a medida que avanzan en su ciclo. </t>
  </si>
  <si>
    <t>La infiltración de aguas residuales puede alterar la composición química y biológica del suelo.</t>
  </si>
  <si>
    <t>Cal</t>
  </si>
  <si>
    <t>paso del agua por las Trampas grasas</t>
  </si>
  <si>
    <t xml:space="preserve"> En este proceso, las aguas contaminadas que contienen aceites y grasas, comunes, ingresan a las trampas grasas. Estos dispositivos están diseñados para retener y separar los aceites y las grasas del agua, evitando que contaminen las redes de alcantarillado o el medio ambiente. El agua fluye a través de la trampa, donde la grasa, más ligera, se eleva y se acumula en la parte superior, mientras que el agua limpia se separa y continúa su camino.</t>
  </si>
  <si>
    <t>Los pozos sépticos pueden requerir un bombeo periódico para eliminar los lodos acumulados, lo que consume energía y recursos.</t>
  </si>
  <si>
    <t>Membrana</t>
  </si>
  <si>
    <t>Paso por la caja flauta para evitar el paso de partículas gruesas</t>
  </si>
  <si>
    <t>Esta caja está diseñada con ranuras o aberturas de tamaño específico que permiten que el agua pase a través de ellas, pero evitan el paso de partículas gruesas o sólidos suspendidos indeseados. Este proceso de filtración asegura que el agua tratada esté libre de contaminantes visibles, mejorando su calidad.</t>
  </si>
  <si>
    <t>Durante el proceso de descomposición, se generan gases como el metano y el sulfuro de hidrógeno, que pueden contribuir al cambio climático y causar malos olores.</t>
  </si>
  <si>
    <t>Plantas filtrantes</t>
  </si>
  <si>
    <t>Llegada del pozo séptico realizando el sistema FAFA</t>
  </si>
  <si>
    <t xml:space="preserve">En este punto, el contenido del pozo séptico, que contiene desechos y aguas residuales domésticas, se introduce en el sistema FAFA. Este sistema implica el uso de filtros de arena para llevar a cabo una filtración anaerobia, donde microorganismos presentes en la arena descomponen y purifican los contaminantes orgánicos presentes en las aguas residuales. A medida que el agua atraviesa los filtros de arena, se produce una mejora significativa en la calidad del agua, reduciendo la carga de contaminantes y permitiendo que el agua tratada sea segura para su disposición </t>
  </si>
  <si>
    <t>Los lodos y los contaminantes pueden filtrarse al suelo y al agua subterránea, causando la contaminación del entorno.</t>
  </si>
  <si>
    <t>Paso por la primera piscina.</t>
  </si>
  <si>
    <t>En esta etapa, el agua residencial entra en contacto con una membrana que actúa como una barrera física, separando sólidos y líquidos. Luego, las piedras y las plantas desempeñan un papel crucial en la filtración y purificación adicional del agua. Las piedras proporcionan superficies para el crecimiento de microorganismos beneficiosos que descomponen contaminantes, mientras que las plantas contribuyen a la absorción de nutrientes y la eliminación de sustancias no deseadas</t>
  </si>
  <si>
    <t xml:space="preserve">Paso a la segunda piscina </t>
  </si>
  <si>
    <t>En esta fase, el agua, que ya ha pasado por la primera piscina con membrana, piedras y plantas, se somete a un proceso de filtración adicional. La segunda piscina está diseñada para eliminar cualquier contaminante residual y mejorar aún más la calidad del agua. A medida que el agua fluye a través de esta piscina, se filtran los sólidos finos y las partículas en suspensión, lo que resulta en una purificación adicional antes de que el agua sea liberada</t>
  </si>
  <si>
    <t>Llegada a la caja de salida</t>
  </si>
  <si>
    <t>Después de pasar por las piscinas de filtración y otros componentes del sistema, el agua se encuentra ahora en un estado de mayor pureza y limpieza. En la caja de salida, se puede realizar un último control de calidad antes de que el agua sea liberada de manera segura al medio ambiente</t>
  </si>
  <si>
    <t>En caso de generar reboso, el agua pasa a campo abierto</t>
  </si>
  <si>
    <t xml:space="preserve">Este escenario ocurre cuando la capacidad de retención o tratamiento del sistema alcanza su límite y no puede manejar la cantidad de agua entrante. El campo abierto actúa como una medida de contingencia para evitar inundaciones o desbordamientos en el sistema de tratamiento. </t>
  </si>
  <si>
    <t>Proyecto de eficiencia energética.</t>
  </si>
  <si>
    <t>Remoción de vegetación y limpieza de áreas</t>
  </si>
  <si>
    <t>La remoción de vegetación y limpieza de áreas se refiere al proceso de eliminar plantas, arbustos, maleza, árboles y otros elementos vegetales de un lugar específico. en este caso se espera remover aproximadamente 125 árboles.</t>
  </si>
  <si>
    <t>La remoción de la vegetación genera afectación de la movilidad de especies, creando un efecto barrera que les dificulta migrar hacia diferentes áreas donde se reproducen</t>
  </si>
  <si>
    <t>Operaciones de maquinarias y equipos</t>
  </si>
  <si>
    <t xml:space="preserve">Este proceso implica la utilización de maquinaria especializada, vehículos y herramientas para llevar a cabo tareas específicas, como el transporte del material vegetal. </t>
  </si>
  <si>
    <t>Compactación del suelo</t>
  </si>
  <si>
    <t>Contratación del personal</t>
  </si>
  <si>
    <t>la búsqueda y selección de personal de acuerdo a las habilidades, experiencia y competencias necesarias para el puesto. Además, se asegura el cumplimiento de requisitos legales y políticas internas.</t>
  </si>
  <si>
    <t>Generación de residuos</t>
  </si>
  <si>
    <t>La operación de maquinaria pesada puede generar altos niveles de ruido</t>
  </si>
  <si>
    <t>Afectaciones a los microorganismos del suelo como insectos, bacterias, hongos los cuales mantienen la calidad del suelo mediante los procesos de descomposición de materia orgánica y fijación del nitrógeno, fósforo, CO2, entre otros.</t>
  </si>
  <si>
    <t>Si</t>
  </si>
  <si>
    <t>Corto plazo</t>
  </si>
  <si>
    <t>Irrecuperable</t>
  </si>
  <si>
    <t>Temporal</t>
  </si>
  <si>
    <t>Baja</t>
  </si>
  <si>
    <t>Puntual</t>
  </si>
  <si>
    <t>(-)</t>
  </si>
  <si>
    <t xml:space="preserve">Cambios en la calidad de los suelos </t>
  </si>
  <si>
    <t>Impacto en la flora</t>
  </si>
  <si>
    <t>Impacto en la fauna</t>
  </si>
  <si>
    <t>Medio plazo</t>
  </si>
  <si>
    <t>Fugaz</t>
  </si>
  <si>
    <t>Alta</t>
  </si>
  <si>
    <t xml:space="preserve">Compactación de los suelos </t>
  </si>
  <si>
    <t>Largo plazo</t>
  </si>
  <si>
    <t>Inmediata</t>
  </si>
  <si>
    <t>Media</t>
  </si>
  <si>
    <t>(+)</t>
  </si>
  <si>
    <t>Generación de empleo</t>
  </si>
  <si>
    <t>Costos por la recolección y transporte de los residuos</t>
  </si>
  <si>
    <t>Afectaciones a la salud humana</t>
  </si>
  <si>
    <t xml:space="preserve">Contaminación de los suelos </t>
  </si>
  <si>
    <t>Parcial</t>
  </si>
  <si>
    <t>Permanente</t>
  </si>
  <si>
    <t>Cambios en la calidad del suelo</t>
  </si>
  <si>
    <t>Costos operativos</t>
  </si>
  <si>
    <t>Recuperable</t>
  </si>
  <si>
    <t>Cambios en la movilidad de las aves</t>
  </si>
  <si>
    <t>Impactos en la calidad del suelo</t>
  </si>
  <si>
    <t>Costos operativos y administrativos para la disposición final</t>
  </si>
  <si>
    <t>Generación de lodos</t>
  </si>
  <si>
    <t>Contaminación de las aguas</t>
  </si>
  <si>
    <t>Impacto en ecosistemas acuáticos</t>
  </si>
  <si>
    <t>Impactos en los ecosistemas</t>
  </si>
  <si>
    <t>Efectos en la salud humana</t>
  </si>
  <si>
    <t>Emisiones de GEI</t>
  </si>
  <si>
    <t>Costos por consumo eléctrico</t>
  </si>
  <si>
    <t>Agotamiento de los recursos hídricos</t>
  </si>
  <si>
    <t>Contaminación del suelo</t>
  </si>
  <si>
    <t>Costos por las limpiezas realizadas</t>
  </si>
  <si>
    <t>Generación de grasas y aceites</t>
  </si>
  <si>
    <t>Limpieza del pozo séptico</t>
  </si>
  <si>
    <t>Contaminación del agua</t>
  </si>
  <si>
    <t>Costos por la recolección de los residuos</t>
  </si>
  <si>
    <t>Generación de residuos sólidos</t>
  </si>
  <si>
    <t>Beneficios económicos</t>
  </si>
  <si>
    <t>impacto en el suelo</t>
  </si>
  <si>
    <t xml:space="preserve">Generación de residuos </t>
  </si>
  <si>
    <t>Consumo de agua para la preparación de alimentos</t>
  </si>
  <si>
    <t>Cafetería</t>
  </si>
  <si>
    <t>Contaminación del aire</t>
  </si>
  <si>
    <t>Costos operativos y administrativos para la disposición de los cilindros</t>
  </si>
  <si>
    <t xml:space="preserve">Contaminación del agua </t>
  </si>
  <si>
    <t>Uso de químicos como el etanol y metanol</t>
  </si>
  <si>
    <t>Generación de residuos peligrosos</t>
  </si>
  <si>
    <t xml:space="preserve">Uso de elementos para llevar a cabo los procesos como mascarillas, guantes y jeringas </t>
  </si>
  <si>
    <t>Limpieza de los instrumentos que se van a utilizar para el manejo de la muestra</t>
  </si>
  <si>
    <t>Consumo de energía por parte de la estufa, agitador magnético, GC-FID, unidades de aire y sistema de congelación</t>
  </si>
  <si>
    <t xml:space="preserve">Usar la estufa, el agitador magnético , GC-FID y sistema de congelación para preparar la muestra. </t>
  </si>
  <si>
    <t>Contaminación de suelos</t>
  </si>
  <si>
    <t>Residuos sólidos provenientes de los recipientes en donde llegan las muestras vegetales.</t>
  </si>
  <si>
    <t xml:space="preserve">Llegada de las muestras vegetales en contenedores Plásticos </t>
  </si>
  <si>
    <t>Limpieza del etanol por medio del metanol. Estas sustancias se colocan en un recipiente de plástico</t>
  </si>
  <si>
    <t>Lavado de los materiales y equipos usados en el proceso</t>
  </si>
  <si>
    <t>Uso de  filtros de jeringa y papel vinipel.</t>
  </si>
  <si>
    <t>Impacto a la fauna</t>
  </si>
  <si>
    <t>Consumo de energía eléctrica para el funcionamiento de equipos como la estufa, la trituradora y otros dispositivos eléctricos.</t>
  </si>
  <si>
    <t>Trituración del material vegetal y tamizaje del mismo  y Llevar la muestra a una estufa</t>
  </si>
  <si>
    <t>Uso de envases con reactivos y elementos utilizados para contener la muestra</t>
  </si>
  <si>
    <t>Consumo de energía por parte de equipos como la balanza analítica, agitadores magnéticos y sistemas de almacenamiento y unidades de aire.</t>
  </si>
  <si>
    <t>Pesar las muestras para posteriormente llevar a los agitadores magnéticos y hacerle un análisis de Cromatografía líquida de ultra alta eficacia</t>
  </si>
  <si>
    <t>parcial</t>
  </si>
  <si>
    <t>Uso de químicos como el etanol, metanol y soluciones diluyentes</t>
  </si>
  <si>
    <t>Uso de repelentes, fertilizantes y demás productos</t>
  </si>
  <si>
    <t>permanente</t>
  </si>
  <si>
    <t>Costos por recolección de residuos sólidos</t>
  </si>
  <si>
    <t>Residuos sólidos por el cambio de plástico de los invernaderos</t>
  </si>
  <si>
    <t>Uso indefinido del sustrato.</t>
  </si>
  <si>
    <t>Afectación del bienestar y la calidad de vida de las personas alrededor</t>
  </si>
  <si>
    <t>Impacto en la calidad del aire</t>
  </si>
  <si>
    <t>Generación de olores fuertes cuando salen las flores de algunas plantas específicas.</t>
  </si>
  <si>
    <t>Impacto a la flora</t>
  </si>
  <si>
    <t>Alto</t>
  </si>
  <si>
    <t>Residuos sólidos producidos por las luces que requieren un cambio periódico y consumo eléctrico por las unidades de aire</t>
  </si>
  <si>
    <t>Residuos de los medios de cultivo desechados</t>
  </si>
  <si>
    <t>Generación de residuos eléctricos</t>
  </si>
  <si>
    <t>Residuos sólidos producidos por las luces que requieren un cambio periódico y consumo eléctrico.</t>
  </si>
  <si>
    <t>Consumo de energía eléctrica para mantener los sistemas de refrigeración y unidades de aire</t>
  </si>
  <si>
    <t>Generación de residuos vegetales</t>
  </si>
  <si>
    <t>Residuos electrónicos como las luces blancas y de uv que deben ser cambiadas periódicamente.</t>
  </si>
  <si>
    <t>Consumo de energía eléctrica necesaria para las cabinas de flujo laminar y unidades de aire</t>
  </si>
  <si>
    <t>Generación de emisiones de calor y gases, lo que podría afectar localmente la temperatura y el entorno.</t>
  </si>
  <si>
    <t>Agotamiento de los recursos</t>
  </si>
  <si>
    <t>Emisiones de CO2</t>
  </si>
  <si>
    <t>Consumo de energía por parte de la nevera,el desionizador, balanzas y agitador magnético. y unidades de aire</t>
  </si>
  <si>
    <t>Residuos sólidos provenientes de los envases de los reactivos, guantes y envoltorios</t>
  </si>
  <si>
    <t xml:space="preserve">
Laboratorio para formulación de medios de cultivo
</t>
  </si>
  <si>
    <t>Consumo eléctrico  (por el uso de autoclave).</t>
  </si>
  <si>
    <t xml:space="preserve">
Agua con los microorganismos eliminados durante el proceso de esterilización.</t>
  </si>
  <si>
    <t xml:space="preserve">
Consumo de papel para los registros</t>
  </si>
  <si>
    <t xml:space="preserve">Temporal </t>
  </si>
  <si>
    <t>Lavado de la cristalería</t>
  </si>
  <si>
    <t xml:space="preserve">Agua con los microorganismos.
</t>
  </si>
  <si>
    <t>Costos operativos y administrativos para la disposición de los residuos sólidos</t>
  </si>
  <si>
    <t>Medio Plazo</t>
  </si>
  <si>
    <t>Impacto a la  flora</t>
  </si>
  <si>
    <t>Prelavado o remojo de la cristalería y misceláneas con agua corriente</t>
  </si>
  <si>
    <t>Impacto en la fauna y flora</t>
  </si>
  <si>
    <t>Costos operativos y administrativos para la disposición final de los residuos</t>
  </si>
  <si>
    <t>Residuos de aparatos eléctricos y electrónicos (RAEE)- Pueden ser generación de residuos peligrosos</t>
  </si>
  <si>
    <t xml:space="preserve">Extenso </t>
  </si>
  <si>
    <t>Costos por consumo de energía</t>
  </si>
  <si>
    <t>Agua con jabón</t>
  </si>
  <si>
    <t>Costos operativos y administrativos para la disposición final de los residuos peligrosos</t>
  </si>
  <si>
    <t>Daños a la salud humana</t>
  </si>
  <si>
    <t>Rango de importancia</t>
  </si>
  <si>
    <t>Importancia del impacto</t>
  </si>
  <si>
    <t>Normatividad (N)</t>
  </si>
  <si>
    <t>Momento (MO)</t>
  </si>
  <si>
    <t>Recuperabilidad (MC)</t>
  </si>
  <si>
    <t>Persistencia (PE)</t>
  </si>
  <si>
    <t>Probabilidad (P)</t>
  </si>
  <si>
    <t>Extensión (EX)</t>
  </si>
  <si>
    <t>Signo- Naturaleza (NA)</t>
  </si>
  <si>
    <t>Impacto ambiental</t>
  </si>
  <si>
    <t>ASPI</t>
  </si>
  <si>
    <t>Matriz de valoración de impactos ambientales - 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</si>
</sst>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b/>
      <sz val="11"/>
      <color theme="1"/>
      <name val="Calibri"/>
    </font>
    <font>
      <sz val="10"/>
      <name val="Arial"/>
    </font>
    <font>
      <b/>
      <sz val="10"/>
      <color theme="1"/>
      <name val="Arial"/>
      <scheme val="minor"/>
    </font>
    <font>
      <sz val="10"/>
      <color theme="1"/>
      <name val="Arial"/>
      <scheme val="minor"/>
    </font>
    <font>
      <sz val="11"/>
      <color theme="1"/>
      <name val="Calibri"/>
    </font>
    <font>
      <sz val="10"/>
      <color theme="1"/>
      <name val="Arial"/>
      <scheme val="minor"/>
    </font>
    <font>
      <b/>
      <sz val="11"/>
      <color rgb="FF000000"/>
      <name val="Arial"/>
    </font>
    <font>
      <sz val="10"/>
      <color rgb="FF000000"/>
      <name val="Arial"/>
    </font>
    <font>
      <b/>
      <sz val="10"/>
      <color theme="1"/>
      <name val="Arial"/>
      <scheme val="minor"/>
    </font>
    <font>
      <sz val="10"/>
      <color theme="1"/>
      <name val="Arial"/>
    </font>
    <font>
      <sz val="11"/>
      <color rgb="FF000000"/>
      <name val="Arial"/>
    </font>
    <font>
      <sz val="10"/>
      <color theme="1"/>
      <name val="Arial"/>
    </font>
    <font>
      <sz val="10"/>
      <color rgb="FF000000"/>
      <name val="Arial, sans-serif"/>
    </font>
    <font>
      <sz val="10"/>
      <color rgb="FFA61C00"/>
      <name val="Arial, sans-serif"/>
    </font>
    <font>
      <sz val="11"/>
      <color theme="1"/>
      <name val="Arial"/>
      <scheme val="minor"/>
    </font>
    <font>
      <sz val="11"/>
      <name val="Calibri"/>
    </font>
    <font>
      <sz val="12"/>
      <color rgb="FF000000"/>
      <name val="Calibri"/>
    </font>
    <font>
      <b/>
      <sz val="12"/>
      <color theme="1"/>
      <name val="Calibri"/>
    </font>
  </fonts>
  <fills count="4">
    <fill>
      <patternFill patternType="none"/>
    </fill>
    <fill>
      <patternFill patternType="gray125"/>
    </fill>
    <fill>
      <patternFill patternType="solid">
        <fgColor rgb="FFC9DAF8"/>
        <bgColor rgb="FFC9DAF8"/>
      </patternFill>
    </fill>
    <fill>
      <patternFill patternType="solid">
        <fgColor rgb="FFD9D2E9"/>
        <bgColor rgb="FFD9D2E9"/>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5" fillId="0" borderId="0"/>
  </cellStyleXfs>
  <cellXfs count="82">
    <xf numFmtId="0" fontId="0" fillId="0" borderId="0" xfId="0"/>
    <xf numFmtId="0" fontId="4" fillId="0" borderId="15" xfId="0" applyFont="1" applyBorder="1" applyAlignment="1">
      <alignment textRotation="90" wrapText="1"/>
    </xf>
    <xf numFmtId="0" fontId="5" fillId="0" borderId="15" xfId="0" applyFont="1" applyBorder="1" applyAlignment="1">
      <alignment textRotation="90" wrapText="1"/>
    </xf>
    <xf numFmtId="0" fontId="4" fillId="0" borderId="15" xfId="0" applyFont="1" applyBorder="1" applyAlignment="1">
      <alignment textRotation="90"/>
    </xf>
    <xf numFmtId="0" fontId="0" fillId="0" borderId="15" xfId="0" applyBorder="1" applyAlignment="1">
      <alignment horizontal="left" wrapText="1"/>
    </xf>
    <xf numFmtId="0" fontId="7"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5" xfId="0" applyFont="1" applyBorder="1" applyAlignment="1">
      <alignment wrapText="1"/>
    </xf>
    <xf numFmtId="0" fontId="8" fillId="0" borderId="15" xfId="0" applyFont="1" applyBorder="1" applyAlignment="1">
      <alignment horizontal="left" wrapText="1"/>
    </xf>
    <xf numFmtId="0" fontId="0" fillId="0" borderId="15" xfId="0" applyBorder="1" applyAlignment="1">
      <alignment wrapText="1"/>
    </xf>
    <xf numFmtId="0" fontId="3" fillId="0" borderId="15" xfId="0" applyFont="1" applyBorder="1" applyAlignment="1">
      <alignment horizontal="center" vertical="center"/>
    </xf>
    <xf numFmtId="0" fontId="6" fillId="0" borderId="15" xfId="0" applyFont="1" applyBorder="1" applyAlignment="1">
      <alignment horizontal="left" vertical="top" wrapText="1"/>
    </xf>
    <xf numFmtId="0" fontId="9" fillId="0" borderId="15" xfId="0" applyFont="1" applyBorder="1" applyAlignment="1">
      <alignment horizontal="center" vertical="center" wrapText="1"/>
    </xf>
    <xf numFmtId="0" fontId="10" fillId="0" borderId="15" xfId="0" applyFont="1" applyBorder="1" applyAlignment="1">
      <alignment wrapText="1"/>
    </xf>
    <xf numFmtId="0" fontId="10" fillId="0" borderId="15" xfId="0" applyFont="1" applyBorder="1" applyAlignment="1">
      <alignment vertical="top" wrapText="1"/>
    </xf>
    <xf numFmtId="0" fontId="8" fillId="0" borderId="15" xfId="0" applyFont="1" applyBorder="1" applyAlignment="1">
      <alignment horizontal="left" vertical="top" wrapText="1"/>
    </xf>
    <xf numFmtId="0" fontId="10" fillId="0" borderId="11" xfId="0" applyFont="1" applyBorder="1" applyAlignment="1">
      <alignment wrapText="1"/>
    </xf>
    <xf numFmtId="0" fontId="4" fillId="0" borderId="15" xfId="0" applyFont="1" applyBorder="1"/>
    <xf numFmtId="0" fontId="3" fillId="0" borderId="0" xfId="0" applyFont="1"/>
    <xf numFmtId="0" fontId="4" fillId="0" borderId="15" xfId="0" applyFont="1" applyBorder="1" applyAlignment="1">
      <alignment horizontal="left" vertical="top" wrapText="1"/>
    </xf>
    <xf numFmtId="0" fontId="11" fillId="0" borderId="15" xfId="0" applyFont="1" applyBorder="1" applyAlignment="1">
      <alignment horizontal="left" wrapText="1"/>
    </xf>
    <xf numFmtId="0" fontId="12" fillId="0" borderId="15" xfId="0" applyFont="1" applyBorder="1" applyAlignment="1">
      <alignment vertical="top"/>
    </xf>
    <xf numFmtId="0" fontId="15" fillId="0" borderId="0" xfId="1"/>
    <xf numFmtId="0" fontId="5" fillId="0" borderId="0" xfId="1" applyFont="1" applyAlignment="1">
      <alignment horizontal="center"/>
    </xf>
    <xf numFmtId="0" fontId="5" fillId="0" borderId="0" xfId="1" applyFont="1" applyAlignment="1">
      <alignment horizontal="center" wrapText="1"/>
    </xf>
    <xf numFmtId="0" fontId="5" fillId="0" borderId="0" xfId="1" applyFont="1" applyAlignment="1">
      <alignment wrapText="1"/>
    </xf>
    <xf numFmtId="0" fontId="5" fillId="0" borderId="0" xfId="1" applyFont="1"/>
    <xf numFmtId="0" fontId="5" fillId="0" borderId="15" xfId="1" applyFont="1" applyBorder="1" applyAlignment="1">
      <alignment wrapText="1"/>
    </xf>
    <xf numFmtId="0" fontId="10" fillId="0" borderId="15" xfId="1" applyFont="1" applyBorder="1" applyAlignment="1">
      <alignment vertical="top" wrapText="1"/>
    </xf>
    <xf numFmtId="0" fontId="10" fillId="0" borderId="15" xfId="1" applyFont="1" applyBorder="1" applyAlignment="1">
      <alignment wrapText="1"/>
    </xf>
    <xf numFmtId="0" fontId="8" fillId="0" borderId="15" xfId="1" applyFont="1" applyBorder="1" applyAlignment="1">
      <alignment horizontal="left" wrapText="1"/>
    </xf>
    <xf numFmtId="0" fontId="1" fillId="0" borderId="0" xfId="1" applyFont="1"/>
    <xf numFmtId="0" fontId="5" fillId="0" borderId="9" xfId="1" applyFont="1" applyBorder="1" applyAlignment="1">
      <alignment horizontal="center" wrapText="1"/>
    </xf>
    <xf numFmtId="0" fontId="17" fillId="0" borderId="0" xfId="1" applyFont="1"/>
    <xf numFmtId="0" fontId="11" fillId="0" borderId="15" xfId="1" applyFont="1" applyBorder="1" applyAlignment="1">
      <alignment horizontal="left" wrapText="1"/>
    </xf>
    <xf numFmtId="0" fontId="5" fillId="0" borderId="15" xfId="1" applyFont="1" applyBorder="1"/>
    <xf numFmtId="0" fontId="1" fillId="2" borderId="15" xfId="1" applyFont="1" applyFill="1" applyBorder="1" applyAlignment="1">
      <alignment horizontal="center" vertical="center" wrapText="1"/>
    </xf>
    <xf numFmtId="0" fontId="18" fillId="2" borderId="15" xfId="1" applyFont="1" applyFill="1" applyBorder="1" applyAlignment="1">
      <alignment horizontal="center" vertical="center"/>
    </xf>
    <xf numFmtId="0" fontId="18" fillId="2" borderId="15" xfId="1" applyFont="1" applyFill="1" applyBorder="1" applyAlignment="1">
      <alignment horizontal="center" vertical="center" wrapText="1"/>
    </xf>
    <xf numFmtId="0" fontId="1" fillId="2" borderId="15" xfId="1" applyFont="1" applyFill="1" applyBorder="1" applyAlignment="1">
      <alignment horizontal="center" vertical="center"/>
    </xf>
    <xf numFmtId="0" fontId="6" fillId="0" borderId="1" xfId="0" applyFont="1" applyBorder="1" applyAlignment="1">
      <alignment vertical="center" wrapText="1"/>
    </xf>
    <xf numFmtId="0" fontId="2" fillId="0" borderId="8" xfId="0" applyFont="1" applyBorder="1"/>
    <xf numFmtId="0" fontId="2" fillId="0" borderId="11" xfId="0" applyFont="1" applyBorder="1"/>
    <xf numFmtId="0" fontId="8" fillId="0" borderId="1" xfId="0" applyFont="1" applyBorder="1" applyAlignment="1">
      <alignment horizontal="left" wrapText="1"/>
    </xf>
    <xf numFmtId="0" fontId="1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2" fillId="0" borderId="3" xfId="0" applyFont="1" applyBorder="1"/>
    <xf numFmtId="0" fontId="2" fillId="0" borderId="4" xfId="0" applyFont="1" applyBorder="1"/>
    <xf numFmtId="0" fontId="2" fillId="0" borderId="9" xfId="0" applyFont="1" applyBorder="1"/>
    <xf numFmtId="0" fontId="0" fillId="0" borderId="0" xfId="0"/>
    <xf numFmtId="0" fontId="2" fillId="0" borderId="10" xfId="0" applyFont="1" applyBorder="1"/>
    <xf numFmtId="0" fontId="2" fillId="0" borderId="12" xfId="0" applyFont="1" applyBorder="1"/>
    <xf numFmtId="0" fontId="2" fillId="0" borderId="13" xfId="0" applyFont="1" applyBorder="1"/>
    <xf numFmtId="0" fontId="2" fillId="0" borderId="14" xfId="0" applyFont="1" applyBorder="1"/>
    <xf numFmtId="0" fontId="1" fillId="2" borderId="5" xfId="0" applyFont="1" applyFill="1" applyBorder="1" applyAlignment="1">
      <alignment horizontal="center"/>
    </xf>
    <xf numFmtId="0" fontId="2" fillId="0" borderId="6" xfId="0" applyFont="1" applyBorder="1"/>
    <xf numFmtId="0" fontId="2" fillId="0" borderId="7" xfId="0" applyFont="1" applyBorder="1"/>
    <xf numFmtId="0" fontId="3" fillId="0" borderId="1" xfId="0" applyFont="1" applyBorder="1" applyAlignment="1">
      <alignment textRotation="90" wrapText="1"/>
    </xf>
    <xf numFmtId="0" fontId="1" fillId="3" borderId="5" xfId="0" applyFont="1" applyFill="1" applyBorder="1" applyAlignment="1">
      <alignment horizontal="center"/>
    </xf>
    <xf numFmtId="0" fontId="6" fillId="0" borderId="5" xfId="0" applyFont="1" applyBorder="1" applyAlignment="1">
      <alignment wrapText="1"/>
    </xf>
    <xf numFmtId="0" fontId="8" fillId="0" borderId="5" xfId="0" applyFont="1" applyBorder="1" applyAlignment="1">
      <alignment horizontal="left" wrapText="1"/>
    </xf>
    <xf numFmtId="0" fontId="0" fillId="0" borderId="5" xfId="0" applyBorder="1" applyAlignment="1">
      <alignment horizontal="left" wrapText="1"/>
    </xf>
    <xf numFmtId="0" fontId="6" fillId="0" borderId="5" xfId="0" applyFont="1" applyBorder="1" applyAlignment="1">
      <alignment horizontal="left" vertical="top" wrapText="1"/>
    </xf>
    <xf numFmtId="0" fontId="0" fillId="0" borderId="5" xfId="0" applyBorder="1" applyAlignment="1">
      <alignment horizontal="left" vertical="top" wrapText="1"/>
    </xf>
    <xf numFmtId="0" fontId="4" fillId="0" borderId="5" xfId="0" applyFont="1" applyBorder="1" applyAlignment="1">
      <alignment horizontal="left" vertical="top" wrapText="1"/>
    </xf>
    <xf numFmtId="0" fontId="10" fillId="0" borderId="6" xfId="0" applyFont="1" applyBorder="1" applyAlignment="1">
      <alignment vertical="top" wrapText="1"/>
    </xf>
    <xf numFmtId="0" fontId="8" fillId="0" borderId="5" xfId="0" applyFont="1" applyBorder="1" applyAlignment="1">
      <alignment wrapText="1"/>
    </xf>
    <xf numFmtId="0" fontId="8" fillId="0" borderId="5" xfId="0" applyFont="1" applyBorder="1" applyAlignment="1">
      <alignment horizontal="left" vertical="top" wrapText="1"/>
    </xf>
    <xf numFmtId="0" fontId="4" fillId="0" borderId="5" xfId="0" applyFont="1" applyBorder="1"/>
    <xf numFmtId="0" fontId="5" fillId="0" borderId="1" xfId="1" applyFont="1" applyBorder="1" applyAlignment="1">
      <alignment vertical="center" wrapText="1"/>
    </xf>
    <xf numFmtId="0" fontId="16" fillId="0" borderId="8" xfId="1" applyFont="1" applyBorder="1"/>
    <xf numFmtId="0" fontId="16" fillId="0" borderId="11" xfId="1" applyFont="1" applyBorder="1"/>
    <xf numFmtId="0" fontId="5" fillId="0" borderId="1" xfId="1" applyFont="1" applyBorder="1" applyAlignment="1">
      <alignment horizontal="center" vertical="center" wrapText="1"/>
    </xf>
    <xf numFmtId="0" fontId="1" fillId="2" borderId="5" xfId="1" applyFont="1" applyFill="1" applyBorder="1" applyAlignment="1">
      <alignment vertical="center"/>
    </xf>
    <xf numFmtId="0" fontId="16" fillId="0" borderId="7" xfId="1" applyFont="1" applyBorder="1"/>
    <xf numFmtId="0" fontId="5" fillId="0" borderId="1" xfId="1" applyFont="1" applyBorder="1" applyAlignment="1">
      <alignment horizontal="center" vertical="center"/>
    </xf>
    <xf numFmtId="0" fontId="1" fillId="2" borderId="5" xfId="1" applyFont="1" applyFill="1" applyBorder="1" applyAlignment="1">
      <alignment vertical="center" wrapText="1"/>
    </xf>
  </cellXfs>
  <cellStyles count="2">
    <cellStyle name="Normal" xfId="0" builtinId="0"/>
    <cellStyle name="Normal 2" xfId="1" xr:uid="{4EAA4CCC-15F3-428B-9898-109B427D387A}"/>
  </cellStyles>
  <dxfs count="3">
    <dxf>
      <fill>
        <patternFill patternType="solid">
          <fgColor rgb="FF38761D"/>
          <bgColor rgb="FF38761D"/>
        </patternFill>
      </fill>
    </dxf>
    <dxf>
      <fill>
        <patternFill patternType="solid">
          <fgColor rgb="FF4A86E8"/>
          <bgColor rgb="FF4A86E8"/>
        </patternFill>
      </fill>
    </dxf>
    <dxf>
      <fill>
        <patternFill patternType="solid">
          <fgColor rgb="FFCC0000"/>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3:AE132"/>
  <sheetViews>
    <sheetView tabSelected="1" workbookViewId="0">
      <pane ySplit="5" topLeftCell="A30" activePane="bottomLeft" state="frozen"/>
      <selection pane="bottomLeft" activeCell="F30" sqref="F30:H30"/>
    </sheetView>
  </sheetViews>
  <sheetFormatPr baseColWidth="10" defaultColWidth="12.6640625" defaultRowHeight="15.75" customHeight="1"/>
  <cols>
    <col min="2" max="2" width="15.88671875" customWidth="1"/>
    <col min="3" max="3" width="9.6640625" customWidth="1"/>
    <col min="4" max="4" width="7.33203125" customWidth="1"/>
    <col min="5" max="5" width="9.109375" customWidth="1"/>
    <col min="8" max="8" width="9.109375" customWidth="1"/>
    <col min="9" max="9" width="10.77734375" customWidth="1"/>
    <col min="10" max="12" width="3.21875" customWidth="1"/>
    <col min="13" max="13" width="3.44140625" customWidth="1"/>
    <col min="14" max="14" width="5.6640625" customWidth="1"/>
    <col min="15" max="15" width="5.21875" customWidth="1"/>
    <col min="16" max="16" width="7.6640625" customWidth="1"/>
    <col min="17" max="17" width="3.33203125" customWidth="1"/>
    <col min="18" max="18" width="3.44140625" customWidth="1"/>
    <col min="19" max="19" width="3.109375" customWidth="1"/>
    <col min="20" max="20" width="3.21875" customWidth="1"/>
    <col min="21" max="21" width="3.77734375" customWidth="1"/>
    <col min="22" max="22" width="3.44140625" customWidth="1"/>
    <col min="23" max="23" width="3.33203125" customWidth="1"/>
    <col min="24" max="24" width="3.109375" customWidth="1"/>
    <col min="25" max="25" width="3.44140625" customWidth="1"/>
    <col min="26" max="26" width="3.109375" customWidth="1"/>
    <col min="27" max="27" width="3.77734375" customWidth="1"/>
    <col min="28" max="28" width="5.109375" customWidth="1"/>
    <col min="29" max="29" width="4.88671875" customWidth="1"/>
    <col min="30" max="30" width="3.44140625" customWidth="1"/>
    <col min="31" max="31" width="3.109375" customWidth="1"/>
  </cols>
  <sheetData>
    <row r="3" spans="3:31" ht="20.25" customHeight="1">
      <c r="C3" s="48" t="s">
        <v>0</v>
      </c>
      <c r="D3" s="49" t="s">
        <v>1</v>
      </c>
      <c r="E3" s="49" t="s">
        <v>2</v>
      </c>
      <c r="F3" s="50" t="s">
        <v>3</v>
      </c>
      <c r="G3" s="51"/>
      <c r="H3" s="52"/>
      <c r="I3" s="48" t="s">
        <v>4</v>
      </c>
      <c r="J3" s="59" t="s">
        <v>5</v>
      </c>
      <c r="K3" s="60"/>
      <c r="L3" s="60"/>
      <c r="M3" s="60"/>
      <c r="N3" s="60"/>
      <c r="O3" s="60"/>
      <c r="P3" s="60"/>
      <c r="Q3" s="60"/>
      <c r="R3" s="60"/>
      <c r="S3" s="60"/>
      <c r="T3" s="60"/>
      <c r="U3" s="60"/>
      <c r="V3" s="60"/>
      <c r="W3" s="60"/>
      <c r="X3" s="60"/>
      <c r="Y3" s="60"/>
      <c r="Z3" s="60"/>
      <c r="AA3" s="60"/>
      <c r="AB3" s="60"/>
      <c r="AC3" s="60"/>
      <c r="AD3" s="60"/>
      <c r="AE3" s="61"/>
    </row>
    <row r="4" spans="3:31" ht="19.5" customHeight="1">
      <c r="C4" s="41"/>
      <c r="D4" s="41"/>
      <c r="E4" s="41"/>
      <c r="F4" s="53"/>
      <c r="G4" s="54"/>
      <c r="H4" s="55"/>
      <c r="I4" s="41"/>
      <c r="J4" s="62" t="s">
        <v>6</v>
      </c>
      <c r="K4" s="63" t="s">
        <v>7</v>
      </c>
      <c r="L4" s="60"/>
      <c r="M4" s="60"/>
      <c r="N4" s="60"/>
      <c r="O4" s="60"/>
      <c r="P4" s="61"/>
      <c r="Q4" s="63" t="s">
        <v>8</v>
      </c>
      <c r="R4" s="60"/>
      <c r="S4" s="60"/>
      <c r="T4" s="60"/>
      <c r="U4" s="60"/>
      <c r="V4" s="61"/>
      <c r="W4" s="63" t="s">
        <v>9</v>
      </c>
      <c r="X4" s="60"/>
      <c r="Y4" s="60"/>
      <c r="Z4" s="60"/>
      <c r="AA4" s="60"/>
      <c r="AB4" s="60"/>
      <c r="AC4" s="60"/>
      <c r="AD4" s="60"/>
      <c r="AE4" s="61"/>
    </row>
    <row r="5" spans="3:31" ht="83.25" customHeight="1">
      <c r="C5" s="42"/>
      <c r="D5" s="42"/>
      <c r="E5" s="42"/>
      <c r="F5" s="56"/>
      <c r="G5" s="57"/>
      <c r="H5" s="58"/>
      <c r="I5" s="42"/>
      <c r="J5" s="42"/>
      <c r="K5" s="1" t="s">
        <v>10</v>
      </c>
      <c r="L5" s="1" t="s">
        <v>11</v>
      </c>
      <c r="M5" s="2" t="s">
        <v>12</v>
      </c>
      <c r="N5" s="2" t="s">
        <v>13</v>
      </c>
      <c r="O5" s="1" t="s">
        <v>14</v>
      </c>
      <c r="P5" s="1" t="s">
        <v>15</v>
      </c>
      <c r="Q5" s="1" t="s">
        <v>16</v>
      </c>
      <c r="R5" s="3" t="s">
        <v>17</v>
      </c>
      <c r="S5" s="3" t="s">
        <v>18</v>
      </c>
      <c r="T5" s="1" t="s">
        <v>19</v>
      </c>
      <c r="U5" s="1" t="s">
        <v>20</v>
      </c>
      <c r="V5" s="1" t="s">
        <v>21</v>
      </c>
      <c r="W5" s="1" t="s">
        <v>22</v>
      </c>
      <c r="X5" s="1" t="s">
        <v>23</v>
      </c>
      <c r="Y5" s="1" t="s">
        <v>24</v>
      </c>
      <c r="Z5" s="1" t="s">
        <v>25</v>
      </c>
      <c r="AA5" s="1" t="s">
        <v>26</v>
      </c>
      <c r="AB5" s="1" t="s">
        <v>27</v>
      </c>
      <c r="AC5" s="1" t="s">
        <v>28</v>
      </c>
      <c r="AD5" s="1" t="s">
        <v>29</v>
      </c>
      <c r="AE5" s="1" t="s">
        <v>30</v>
      </c>
    </row>
    <row r="6" spans="3:31" ht="36.6" customHeight="1">
      <c r="C6" s="40" t="s">
        <v>31</v>
      </c>
      <c r="D6" s="4" t="s">
        <v>32</v>
      </c>
      <c r="E6" s="4"/>
      <c r="F6" s="64" t="s">
        <v>33</v>
      </c>
      <c r="G6" s="60"/>
      <c r="H6" s="61"/>
      <c r="I6" s="4" t="s">
        <v>34</v>
      </c>
      <c r="J6" s="5"/>
      <c r="K6" s="5"/>
      <c r="L6" s="6" t="s">
        <v>35</v>
      </c>
      <c r="M6" s="6" t="s">
        <v>35</v>
      </c>
      <c r="N6" s="6"/>
      <c r="O6" s="6"/>
      <c r="P6" s="6"/>
      <c r="Q6" s="6"/>
      <c r="R6" s="6"/>
      <c r="S6" s="6" t="s">
        <v>36</v>
      </c>
      <c r="T6" s="6"/>
      <c r="U6" s="6"/>
      <c r="V6" s="6"/>
      <c r="W6" s="6"/>
      <c r="X6" s="6"/>
      <c r="Y6" s="6"/>
      <c r="Z6" s="6"/>
      <c r="AA6" s="6"/>
      <c r="AB6" s="6"/>
      <c r="AC6" s="6"/>
      <c r="AD6" s="6"/>
      <c r="AE6" s="6"/>
    </row>
    <row r="7" spans="3:31" ht="239.4" customHeight="1">
      <c r="C7" s="41"/>
      <c r="D7" s="4" t="s">
        <v>37</v>
      </c>
      <c r="E7" s="4" t="s">
        <v>38</v>
      </c>
      <c r="F7" s="65" t="s">
        <v>39</v>
      </c>
      <c r="G7" s="60"/>
      <c r="H7" s="61"/>
      <c r="I7" s="4" t="s">
        <v>40</v>
      </c>
      <c r="J7" s="6"/>
      <c r="K7" s="6"/>
      <c r="L7" s="6"/>
      <c r="M7" s="6"/>
      <c r="N7" s="6"/>
      <c r="O7" s="6"/>
      <c r="P7" s="6"/>
      <c r="Q7" s="6"/>
      <c r="R7" s="6"/>
      <c r="S7" s="6" t="s">
        <v>36</v>
      </c>
      <c r="T7" s="6"/>
      <c r="U7" s="6"/>
      <c r="V7" s="6"/>
      <c r="W7" s="6" t="s">
        <v>35</v>
      </c>
      <c r="X7" s="6"/>
      <c r="Y7" s="6" t="s">
        <v>35</v>
      </c>
      <c r="Z7" s="6"/>
      <c r="AA7" s="6"/>
      <c r="AB7" s="6"/>
      <c r="AC7" s="6"/>
      <c r="AD7" s="6"/>
      <c r="AE7" s="6"/>
    </row>
    <row r="8" spans="3:31" ht="204" customHeight="1">
      <c r="C8" s="41"/>
      <c r="D8" s="4" t="s">
        <v>41</v>
      </c>
      <c r="E8" s="4" t="s">
        <v>42</v>
      </c>
      <c r="F8" s="64" t="s">
        <v>43</v>
      </c>
      <c r="G8" s="60"/>
      <c r="H8" s="61"/>
      <c r="I8" s="4" t="s">
        <v>44</v>
      </c>
      <c r="J8" s="6"/>
      <c r="K8" s="6"/>
      <c r="L8" s="6"/>
      <c r="M8" s="6" t="s">
        <v>35</v>
      </c>
      <c r="N8" s="6" t="s">
        <v>35</v>
      </c>
      <c r="O8" s="6"/>
      <c r="P8" s="6"/>
      <c r="Q8" s="6"/>
      <c r="R8" s="6"/>
      <c r="S8" s="6"/>
      <c r="T8" s="6" t="s">
        <v>35</v>
      </c>
      <c r="U8" s="6"/>
      <c r="V8" s="6"/>
      <c r="W8" s="6"/>
      <c r="X8" s="6"/>
      <c r="Y8" s="6"/>
      <c r="Z8" s="6"/>
      <c r="AA8" s="6"/>
      <c r="AB8" s="6"/>
      <c r="AC8" s="6"/>
      <c r="AD8" s="6"/>
      <c r="AE8" s="6"/>
    </row>
    <row r="9" spans="3:31" ht="105" customHeight="1">
      <c r="C9" s="41"/>
      <c r="D9" s="4" t="s">
        <v>45</v>
      </c>
      <c r="E9" s="4" t="s">
        <v>46</v>
      </c>
      <c r="F9" s="66" t="s">
        <v>47</v>
      </c>
      <c r="G9" s="60"/>
      <c r="H9" s="61"/>
      <c r="I9" s="4" t="s">
        <v>48</v>
      </c>
      <c r="J9" s="6"/>
      <c r="K9" s="6"/>
      <c r="L9" s="6"/>
      <c r="M9" s="6"/>
      <c r="N9" s="6"/>
      <c r="O9" s="6"/>
      <c r="P9" s="6"/>
      <c r="Q9" s="6"/>
      <c r="R9" s="6"/>
      <c r="S9" s="6"/>
      <c r="T9" s="6" t="s">
        <v>35</v>
      </c>
      <c r="U9" s="6"/>
      <c r="V9" s="6" t="s">
        <v>35</v>
      </c>
      <c r="W9" s="6"/>
      <c r="X9" s="6"/>
      <c r="Y9" s="6" t="s">
        <v>35</v>
      </c>
      <c r="Z9" s="6"/>
      <c r="AA9" s="6"/>
      <c r="AB9" s="6"/>
      <c r="AC9" s="6"/>
      <c r="AD9" s="6"/>
      <c r="AE9" s="6"/>
    </row>
    <row r="10" spans="3:31" ht="92.4">
      <c r="C10" s="42"/>
      <c r="D10" s="4" t="s">
        <v>49</v>
      </c>
      <c r="E10" s="7"/>
      <c r="F10" s="64"/>
      <c r="G10" s="60"/>
      <c r="H10" s="61"/>
      <c r="I10" s="7" t="s">
        <v>50</v>
      </c>
      <c r="J10" s="6"/>
      <c r="K10" s="6"/>
      <c r="L10" s="6"/>
      <c r="M10" s="6"/>
      <c r="N10" s="6"/>
      <c r="O10" s="6"/>
      <c r="P10" s="6"/>
      <c r="Q10" s="6"/>
      <c r="R10" s="6"/>
      <c r="S10" s="6" t="s">
        <v>35</v>
      </c>
      <c r="T10" s="6" t="s">
        <v>35</v>
      </c>
      <c r="U10" s="6"/>
      <c r="V10" s="6"/>
      <c r="W10" s="6"/>
      <c r="X10" s="6"/>
      <c r="Y10" s="6" t="s">
        <v>35</v>
      </c>
      <c r="Z10" s="6"/>
      <c r="AA10" s="6"/>
      <c r="AB10" s="6"/>
      <c r="AC10" s="6"/>
      <c r="AD10" s="6"/>
      <c r="AE10" s="6"/>
    </row>
    <row r="11" spans="3:31" ht="118.8">
      <c r="C11" s="43" t="s">
        <v>51</v>
      </c>
      <c r="D11" s="7" t="s">
        <v>52</v>
      </c>
      <c r="E11" s="8" t="s">
        <v>53</v>
      </c>
      <c r="F11" s="64" t="s">
        <v>54</v>
      </c>
      <c r="G11" s="60"/>
      <c r="H11" s="61"/>
      <c r="I11" s="9" t="s">
        <v>55</v>
      </c>
      <c r="J11" s="6"/>
      <c r="K11" s="6"/>
      <c r="L11" s="6" t="s">
        <v>35</v>
      </c>
      <c r="M11" s="6" t="s">
        <v>35</v>
      </c>
      <c r="N11" s="6" t="s">
        <v>35</v>
      </c>
      <c r="O11" s="6"/>
      <c r="P11" s="6"/>
      <c r="Q11" s="6"/>
      <c r="R11" s="6"/>
      <c r="S11" s="6" t="s">
        <v>35</v>
      </c>
      <c r="T11" s="6" t="s">
        <v>35</v>
      </c>
      <c r="U11" s="6"/>
      <c r="V11" s="6"/>
      <c r="W11" s="6"/>
      <c r="X11" s="6"/>
      <c r="Y11" s="6"/>
      <c r="Z11" s="6"/>
      <c r="AA11" s="6"/>
      <c r="AB11" s="6"/>
      <c r="AC11" s="6"/>
      <c r="AD11" s="6"/>
      <c r="AE11" s="6"/>
    </row>
    <row r="12" spans="3:31" ht="179.4" customHeight="1">
      <c r="C12" s="42"/>
      <c r="D12" s="7"/>
      <c r="E12" s="8" t="s">
        <v>56</v>
      </c>
      <c r="F12" s="64" t="s">
        <v>57</v>
      </c>
      <c r="G12" s="60"/>
      <c r="H12" s="61"/>
      <c r="I12" s="8" t="s">
        <v>58</v>
      </c>
      <c r="J12" s="6"/>
      <c r="K12" s="6"/>
      <c r="L12" s="6" t="s">
        <v>35</v>
      </c>
      <c r="M12" s="6" t="s">
        <v>35</v>
      </c>
      <c r="N12" s="6"/>
      <c r="O12" s="6"/>
      <c r="P12" s="6"/>
      <c r="Q12" s="6"/>
      <c r="R12" s="6"/>
      <c r="S12" s="6" t="s">
        <v>35</v>
      </c>
      <c r="T12" s="6"/>
      <c r="U12" s="6"/>
      <c r="V12" s="6"/>
      <c r="W12" s="6"/>
      <c r="X12" s="6"/>
      <c r="Y12" s="6"/>
      <c r="Z12" s="6"/>
      <c r="AA12" s="6"/>
      <c r="AB12" s="6"/>
      <c r="AC12" s="6"/>
      <c r="AD12" s="6"/>
      <c r="AE12" s="6"/>
    </row>
    <row r="13" spans="3:31" ht="264">
      <c r="C13" s="40" t="s">
        <v>59</v>
      </c>
      <c r="D13" s="8" t="s">
        <v>60</v>
      </c>
      <c r="E13" s="8" t="s">
        <v>61</v>
      </c>
      <c r="F13" s="65" t="s">
        <v>62</v>
      </c>
      <c r="G13" s="60"/>
      <c r="H13" s="61"/>
      <c r="I13" s="8" t="s">
        <v>63</v>
      </c>
      <c r="J13" s="6"/>
      <c r="K13" s="6"/>
      <c r="L13" s="6"/>
      <c r="M13" s="6"/>
      <c r="N13" s="6"/>
      <c r="O13" s="6"/>
      <c r="P13" s="6"/>
      <c r="Q13" s="6"/>
      <c r="R13" s="6"/>
      <c r="S13" s="6"/>
      <c r="T13" s="6" t="s">
        <v>35</v>
      </c>
      <c r="U13" s="6"/>
      <c r="V13" s="6" t="s">
        <v>35</v>
      </c>
      <c r="W13" s="6"/>
      <c r="X13" s="6"/>
      <c r="Y13" s="6" t="s">
        <v>35</v>
      </c>
      <c r="Z13" s="6"/>
      <c r="AA13" s="6"/>
      <c r="AB13" s="6"/>
      <c r="AC13" s="6"/>
      <c r="AD13" s="6"/>
      <c r="AE13" s="6"/>
    </row>
    <row r="14" spans="3:31" ht="238.8" customHeight="1">
      <c r="C14" s="41"/>
      <c r="D14" s="8" t="s">
        <v>64</v>
      </c>
      <c r="E14" s="8" t="s">
        <v>65</v>
      </c>
      <c r="F14" s="65" t="s">
        <v>66</v>
      </c>
      <c r="G14" s="60"/>
      <c r="H14" s="61"/>
      <c r="I14" s="8" t="s">
        <v>67</v>
      </c>
      <c r="J14" s="6"/>
      <c r="K14" s="6"/>
      <c r="L14" s="6"/>
      <c r="M14" s="6" t="s">
        <v>35</v>
      </c>
      <c r="N14" s="6" t="s">
        <v>35</v>
      </c>
      <c r="O14" s="6"/>
      <c r="P14" s="6"/>
      <c r="Q14" s="6"/>
      <c r="R14" s="6"/>
      <c r="S14" s="6"/>
      <c r="T14" s="6" t="s">
        <v>35</v>
      </c>
      <c r="U14" s="6"/>
      <c r="V14" s="6"/>
      <c r="W14" s="6"/>
      <c r="X14" s="6"/>
      <c r="Y14" s="6"/>
      <c r="Z14" s="6"/>
      <c r="AA14" s="6"/>
      <c r="AB14" s="6"/>
      <c r="AC14" s="6"/>
      <c r="AD14" s="6"/>
      <c r="AE14" s="6"/>
    </row>
    <row r="15" spans="3:31" ht="136.80000000000001" customHeight="1">
      <c r="C15" s="41"/>
      <c r="D15" s="8" t="s">
        <v>41</v>
      </c>
      <c r="E15" s="8" t="s">
        <v>68</v>
      </c>
      <c r="F15" s="65" t="s">
        <v>69</v>
      </c>
      <c r="G15" s="60"/>
      <c r="H15" s="61"/>
      <c r="I15" s="8" t="s">
        <v>70</v>
      </c>
      <c r="J15" s="10"/>
      <c r="K15" s="10"/>
      <c r="L15" s="10"/>
      <c r="M15" s="10"/>
      <c r="N15" s="10"/>
      <c r="O15" s="10"/>
      <c r="P15" s="10"/>
      <c r="Q15" s="10"/>
      <c r="R15" s="10"/>
      <c r="S15" s="10" t="s">
        <v>35</v>
      </c>
      <c r="T15" s="10"/>
      <c r="U15" s="10"/>
      <c r="V15" s="10"/>
      <c r="W15" s="10"/>
      <c r="X15" s="10" t="s">
        <v>35</v>
      </c>
      <c r="Y15" s="10" t="s">
        <v>35</v>
      </c>
      <c r="Z15" s="10"/>
      <c r="AA15" s="10"/>
      <c r="AB15" s="10"/>
      <c r="AC15" s="10"/>
      <c r="AD15" s="10"/>
      <c r="AE15" s="10"/>
    </row>
    <row r="16" spans="3:31" ht="165.6" customHeight="1">
      <c r="C16" s="41"/>
      <c r="D16" s="8" t="s">
        <v>71</v>
      </c>
      <c r="E16" s="8" t="s">
        <v>72</v>
      </c>
      <c r="F16" s="65" t="s">
        <v>73</v>
      </c>
      <c r="G16" s="60"/>
      <c r="H16" s="61"/>
      <c r="I16" s="8" t="s">
        <v>74</v>
      </c>
      <c r="J16" s="10"/>
      <c r="K16" s="10"/>
      <c r="L16" s="10" t="s">
        <v>35</v>
      </c>
      <c r="M16" s="10"/>
      <c r="N16" s="10" t="s">
        <v>35</v>
      </c>
      <c r="O16" s="10"/>
      <c r="P16" s="10"/>
      <c r="Q16" s="10"/>
      <c r="R16" s="10"/>
      <c r="S16" s="10"/>
      <c r="T16" s="10" t="s">
        <v>35</v>
      </c>
      <c r="U16" s="10"/>
      <c r="V16" s="10"/>
      <c r="W16" s="10"/>
      <c r="X16" s="10"/>
      <c r="Y16" s="10"/>
      <c r="Z16" s="10"/>
      <c r="AA16" s="10"/>
      <c r="AB16" s="10"/>
      <c r="AC16" s="10"/>
      <c r="AD16" s="10"/>
      <c r="AE16" s="10"/>
    </row>
    <row r="17" spans="3:31" ht="39.6">
      <c r="C17" s="41"/>
      <c r="D17" s="8" t="s">
        <v>75</v>
      </c>
      <c r="E17" s="65"/>
      <c r="F17" s="60"/>
      <c r="G17" s="60"/>
      <c r="H17" s="61"/>
      <c r="I17" s="7" t="s">
        <v>76</v>
      </c>
      <c r="J17" s="10"/>
      <c r="K17" s="10"/>
      <c r="L17" s="10"/>
      <c r="M17" s="10"/>
      <c r="N17" s="10" t="s">
        <v>35</v>
      </c>
      <c r="O17" s="10"/>
      <c r="P17" s="10"/>
      <c r="Q17" s="10"/>
      <c r="R17" s="10"/>
      <c r="S17" s="10"/>
      <c r="T17" s="10" t="s">
        <v>35</v>
      </c>
      <c r="U17" s="10"/>
      <c r="V17" s="10"/>
      <c r="W17" s="10"/>
      <c r="X17" s="10"/>
      <c r="Y17" s="10"/>
      <c r="Z17" s="10"/>
      <c r="AA17" s="10"/>
      <c r="AB17" s="10"/>
      <c r="AC17" s="10"/>
      <c r="AD17" s="10"/>
      <c r="AE17" s="10"/>
    </row>
    <row r="18" spans="3:31" ht="52.8">
      <c r="C18" s="41"/>
      <c r="D18" s="8" t="s">
        <v>77</v>
      </c>
      <c r="E18" s="67"/>
      <c r="F18" s="60"/>
      <c r="G18" s="60"/>
      <c r="H18" s="61"/>
      <c r="I18" s="7" t="s">
        <v>78</v>
      </c>
      <c r="J18" s="10"/>
      <c r="K18" s="10"/>
      <c r="L18" s="10"/>
      <c r="M18" s="10"/>
      <c r="N18" s="10"/>
      <c r="O18" s="10"/>
      <c r="P18" s="10"/>
      <c r="Q18" s="10"/>
      <c r="R18" s="10"/>
      <c r="S18" s="10" t="s">
        <v>35</v>
      </c>
      <c r="T18" s="10"/>
      <c r="U18" s="10"/>
      <c r="V18" s="10"/>
      <c r="W18" s="10"/>
      <c r="X18" s="10" t="s">
        <v>35</v>
      </c>
      <c r="Y18" s="10" t="s">
        <v>35</v>
      </c>
      <c r="Z18" s="10"/>
      <c r="AA18" s="10"/>
      <c r="AB18" s="10"/>
      <c r="AC18" s="10"/>
      <c r="AD18" s="10"/>
      <c r="AE18" s="10"/>
    </row>
    <row r="19" spans="3:31" ht="26.4">
      <c r="C19" s="41"/>
      <c r="D19" s="8" t="s">
        <v>79</v>
      </c>
      <c r="E19" s="67"/>
      <c r="F19" s="60"/>
      <c r="G19" s="60"/>
      <c r="H19" s="61"/>
      <c r="I19" s="11"/>
      <c r="J19" s="12"/>
      <c r="K19" s="12"/>
      <c r="L19" s="12"/>
      <c r="M19" s="12"/>
      <c r="N19" s="12"/>
      <c r="O19" s="12"/>
      <c r="P19" s="12"/>
      <c r="Q19" s="12"/>
      <c r="R19" s="12"/>
      <c r="S19" s="12"/>
      <c r="T19" s="12"/>
      <c r="U19" s="12"/>
      <c r="V19" s="12"/>
      <c r="W19" s="12"/>
      <c r="X19" s="12"/>
      <c r="Y19" s="12"/>
      <c r="Z19" s="12"/>
      <c r="AA19" s="12"/>
      <c r="AB19" s="12"/>
      <c r="AC19" s="12"/>
      <c r="AD19" s="12"/>
      <c r="AE19" s="12"/>
    </row>
    <row r="20" spans="3:31" ht="66">
      <c r="C20" s="42"/>
      <c r="D20" s="8" t="s">
        <v>80</v>
      </c>
      <c r="E20" s="67"/>
      <c r="F20" s="60"/>
      <c r="G20" s="60"/>
      <c r="H20" s="61"/>
      <c r="I20" s="11"/>
      <c r="J20" s="12"/>
      <c r="K20" s="12"/>
      <c r="L20" s="12"/>
      <c r="M20" s="12"/>
      <c r="N20" s="12"/>
      <c r="O20" s="12"/>
      <c r="P20" s="12"/>
      <c r="Q20" s="12"/>
      <c r="R20" s="12"/>
      <c r="S20" s="12"/>
      <c r="T20" s="12"/>
      <c r="U20" s="12"/>
      <c r="V20" s="12"/>
      <c r="W20" s="12"/>
      <c r="X20" s="12"/>
      <c r="Y20" s="12"/>
      <c r="Z20" s="12"/>
      <c r="AA20" s="12"/>
      <c r="AB20" s="12"/>
      <c r="AC20" s="12"/>
      <c r="AD20" s="12"/>
      <c r="AE20" s="12"/>
    </row>
    <row r="21" spans="3:31" ht="186.6" customHeight="1">
      <c r="C21" s="40" t="s">
        <v>81</v>
      </c>
      <c r="D21" s="8" t="s">
        <v>82</v>
      </c>
      <c r="E21" s="8" t="s">
        <v>83</v>
      </c>
      <c r="F21" s="65" t="s">
        <v>84</v>
      </c>
      <c r="G21" s="60"/>
      <c r="H21" s="61"/>
      <c r="I21" s="13" t="s">
        <v>85</v>
      </c>
      <c r="J21" s="10"/>
      <c r="K21" s="10"/>
      <c r="L21" s="10" t="s">
        <v>35</v>
      </c>
      <c r="M21" s="10"/>
      <c r="N21" s="10" t="s">
        <v>35</v>
      </c>
      <c r="O21" s="10"/>
      <c r="P21" s="10"/>
      <c r="Q21" s="10"/>
      <c r="R21" s="10"/>
      <c r="S21" s="10"/>
      <c r="T21" s="10" t="s">
        <v>35</v>
      </c>
      <c r="U21" s="10"/>
      <c r="V21" s="10"/>
      <c r="W21" s="10"/>
      <c r="X21" s="10"/>
      <c r="Y21" s="10"/>
      <c r="Z21" s="10"/>
      <c r="AA21" s="10"/>
      <c r="AB21" s="10"/>
      <c r="AC21" s="10"/>
      <c r="AD21" s="10"/>
      <c r="AE21" s="10"/>
    </row>
    <row r="22" spans="3:31" ht="52.8">
      <c r="C22" s="41"/>
      <c r="D22" s="11"/>
      <c r="E22" s="11"/>
      <c r="F22" s="67"/>
      <c r="G22" s="60"/>
      <c r="H22" s="61"/>
      <c r="I22" s="13" t="s">
        <v>86</v>
      </c>
      <c r="J22" s="10"/>
      <c r="K22" s="10"/>
      <c r="L22" s="10"/>
      <c r="M22" s="10"/>
      <c r="N22" s="10"/>
      <c r="O22" s="10"/>
      <c r="P22" s="10"/>
      <c r="Q22" s="10"/>
      <c r="R22" s="10"/>
      <c r="S22" s="10"/>
      <c r="T22" s="10" t="s">
        <v>35</v>
      </c>
      <c r="U22" s="10"/>
      <c r="V22" s="10" t="s">
        <v>35</v>
      </c>
      <c r="W22" s="10"/>
      <c r="X22" s="10"/>
      <c r="Y22" s="10" t="s">
        <v>35</v>
      </c>
      <c r="Z22" s="10"/>
      <c r="AA22" s="10"/>
      <c r="AB22" s="10"/>
      <c r="AC22" s="10"/>
      <c r="AD22" s="10"/>
      <c r="AE22" s="10"/>
    </row>
    <row r="23" spans="3:31" ht="118.8">
      <c r="C23" s="42"/>
      <c r="D23" s="11"/>
      <c r="E23" s="11"/>
      <c r="F23" s="67"/>
      <c r="G23" s="60"/>
      <c r="H23" s="61"/>
      <c r="I23" s="13" t="s">
        <v>87</v>
      </c>
      <c r="J23" s="10"/>
      <c r="K23" s="10"/>
      <c r="L23" s="10"/>
      <c r="M23" s="10"/>
      <c r="N23" s="10"/>
      <c r="O23" s="10"/>
      <c r="P23" s="10"/>
      <c r="Q23" s="10"/>
      <c r="R23" s="10"/>
      <c r="S23" s="10"/>
      <c r="T23" s="10" t="s">
        <v>35</v>
      </c>
      <c r="U23" s="10"/>
      <c r="V23" s="10"/>
      <c r="W23" s="10"/>
      <c r="X23" s="10" t="s">
        <v>35</v>
      </c>
      <c r="Y23" s="10"/>
      <c r="Z23" s="10"/>
      <c r="AA23" s="10"/>
      <c r="AB23" s="10"/>
      <c r="AC23" s="10"/>
      <c r="AD23" s="10"/>
      <c r="AE23" s="10"/>
    </row>
    <row r="24" spans="3:31" ht="118.8">
      <c r="C24" s="40" t="s">
        <v>88</v>
      </c>
      <c r="D24" s="8" t="s">
        <v>89</v>
      </c>
      <c r="E24" s="8" t="s">
        <v>90</v>
      </c>
      <c r="F24" s="65" t="s">
        <v>91</v>
      </c>
      <c r="G24" s="60"/>
      <c r="H24" s="61"/>
      <c r="I24" s="13" t="s">
        <v>92</v>
      </c>
      <c r="J24" s="10"/>
      <c r="K24" s="10"/>
      <c r="L24" s="10"/>
      <c r="M24" s="10"/>
      <c r="N24" s="10"/>
      <c r="O24" s="10"/>
      <c r="P24" s="10"/>
      <c r="Q24" s="10"/>
      <c r="R24" s="10"/>
      <c r="S24" s="10" t="s">
        <v>35</v>
      </c>
      <c r="T24" s="10"/>
      <c r="U24" s="10"/>
      <c r="V24" s="10"/>
      <c r="W24" s="10"/>
      <c r="X24" s="10" t="s">
        <v>35</v>
      </c>
      <c r="Y24" s="10"/>
      <c r="Z24" s="10"/>
      <c r="AA24" s="10"/>
      <c r="AB24" s="10"/>
      <c r="AC24" s="10"/>
      <c r="AD24" s="10"/>
      <c r="AE24" s="10"/>
    </row>
    <row r="25" spans="3:31" ht="118.8">
      <c r="C25" s="41"/>
      <c r="D25" s="8" t="s">
        <v>93</v>
      </c>
      <c r="E25" s="8" t="s">
        <v>94</v>
      </c>
      <c r="F25" s="65" t="s">
        <v>95</v>
      </c>
      <c r="G25" s="60"/>
      <c r="H25" s="61"/>
      <c r="I25" s="13" t="s">
        <v>96</v>
      </c>
      <c r="J25" s="10"/>
      <c r="K25" s="10"/>
      <c r="L25" s="10"/>
      <c r="M25" s="10"/>
      <c r="N25" s="10"/>
      <c r="O25" s="10"/>
      <c r="P25" s="10"/>
      <c r="Q25" s="10"/>
      <c r="R25" s="10"/>
      <c r="S25" s="10"/>
      <c r="T25" s="10" t="s">
        <v>35</v>
      </c>
      <c r="U25" s="10"/>
      <c r="V25" s="10" t="s">
        <v>35</v>
      </c>
      <c r="W25" s="10"/>
      <c r="X25" s="10"/>
      <c r="Y25" s="10" t="s">
        <v>35</v>
      </c>
      <c r="Z25" s="10"/>
      <c r="AA25" s="10"/>
      <c r="AB25" s="10"/>
      <c r="AC25" s="10"/>
      <c r="AD25" s="10"/>
      <c r="AE25" s="10"/>
    </row>
    <row r="26" spans="3:31" ht="92.4">
      <c r="C26" s="42"/>
      <c r="D26" s="8" t="s">
        <v>97</v>
      </c>
      <c r="E26" s="8" t="s">
        <v>98</v>
      </c>
      <c r="F26" s="67" t="s">
        <v>99</v>
      </c>
      <c r="G26" s="60"/>
      <c r="H26" s="61"/>
      <c r="I26" s="14" t="s">
        <v>100</v>
      </c>
      <c r="J26" s="10"/>
      <c r="K26" s="10"/>
      <c r="L26" s="10"/>
      <c r="M26" s="10"/>
      <c r="N26" s="10"/>
      <c r="O26" s="10"/>
      <c r="P26" s="10"/>
      <c r="Q26" s="10"/>
      <c r="R26" s="10"/>
      <c r="S26" s="10" t="s">
        <v>35</v>
      </c>
      <c r="T26" s="10" t="s">
        <v>35</v>
      </c>
      <c r="U26" s="10"/>
      <c r="V26" s="10"/>
      <c r="W26" s="10"/>
      <c r="X26" s="10"/>
      <c r="Y26" s="10" t="s">
        <v>35</v>
      </c>
      <c r="Z26" s="10"/>
      <c r="AA26" s="10"/>
      <c r="AB26" s="10"/>
      <c r="AC26" s="10"/>
      <c r="AD26" s="10"/>
      <c r="AE26" s="10"/>
    </row>
    <row r="27" spans="3:31" ht="118.8">
      <c r="C27" s="44" t="s">
        <v>101</v>
      </c>
      <c r="D27" s="8" t="s">
        <v>102</v>
      </c>
      <c r="E27" s="8" t="s">
        <v>103</v>
      </c>
      <c r="F27" s="65" t="s">
        <v>104</v>
      </c>
      <c r="G27" s="60"/>
      <c r="H27" s="61"/>
      <c r="I27" s="13" t="s">
        <v>105</v>
      </c>
      <c r="J27" s="10"/>
      <c r="K27" s="10"/>
      <c r="L27" s="10"/>
      <c r="M27" s="10"/>
      <c r="N27" s="10"/>
      <c r="O27" s="10"/>
      <c r="P27" s="10"/>
      <c r="Q27" s="10"/>
      <c r="R27" s="10"/>
      <c r="S27" s="10"/>
      <c r="T27" s="10" t="s">
        <v>35</v>
      </c>
      <c r="U27" s="10"/>
      <c r="V27" s="10" t="s">
        <v>35</v>
      </c>
      <c r="W27" s="10"/>
      <c r="X27" s="10"/>
      <c r="Y27" s="10" t="s">
        <v>35</v>
      </c>
      <c r="Z27" s="10"/>
      <c r="AA27" s="10"/>
      <c r="AB27" s="10"/>
      <c r="AC27" s="10"/>
      <c r="AD27" s="10"/>
      <c r="AE27" s="10"/>
    </row>
    <row r="28" spans="3:31" ht="92.4">
      <c r="C28" s="41"/>
      <c r="D28" s="8" t="s">
        <v>37</v>
      </c>
      <c r="E28" s="8" t="s">
        <v>106</v>
      </c>
      <c r="F28" s="65" t="s">
        <v>107</v>
      </c>
      <c r="G28" s="60"/>
      <c r="H28" s="61"/>
      <c r="I28" s="13" t="s">
        <v>108</v>
      </c>
      <c r="J28" s="10"/>
      <c r="K28" s="10"/>
      <c r="L28" s="10"/>
      <c r="M28" s="10"/>
      <c r="N28" s="10" t="s">
        <v>35</v>
      </c>
      <c r="O28" s="10"/>
      <c r="P28" s="10"/>
      <c r="Q28" s="10"/>
      <c r="R28" s="10"/>
      <c r="S28" s="10"/>
      <c r="T28" s="10" t="s">
        <v>35</v>
      </c>
      <c r="U28" s="10"/>
      <c r="V28" s="10"/>
      <c r="W28" s="10"/>
      <c r="X28" s="10"/>
      <c r="Y28" s="10"/>
      <c r="Z28" s="10"/>
      <c r="AA28" s="10"/>
      <c r="AB28" s="10"/>
      <c r="AC28" s="10"/>
      <c r="AD28" s="10"/>
      <c r="AE28" s="10"/>
    </row>
    <row r="29" spans="3:31" ht="132">
      <c r="C29" s="41"/>
      <c r="D29" s="8" t="s">
        <v>109</v>
      </c>
      <c r="E29" s="8" t="s">
        <v>110</v>
      </c>
      <c r="F29" s="65" t="s">
        <v>111</v>
      </c>
      <c r="G29" s="60"/>
      <c r="H29" s="61"/>
      <c r="I29" s="13" t="s">
        <v>112</v>
      </c>
      <c r="J29" s="10"/>
      <c r="K29" s="10"/>
      <c r="L29" s="10"/>
      <c r="M29" s="10"/>
      <c r="N29" s="10"/>
      <c r="O29" s="10"/>
      <c r="P29" s="10"/>
      <c r="Q29" s="10"/>
      <c r="R29" s="10"/>
      <c r="S29" s="10" t="s">
        <v>35</v>
      </c>
      <c r="T29" s="10"/>
      <c r="U29" s="10"/>
      <c r="V29" s="10"/>
      <c r="W29" s="10"/>
      <c r="X29" s="10" t="s">
        <v>35</v>
      </c>
      <c r="Y29" s="10" t="s">
        <v>35</v>
      </c>
      <c r="Z29" s="10"/>
      <c r="AA29" s="10"/>
      <c r="AB29" s="10"/>
      <c r="AC29" s="10"/>
      <c r="AD29" s="10"/>
      <c r="AE29" s="10"/>
    </row>
    <row r="30" spans="3:31" ht="237.6">
      <c r="C30" s="42"/>
      <c r="D30" s="11" t="s">
        <v>113</v>
      </c>
      <c r="E30" s="8" t="s">
        <v>114</v>
      </c>
      <c r="F30" s="65" t="s">
        <v>115</v>
      </c>
      <c r="G30" s="60"/>
      <c r="H30" s="61"/>
      <c r="I30" s="13" t="s">
        <v>116</v>
      </c>
      <c r="J30" s="10"/>
      <c r="K30" s="10"/>
      <c r="L30" s="10"/>
      <c r="M30" s="10"/>
      <c r="N30" s="10"/>
      <c r="O30" s="10"/>
      <c r="P30" s="10"/>
      <c r="Q30" s="10"/>
      <c r="R30" s="10"/>
      <c r="S30" s="10"/>
      <c r="T30" s="10"/>
      <c r="U30" s="10"/>
      <c r="V30" s="10" t="s">
        <v>35</v>
      </c>
      <c r="W30" s="10"/>
      <c r="X30" s="10"/>
      <c r="Y30" s="10" t="s">
        <v>35</v>
      </c>
      <c r="Z30" s="10"/>
      <c r="AA30" s="10"/>
      <c r="AB30" s="10"/>
      <c r="AC30" s="10"/>
      <c r="AD30" s="10"/>
      <c r="AE30" s="10"/>
    </row>
    <row r="31" spans="3:31" ht="39.6">
      <c r="C31" s="7" t="s">
        <v>117</v>
      </c>
      <c r="D31" s="8" t="s">
        <v>102</v>
      </c>
      <c r="E31" s="8"/>
      <c r="F31" s="65" t="s">
        <v>118</v>
      </c>
      <c r="G31" s="60"/>
      <c r="H31" s="61"/>
      <c r="I31" s="14"/>
      <c r="J31" s="10"/>
      <c r="K31" s="10"/>
      <c r="L31" s="10"/>
      <c r="M31" s="10"/>
      <c r="N31" s="10"/>
      <c r="O31" s="10"/>
      <c r="P31" s="10"/>
      <c r="Q31" s="10"/>
      <c r="R31" s="10"/>
      <c r="S31" s="10"/>
      <c r="T31" s="10"/>
      <c r="U31" s="10"/>
      <c r="V31" s="10"/>
      <c r="W31" s="10"/>
      <c r="X31" s="10"/>
      <c r="Y31" s="10"/>
      <c r="Z31" s="10"/>
      <c r="AA31" s="10"/>
      <c r="AB31" s="10"/>
      <c r="AC31" s="10"/>
      <c r="AD31" s="10"/>
      <c r="AE31" s="10"/>
    </row>
    <row r="32" spans="3:31" ht="92.4">
      <c r="C32" s="45" t="s">
        <v>119</v>
      </c>
      <c r="D32" s="8" t="s">
        <v>49</v>
      </c>
      <c r="E32" s="8" t="s">
        <v>120</v>
      </c>
      <c r="F32" s="65" t="s">
        <v>121</v>
      </c>
      <c r="G32" s="60"/>
      <c r="H32" s="61"/>
      <c r="I32" s="8" t="s">
        <v>122</v>
      </c>
      <c r="J32" s="10"/>
      <c r="K32" s="10"/>
      <c r="L32" s="10"/>
      <c r="M32" s="10"/>
      <c r="N32" s="10"/>
      <c r="O32" s="10"/>
      <c r="P32" s="10"/>
      <c r="Q32" s="10"/>
      <c r="R32" s="10"/>
      <c r="S32" s="10"/>
      <c r="T32" s="10" t="s">
        <v>35</v>
      </c>
      <c r="U32" s="10"/>
      <c r="V32" s="10" t="s">
        <v>35</v>
      </c>
      <c r="W32" s="10"/>
      <c r="X32" s="10"/>
      <c r="Y32" s="10" t="s">
        <v>35</v>
      </c>
      <c r="Z32" s="10"/>
      <c r="AA32" s="10"/>
      <c r="AB32" s="10"/>
      <c r="AC32" s="10"/>
      <c r="AD32" s="10"/>
      <c r="AE32" s="10"/>
    </row>
    <row r="33" spans="3:31" ht="290.39999999999998">
      <c r="C33" s="41"/>
      <c r="D33" s="8" t="s">
        <v>123</v>
      </c>
      <c r="E33" s="8" t="s">
        <v>124</v>
      </c>
      <c r="F33" s="65" t="s">
        <v>125</v>
      </c>
      <c r="G33" s="60"/>
      <c r="H33" s="61"/>
      <c r="I33" s="8" t="s">
        <v>126</v>
      </c>
      <c r="J33" s="10"/>
      <c r="K33" s="10"/>
      <c r="L33" s="10"/>
      <c r="M33" s="10"/>
      <c r="N33" s="10"/>
      <c r="O33" s="10"/>
      <c r="P33" s="10"/>
      <c r="Q33" s="10"/>
      <c r="R33" s="10"/>
      <c r="S33" s="10" t="s">
        <v>35</v>
      </c>
      <c r="T33" s="10" t="s">
        <v>35</v>
      </c>
      <c r="U33" s="10"/>
      <c r="V33" s="10"/>
      <c r="W33" s="10"/>
      <c r="X33" s="10" t="s">
        <v>35</v>
      </c>
      <c r="Y33" s="10" t="s">
        <v>35</v>
      </c>
      <c r="Z33" s="10"/>
      <c r="AA33" s="10"/>
      <c r="AB33" s="10"/>
      <c r="AC33" s="10"/>
      <c r="AD33" s="10"/>
      <c r="AE33" s="10"/>
    </row>
    <row r="34" spans="3:31" ht="92.4">
      <c r="C34" s="41"/>
      <c r="D34" s="8" t="s">
        <v>32</v>
      </c>
      <c r="E34" s="8" t="s">
        <v>127</v>
      </c>
      <c r="F34" s="65" t="s">
        <v>128</v>
      </c>
      <c r="G34" s="60"/>
      <c r="H34" s="61"/>
      <c r="I34" s="13" t="s">
        <v>129</v>
      </c>
      <c r="J34" s="10"/>
      <c r="K34" s="10"/>
      <c r="L34" s="10" t="s">
        <v>35</v>
      </c>
      <c r="M34" s="10" t="s">
        <v>35</v>
      </c>
      <c r="N34" s="10"/>
      <c r="O34" s="10"/>
      <c r="P34" s="10"/>
      <c r="Q34" s="10"/>
      <c r="R34" s="10"/>
      <c r="S34" s="10" t="s">
        <v>35</v>
      </c>
      <c r="T34" s="10"/>
      <c r="U34" s="10"/>
      <c r="V34" s="10"/>
      <c r="W34" s="10"/>
      <c r="X34" s="10" t="s">
        <v>35</v>
      </c>
      <c r="Y34" s="10"/>
      <c r="Z34" s="10"/>
      <c r="AA34" s="10"/>
      <c r="AB34" s="10"/>
      <c r="AC34" s="10"/>
      <c r="AD34" s="10"/>
      <c r="AE34" s="10"/>
    </row>
    <row r="35" spans="3:31" ht="79.2">
      <c r="C35" s="41"/>
      <c r="D35" s="8" t="s">
        <v>130</v>
      </c>
      <c r="E35" s="8" t="s">
        <v>131</v>
      </c>
      <c r="F35" s="65" t="s">
        <v>132</v>
      </c>
      <c r="G35" s="60"/>
      <c r="H35" s="61"/>
      <c r="I35" s="13" t="s">
        <v>133</v>
      </c>
      <c r="J35" s="10"/>
      <c r="K35" s="10"/>
      <c r="L35" s="10"/>
      <c r="M35" s="10"/>
      <c r="N35" s="10"/>
      <c r="O35" s="10"/>
      <c r="P35" s="10"/>
      <c r="Q35" s="10"/>
      <c r="R35" s="10"/>
      <c r="S35" s="10" t="s">
        <v>35</v>
      </c>
      <c r="T35" s="10"/>
      <c r="U35" s="10"/>
      <c r="V35" s="10"/>
      <c r="W35" s="10" t="s">
        <v>35</v>
      </c>
      <c r="X35" s="10"/>
      <c r="Y35" s="10" t="s">
        <v>35</v>
      </c>
      <c r="Z35" s="10"/>
      <c r="AA35" s="10"/>
      <c r="AB35" s="10"/>
      <c r="AC35" s="10"/>
      <c r="AD35" s="10"/>
      <c r="AE35" s="10"/>
    </row>
    <row r="36" spans="3:31" ht="39.6">
      <c r="C36" s="42"/>
      <c r="D36" s="11" t="s">
        <v>134</v>
      </c>
      <c r="E36" s="8"/>
      <c r="F36" s="65" t="s">
        <v>135</v>
      </c>
      <c r="G36" s="60"/>
      <c r="H36" s="61"/>
      <c r="I36" s="13" t="s">
        <v>136</v>
      </c>
      <c r="J36" s="10"/>
      <c r="K36" s="10"/>
      <c r="L36" s="10"/>
      <c r="M36" s="10"/>
      <c r="N36" s="10"/>
      <c r="O36" s="10"/>
      <c r="P36" s="10"/>
      <c r="Q36" s="10"/>
      <c r="R36" s="10"/>
      <c r="S36" s="10" t="s">
        <v>35</v>
      </c>
      <c r="T36" s="10"/>
      <c r="U36" s="10"/>
      <c r="V36" s="10"/>
      <c r="W36" s="10"/>
      <c r="X36" s="10" t="s">
        <v>35</v>
      </c>
      <c r="Y36" s="10"/>
      <c r="Z36" s="10"/>
      <c r="AA36" s="10"/>
      <c r="AB36" s="10"/>
      <c r="AC36" s="10"/>
      <c r="AD36" s="10"/>
      <c r="AE36" s="10"/>
    </row>
    <row r="37" spans="3:31" ht="184.8">
      <c r="C37" s="45" t="s">
        <v>137</v>
      </c>
      <c r="D37" s="8" t="s">
        <v>49</v>
      </c>
      <c r="E37" s="8" t="s">
        <v>138</v>
      </c>
      <c r="F37" s="65" t="s">
        <v>139</v>
      </c>
      <c r="G37" s="60"/>
      <c r="H37" s="61"/>
      <c r="I37" s="13" t="s">
        <v>140</v>
      </c>
      <c r="J37" s="10"/>
      <c r="K37" s="10"/>
      <c r="L37" s="10"/>
      <c r="M37" s="10"/>
      <c r="N37" s="10"/>
      <c r="O37" s="10"/>
      <c r="P37" s="10"/>
      <c r="Q37" s="10"/>
      <c r="R37" s="10"/>
      <c r="S37" s="10"/>
      <c r="T37" s="10" t="s">
        <v>35</v>
      </c>
      <c r="U37" s="10"/>
      <c r="V37" s="10" t="s">
        <v>35</v>
      </c>
      <c r="W37" s="10"/>
      <c r="X37" s="10"/>
      <c r="Y37" s="10" t="s">
        <v>35</v>
      </c>
      <c r="Z37" s="10"/>
      <c r="AA37" s="10"/>
      <c r="AB37" s="10"/>
      <c r="AC37" s="10"/>
      <c r="AD37" s="10"/>
      <c r="AE37" s="10"/>
    </row>
    <row r="38" spans="3:31" ht="105.6">
      <c r="C38" s="41"/>
      <c r="D38" s="8" t="s">
        <v>141</v>
      </c>
      <c r="E38" s="8" t="s">
        <v>142</v>
      </c>
      <c r="F38" s="65" t="s">
        <v>143</v>
      </c>
      <c r="G38" s="60"/>
      <c r="H38" s="61"/>
      <c r="I38" s="13" t="s">
        <v>144</v>
      </c>
      <c r="J38" s="10"/>
      <c r="K38" s="10"/>
      <c r="L38" s="10" t="s">
        <v>35</v>
      </c>
      <c r="M38" s="10" t="s">
        <v>35</v>
      </c>
      <c r="N38" s="10"/>
      <c r="O38" s="10"/>
      <c r="P38" s="10"/>
      <c r="Q38" s="10"/>
      <c r="R38" s="10"/>
      <c r="S38" s="10"/>
      <c r="T38" s="10" t="s">
        <v>35</v>
      </c>
      <c r="U38" s="10"/>
      <c r="V38" s="10"/>
      <c r="W38" s="10"/>
      <c r="X38" s="10" t="s">
        <v>35</v>
      </c>
      <c r="Y38" s="10"/>
      <c r="Z38" s="10"/>
      <c r="AA38" s="10"/>
      <c r="AB38" s="10"/>
      <c r="AC38" s="10"/>
      <c r="AD38" s="10"/>
      <c r="AE38" s="10"/>
    </row>
    <row r="39" spans="3:31" ht="132">
      <c r="C39" s="41"/>
      <c r="D39" s="8" t="s">
        <v>145</v>
      </c>
      <c r="E39" s="8" t="s">
        <v>146</v>
      </c>
      <c r="F39" s="65" t="s">
        <v>147</v>
      </c>
      <c r="G39" s="60"/>
      <c r="H39" s="61"/>
      <c r="I39" s="13" t="s">
        <v>148</v>
      </c>
      <c r="J39" s="10"/>
      <c r="K39" s="10"/>
      <c r="L39" s="10"/>
      <c r="M39" s="10"/>
      <c r="N39" s="10"/>
      <c r="O39" s="10"/>
      <c r="P39" s="10"/>
      <c r="Q39" s="10"/>
      <c r="R39" s="10"/>
      <c r="S39" s="10" t="s">
        <v>35</v>
      </c>
      <c r="T39" s="10" t="s">
        <v>35</v>
      </c>
      <c r="U39" s="10"/>
      <c r="V39" s="10"/>
      <c r="W39" s="10"/>
      <c r="X39" s="10" t="s">
        <v>35</v>
      </c>
      <c r="Y39" s="10" t="s">
        <v>35</v>
      </c>
      <c r="Z39" s="10"/>
      <c r="AA39" s="10"/>
      <c r="AB39" s="10"/>
      <c r="AC39" s="10"/>
      <c r="AD39" s="10"/>
      <c r="AE39" s="10"/>
    </row>
    <row r="40" spans="3:31" ht="52.8">
      <c r="C40" s="41"/>
      <c r="D40" s="8" t="s">
        <v>149</v>
      </c>
      <c r="E40" s="8"/>
      <c r="F40" s="65"/>
      <c r="G40" s="60"/>
      <c r="H40" s="61"/>
      <c r="I40" s="8"/>
      <c r="J40" s="10"/>
      <c r="K40" s="10"/>
      <c r="L40" s="10"/>
      <c r="M40" s="10"/>
      <c r="N40" s="10"/>
      <c r="O40" s="10"/>
      <c r="P40" s="10"/>
      <c r="Q40" s="10"/>
      <c r="R40" s="10"/>
      <c r="S40" s="10"/>
      <c r="T40" s="10"/>
      <c r="U40" s="10"/>
      <c r="V40" s="10"/>
      <c r="W40" s="10"/>
      <c r="X40" s="10"/>
      <c r="Y40" s="10"/>
      <c r="Z40" s="10"/>
      <c r="AA40" s="10"/>
      <c r="AB40" s="10"/>
      <c r="AC40" s="10"/>
      <c r="AD40" s="10"/>
      <c r="AE40" s="10"/>
    </row>
    <row r="41" spans="3:31" ht="39.6">
      <c r="C41" s="42"/>
      <c r="D41" s="8" t="s">
        <v>102</v>
      </c>
      <c r="E41" s="11"/>
      <c r="F41" s="67"/>
      <c r="G41" s="60"/>
      <c r="H41" s="61"/>
      <c r="I41" s="11"/>
      <c r="J41" s="10"/>
      <c r="K41" s="10"/>
      <c r="L41" s="10"/>
      <c r="M41" s="10"/>
      <c r="N41" s="10"/>
      <c r="O41" s="10"/>
      <c r="P41" s="10"/>
      <c r="Q41" s="10"/>
      <c r="R41" s="10"/>
      <c r="S41" s="10"/>
      <c r="T41" s="10"/>
      <c r="U41" s="10"/>
      <c r="V41" s="10"/>
      <c r="W41" s="10"/>
      <c r="X41" s="10"/>
      <c r="Y41" s="10"/>
      <c r="Z41" s="10"/>
      <c r="AA41" s="10"/>
      <c r="AB41" s="10"/>
      <c r="AC41" s="10"/>
      <c r="AD41" s="10"/>
      <c r="AE41" s="10"/>
    </row>
    <row r="42" spans="3:31" ht="184.8">
      <c r="C42" s="45" t="s">
        <v>150</v>
      </c>
      <c r="D42" s="8" t="s">
        <v>49</v>
      </c>
      <c r="E42" s="8" t="s">
        <v>151</v>
      </c>
      <c r="F42" s="65" t="s">
        <v>152</v>
      </c>
      <c r="G42" s="60"/>
      <c r="H42" s="61"/>
      <c r="I42" s="13" t="s">
        <v>153</v>
      </c>
      <c r="J42" s="10"/>
      <c r="K42" s="10"/>
      <c r="L42" s="10"/>
      <c r="M42" s="10"/>
      <c r="N42" s="10"/>
      <c r="O42" s="10"/>
      <c r="P42" s="10"/>
      <c r="Q42" s="10"/>
      <c r="R42" s="10"/>
      <c r="S42" s="10"/>
      <c r="T42" s="10" t="s">
        <v>35</v>
      </c>
      <c r="U42" s="10"/>
      <c r="V42" s="10" t="s">
        <v>35</v>
      </c>
      <c r="W42" s="10"/>
      <c r="X42" s="10"/>
      <c r="Y42" s="10" t="s">
        <v>35</v>
      </c>
      <c r="Z42" s="10"/>
      <c r="AA42" s="10"/>
      <c r="AB42" s="10"/>
      <c r="AC42" s="10"/>
      <c r="AD42" s="10"/>
      <c r="AE42" s="10"/>
    </row>
    <row r="43" spans="3:31" ht="105.6">
      <c r="C43" s="41"/>
      <c r="D43" s="8" t="s">
        <v>102</v>
      </c>
      <c r="E43" s="8" t="s">
        <v>154</v>
      </c>
      <c r="F43" s="65" t="s">
        <v>155</v>
      </c>
      <c r="G43" s="60"/>
      <c r="H43" s="61"/>
      <c r="I43" s="13" t="s">
        <v>144</v>
      </c>
      <c r="J43" s="10"/>
      <c r="K43" s="10"/>
      <c r="L43" s="10"/>
      <c r="M43" s="10"/>
      <c r="N43" s="10"/>
      <c r="O43" s="10"/>
      <c r="P43" s="10"/>
      <c r="Q43" s="10"/>
      <c r="R43" s="10"/>
      <c r="S43" s="10" t="s">
        <v>35</v>
      </c>
      <c r="T43" s="10"/>
      <c r="U43" s="10"/>
      <c r="V43" s="10"/>
      <c r="W43" s="10"/>
      <c r="X43" s="10" t="s">
        <v>35</v>
      </c>
      <c r="Y43" s="10" t="s">
        <v>35</v>
      </c>
      <c r="Z43" s="10"/>
      <c r="AA43" s="10"/>
      <c r="AB43" s="10"/>
      <c r="AC43" s="10"/>
      <c r="AD43" s="10"/>
      <c r="AE43" s="10"/>
    </row>
    <row r="44" spans="3:31" ht="132">
      <c r="C44" s="41"/>
      <c r="D44" s="8" t="s">
        <v>145</v>
      </c>
      <c r="E44" s="8"/>
      <c r="F44" s="65"/>
      <c r="G44" s="60"/>
      <c r="H44" s="61"/>
      <c r="I44" s="13" t="s">
        <v>148</v>
      </c>
      <c r="J44" s="10"/>
      <c r="K44" s="10"/>
      <c r="L44" s="10"/>
      <c r="M44" s="10"/>
      <c r="N44" s="10"/>
      <c r="O44" s="10"/>
      <c r="P44" s="10"/>
      <c r="Q44" s="10"/>
      <c r="R44" s="10"/>
      <c r="S44" s="10" t="s">
        <v>35</v>
      </c>
      <c r="T44" s="10" t="s">
        <v>35</v>
      </c>
      <c r="U44" s="10"/>
      <c r="V44" s="10"/>
      <c r="W44" s="10"/>
      <c r="X44" s="10" t="s">
        <v>35</v>
      </c>
      <c r="Y44" s="10" t="s">
        <v>35</v>
      </c>
      <c r="Z44" s="10"/>
      <c r="AA44" s="10"/>
      <c r="AB44" s="10"/>
      <c r="AC44" s="10"/>
      <c r="AD44" s="10"/>
      <c r="AE44" s="10"/>
    </row>
    <row r="45" spans="3:31" ht="52.8">
      <c r="C45" s="41"/>
      <c r="D45" s="8" t="s">
        <v>149</v>
      </c>
      <c r="E45" s="11"/>
      <c r="F45" s="67"/>
      <c r="G45" s="60"/>
      <c r="H45" s="61"/>
      <c r="I45" s="11"/>
      <c r="J45" s="12"/>
      <c r="K45" s="12"/>
      <c r="L45" s="12"/>
      <c r="M45" s="12"/>
      <c r="N45" s="12"/>
      <c r="O45" s="12"/>
      <c r="P45" s="12"/>
      <c r="Q45" s="12"/>
      <c r="R45" s="12"/>
      <c r="S45" s="12"/>
      <c r="T45" s="12"/>
      <c r="U45" s="12"/>
      <c r="V45" s="12"/>
      <c r="W45" s="12"/>
      <c r="X45" s="12"/>
      <c r="Y45" s="12"/>
      <c r="Z45" s="12"/>
      <c r="AA45" s="12"/>
      <c r="AB45" s="12"/>
      <c r="AC45" s="12"/>
      <c r="AD45" s="12"/>
      <c r="AE45" s="12"/>
    </row>
    <row r="46" spans="3:31" ht="39.6">
      <c r="C46" s="42"/>
      <c r="D46" s="8" t="s">
        <v>141</v>
      </c>
      <c r="E46" s="11"/>
      <c r="F46" s="67"/>
      <c r="G46" s="60"/>
      <c r="H46" s="61"/>
      <c r="I46" s="11"/>
      <c r="J46" s="12"/>
      <c r="K46" s="12"/>
      <c r="L46" s="12"/>
      <c r="M46" s="12"/>
      <c r="N46" s="12"/>
      <c r="O46" s="12"/>
      <c r="P46" s="12"/>
      <c r="Q46" s="12"/>
      <c r="R46" s="12"/>
      <c r="S46" s="12"/>
      <c r="T46" s="12"/>
      <c r="U46" s="12"/>
      <c r="V46" s="12"/>
      <c r="W46" s="12"/>
      <c r="X46" s="12"/>
      <c r="Y46" s="12"/>
      <c r="Z46" s="12"/>
      <c r="AA46" s="12"/>
      <c r="AB46" s="12"/>
      <c r="AC46" s="12"/>
      <c r="AD46" s="12"/>
      <c r="AE46" s="12"/>
    </row>
    <row r="47" spans="3:31" ht="79.2">
      <c r="C47" s="46" t="s">
        <v>156</v>
      </c>
      <c r="D47" s="8" t="s">
        <v>157</v>
      </c>
      <c r="E47" s="8" t="s">
        <v>158</v>
      </c>
      <c r="F47" s="65" t="s">
        <v>159</v>
      </c>
      <c r="G47" s="60"/>
      <c r="H47" s="61"/>
      <c r="I47" s="13" t="s">
        <v>160</v>
      </c>
      <c r="J47" s="10"/>
      <c r="K47" s="10"/>
      <c r="L47" s="10" t="s">
        <v>35</v>
      </c>
      <c r="M47" s="10" t="s">
        <v>35</v>
      </c>
      <c r="N47" s="10"/>
      <c r="O47" s="10"/>
      <c r="P47" s="10"/>
      <c r="Q47" s="10"/>
      <c r="R47" s="10"/>
      <c r="S47" s="10" t="s">
        <v>35</v>
      </c>
      <c r="T47" s="10"/>
      <c r="U47" s="10"/>
      <c r="V47" s="10"/>
      <c r="W47" s="10"/>
      <c r="X47" s="10"/>
      <c r="Y47" s="10"/>
      <c r="Z47" s="10"/>
      <c r="AA47" s="10"/>
      <c r="AB47" s="10"/>
      <c r="AC47" s="10"/>
      <c r="AD47" s="10"/>
      <c r="AE47" s="10"/>
    </row>
    <row r="48" spans="3:31" ht="92.4">
      <c r="C48" s="41"/>
      <c r="D48" s="8" t="s">
        <v>161</v>
      </c>
      <c r="E48" s="8" t="s">
        <v>162</v>
      </c>
      <c r="F48" s="65" t="s">
        <v>163</v>
      </c>
      <c r="G48" s="60"/>
      <c r="H48" s="61"/>
      <c r="I48" s="13" t="s">
        <v>164</v>
      </c>
      <c r="J48" s="10"/>
      <c r="K48" s="10"/>
      <c r="L48" s="10" t="s">
        <v>35</v>
      </c>
      <c r="M48" s="10"/>
      <c r="N48" s="10"/>
      <c r="O48" s="10"/>
      <c r="P48" s="10"/>
      <c r="Q48" s="10"/>
      <c r="R48" s="10"/>
      <c r="S48" s="10" t="s">
        <v>35</v>
      </c>
      <c r="T48" s="10" t="s">
        <v>35</v>
      </c>
      <c r="U48" s="10"/>
      <c r="V48" s="10"/>
      <c r="W48" s="10"/>
      <c r="X48" s="10"/>
      <c r="Y48" s="10"/>
      <c r="Z48" s="10"/>
      <c r="AA48" s="10"/>
      <c r="AB48" s="10"/>
      <c r="AC48" s="10"/>
      <c r="AD48" s="10"/>
      <c r="AE48" s="10"/>
    </row>
    <row r="49" spans="3:31" ht="132">
      <c r="C49" s="41"/>
      <c r="D49" s="8" t="s">
        <v>165</v>
      </c>
      <c r="E49" s="8" t="s">
        <v>166</v>
      </c>
      <c r="F49" s="65" t="s">
        <v>167</v>
      </c>
      <c r="G49" s="60"/>
      <c r="H49" s="61"/>
      <c r="I49" s="13" t="s">
        <v>168</v>
      </c>
      <c r="J49" s="10"/>
      <c r="K49" s="10"/>
      <c r="L49" s="10"/>
      <c r="M49" s="10"/>
      <c r="N49" s="10"/>
      <c r="O49" s="10"/>
      <c r="P49" s="10"/>
      <c r="Q49" s="10"/>
      <c r="R49" s="10"/>
      <c r="S49" s="10"/>
      <c r="T49" s="10"/>
      <c r="U49" s="10"/>
      <c r="V49" s="10" t="s">
        <v>35</v>
      </c>
      <c r="W49" s="10" t="s">
        <v>35</v>
      </c>
      <c r="X49" s="10"/>
      <c r="Y49" s="10"/>
      <c r="Z49" s="10"/>
      <c r="AA49" s="10"/>
      <c r="AB49" s="10"/>
      <c r="AC49" s="10"/>
      <c r="AD49" s="10"/>
      <c r="AE49" s="10"/>
    </row>
    <row r="50" spans="3:31" ht="92.4">
      <c r="C50" s="41"/>
      <c r="D50" s="8" t="s">
        <v>169</v>
      </c>
      <c r="E50" s="8" t="s">
        <v>170</v>
      </c>
      <c r="F50" s="65" t="s">
        <v>171</v>
      </c>
      <c r="G50" s="60"/>
      <c r="H50" s="61"/>
      <c r="I50" s="13" t="s">
        <v>172</v>
      </c>
      <c r="J50" s="10"/>
      <c r="K50" s="10"/>
      <c r="L50" s="10"/>
      <c r="M50" s="10"/>
      <c r="N50" s="10"/>
      <c r="O50" s="10"/>
      <c r="P50" s="10"/>
      <c r="Q50" s="10"/>
      <c r="R50" s="10"/>
      <c r="S50" s="10" t="s">
        <v>35</v>
      </c>
      <c r="T50" s="10"/>
      <c r="U50" s="10"/>
      <c r="V50" s="10"/>
      <c r="W50" s="10"/>
      <c r="X50" s="10"/>
      <c r="Y50" s="10"/>
      <c r="Z50" s="10"/>
      <c r="AA50" s="10"/>
      <c r="AB50" s="10"/>
      <c r="AC50" s="10"/>
      <c r="AD50" s="10"/>
      <c r="AE50" s="10"/>
    </row>
    <row r="51" spans="3:31" ht="145.19999999999999">
      <c r="C51" s="41"/>
      <c r="D51" s="8" t="s">
        <v>173</v>
      </c>
      <c r="E51" s="8" t="s">
        <v>174</v>
      </c>
      <c r="F51" s="65" t="s">
        <v>175</v>
      </c>
      <c r="G51" s="60"/>
      <c r="H51" s="61"/>
      <c r="I51" s="13" t="s">
        <v>176</v>
      </c>
      <c r="J51" s="10"/>
      <c r="K51" s="10"/>
      <c r="L51" s="10"/>
      <c r="M51" s="10"/>
      <c r="N51" s="10"/>
      <c r="O51" s="10"/>
      <c r="P51" s="10"/>
      <c r="Q51" s="10"/>
      <c r="R51" s="10"/>
      <c r="S51" s="10" t="s">
        <v>35</v>
      </c>
      <c r="T51" s="10" t="s">
        <v>35</v>
      </c>
      <c r="U51" s="10"/>
      <c r="V51" s="10"/>
      <c r="W51" s="10"/>
      <c r="X51" s="10" t="s">
        <v>35</v>
      </c>
      <c r="Y51" s="10" t="s">
        <v>35</v>
      </c>
      <c r="Z51" s="10"/>
      <c r="AA51" s="10"/>
      <c r="AB51" s="10"/>
      <c r="AC51" s="10"/>
      <c r="AD51" s="10"/>
      <c r="AE51" s="10"/>
    </row>
    <row r="52" spans="3:31" ht="145.19999999999999">
      <c r="C52" s="41"/>
      <c r="D52" s="8" t="s">
        <v>177</v>
      </c>
      <c r="E52" s="8" t="s">
        <v>178</v>
      </c>
      <c r="F52" s="65" t="s">
        <v>179</v>
      </c>
      <c r="G52" s="60"/>
      <c r="H52" s="61"/>
      <c r="I52" s="13" t="s">
        <v>180</v>
      </c>
      <c r="J52" s="10"/>
      <c r="K52" s="10"/>
      <c r="L52" s="10"/>
      <c r="M52" s="10"/>
      <c r="N52" s="10" t="s">
        <v>35</v>
      </c>
      <c r="O52" s="10"/>
      <c r="P52" s="10"/>
      <c r="Q52" s="10"/>
      <c r="R52" s="10"/>
      <c r="S52" s="10"/>
      <c r="T52" s="10" t="s">
        <v>35</v>
      </c>
      <c r="U52" s="10"/>
      <c r="V52" s="10"/>
      <c r="W52" s="10"/>
      <c r="X52" s="10"/>
      <c r="Y52" s="10"/>
      <c r="Z52" s="10"/>
      <c r="AA52" s="10"/>
      <c r="AB52" s="10"/>
      <c r="AC52" s="10"/>
      <c r="AD52" s="10"/>
      <c r="AE52" s="10"/>
    </row>
    <row r="53" spans="3:31" ht="105.6">
      <c r="C53" s="41"/>
      <c r="D53" s="8" t="s">
        <v>181</v>
      </c>
      <c r="E53" s="8" t="s">
        <v>182</v>
      </c>
      <c r="F53" s="65" t="s">
        <v>183</v>
      </c>
      <c r="G53" s="60"/>
      <c r="H53" s="61"/>
      <c r="I53" s="13" t="s">
        <v>184</v>
      </c>
      <c r="J53" s="10"/>
      <c r="K53" s="10"/>
      <c r="L53" s="10"/>
      <c r="M53" s="10"/>
      <c r="N53" s="10"/>
      <c r="O53" s="10"/>
      <c r="P53" s="10"/>
      <c r="Q53" s="10"/>
      <c r="R53" s="10"/>
      <c r="S53" s="10"/>
      <c r="T53" s="10" t="s">
        <v>35</v>
      </c>
      <c r="U53" s="10"/>
      <c r="V53" s="10" t="s">
        <v>35</v>
      </c>
      <c r="W53" s="10"/>
      <c r="X53" s="10"/>
      <c r="Y53" s="10" t="s">
        <v>35</v>
      </c>
      <c r="Z53" s="10"/>
      <c r="AA53" s="10"/>
      <c r="AB53" s="10"/>
      <c r="AC53" s="10"/>
      <c r="AD53" s="10"/>
      <c r="AE53" s="10"/>
    </row>
    <row r="54" spans="3:31" ht="171.6">
      <c r="C54" s="41"/>
      <c r="D54" s="8" t="s">
        <v>185</v>
      </c>
      <c r="E54" s="8" t="s">
        <v>186</v>
      </c>
      <c r="F54" s="65" t="s">
        <v>187</v>
      </c>
      <c r="G54" s="60"/>
      <c r="H54" s="61"/>
      <c r="I54" s="13" t="s">
        <v>188</v>
      </c>
      <c r="J54" s="10"/>
      <c r="K54" s="10"/>
      <c r="L54" s="10"/>
      <c r="M54" s="10"/>
      <c r="N54" s="10"/>
      <c r="O54" s="10"/>
      <c r="P54" s="10"/>
      <c r="Q54" s="10"/>
      <c r="R54" s="10"/>
      <c r="S54" s="10" t="s">
        <v>35</v>
      </c>
      <c r="T54" s="10"/>
      <c r="U54" s="10"/>
      <c r="V54" s="10"/>
      <c r="W54" s="10"/>
      <c r="X54" s="10" t="s">
        <v>35</v>
      </c>
      <c r="Y54" s="10" t="s">
        <v>35</v>
      </c>
      <c r="Z54" s="10"/>
      <c r="AA54" s="10"/>
      <c r="AB54" s="10"/>
      <c r="AC54" s="10"/>
      <c r="AD54" s="10"/>
      <c r="AE54" s="10"/>
    </row>
    <row r="55" spans="3:31" ht="39.6">
      <c r="C55" s="41"/>
      <c r="D55" s="8" t="s">
        <v>189</v>
      </c>
      <c r="E55" s="8" t="s">
        <v>190</v>
      </c>
      <c r="F55" s="67" t="s">
        <v>191</v>
      </c>
      <c r="G55" s="60"/>
      <c r="H55" s="61"/>
      <c r="I55" s="7"/>
      <c r="J55" s="10"/>
      <c r="K55" s="10"/>
      <c r="L55" s="10"/>
      <c r="M55" s="10"/>
      <c r="N55" s="10"/>
      <c r="O55" s="10"/>
      <c r="P55" s="10"/>
      <c r="Q55" s="10"/>
      <c r="R55" s="10"/>
      <c r="S55" s="10"/>
      <c r="T55" s="10"/>
      <c r="U55" s="10"/>
      <c r="V55" s="10"/>
      <c r="W55" s="10"/>
      <c r="X55" s="10"/>
      <c r="Y55" s="10"/>
      <c r="Z55" s="10"/>
      <c r="AA55" s="10"/>
      <c r="AB55" s="10"/>
      <c r="AC55" s="10"/>
      <c r="AD55" s="10"/>
      <c r="AE55" s="10"/>
    </row>
    <row r="56" spans="3:31" ht="39.6">
      <c r="C56" s="42"/>
      <c r="D56" s="8" t="s">
        <v>192</v>
      </c>
      <c r="E56" s="8" t="s">
        <v>193</v>
      </c>
      <c r="F56" s="67" t="s">
        <v>194</v>
      </c>
      <c r="G56" s="60"/>
      <c r="H56" s="61"/>
      <c r="I56" s="7"/>
      <c r="J56" s="10"/>
      <c r="K56" s="10"/>
      <c r="L56" s="10"/>
      <c r="M56" s="10"/>
      <c r="N56" s="10"/>
      <c r="O56" s="10"/>
      <c r="P56" s="10"/>
      <c r="Q56" s="10"/>
      <c r="R56" s="10"/>
      <c r="S56" s="10"/>
      <c r="T56" s="10"/>
      <c r="U56" s="10"/>
      <c r="V56" s="10"/>
      <c r="W56" s="10"/>
      <c r="X56" s="10"/>
      <c r="Y56" s="10"/>
      <c r="Z56" s="10"/>
      <c r="AA56" s="10"/>
      <c r="AB56" s="10"/>
      <c r="AC56" s="10"/>
      <c r="AD56" s="10"/>
      <c r="AE56" s="10"/>
    </row>
    <row r="57" spans="3:31" ht="316.8">
      <c r="C57" s="44" t="s">
        <v>195</v>
      </c>
      <c r="D57" s="8" t="s">
        <v>196</v>
      </c>
      <c r="E57" s="8" t="s">
        <v>197</v>
      </c>
      <c r="F57" s="65" t="s">
        <v>198</v>
      </c>
      <c r="G57" s="60"/>
      <c r="H57" s="61"/>
      <c r="I57" s="8" t="s">
        <v>199</v>
      </c>
      <c r="J57" s="10"/>
      <c r="K57" s="10"/>
      <c r="L57" s="10" t="s">
        <v>35</v>
      </c>
      <c r="M57" s="10" t="s">
        <v>35</v>
      </c>
      <c r="N57" s="10"/>
      <c r="O57" s="10"/>
      <c r="P57" s="10"/>
      <c r="Q57" s="10"/>
      <c r="R57" s="10"/>
      <c r="S57" s="10" t="s">
        <v>35</v>
      </c>
      <c r="T57" s="10"/>
      <c r="U57" s="10"/>
      <c r="V57" s="10"/>
      <c r="W57" s="10"/>
      <c r="X57" s="10" t="s">
        <v>35</v>
      </c>
      <c r="Y57" s="10" t="s">
        <v>35</v>
      </c>
      <c r="Z57" s="10"/>
      <c r="AA57" s="10"/>
      <c r="AB57" s="10"/>
      <c r="AC57" s="10"/>
      <c r="AD57" s="10"/>
      <c r="AE57" s="10"/>
    </row>
    <row r="58" spans="3:31" ht="171.6">
      <c r="C58" s="41"/>
      <c r="D58" s="8" t="s">
        <v>200</v>
      </c>
      <c r="E58" s="8" t="s">
        <v>201</v>
      </c>
      <c r="F58" s="65" t="s">
        <v>202</v>
      </c>
      <c r="G58" s="60"/>
      <c r="H58" s="61"/>
      <c r="I58" s="8" t="s">
        <v>203</v>
      </c>
      <c r="J58" s="10"/>
      <c r="K58" s="10"/>
      <c r="L58" s="10"/>
      <c r="M58" s="10"/>
      <c r="N58" s="10"/>
      <c r="O58" s="10"/>
      <c r="P58" s="10"/>
      <c r="Q58" s="10"/>
      <c r="R58" s="10"/>
      <c r="S58" s="10"/>
      <c r="T58" s="10" t="s">
        <v>35</v>
      </c>
      <c r="U58" s="10"/>
      <c r="V58" s="10" t="s">
        <v>35</v>
      </c>
      <c r="W58" s="10"/>
      <c r="X58" s="10"/>
      <c r="Y58" s="10" t="s">
        <v>35</v>
      </c>
      <c r="Z58" s="10"/>
      <c r="AA58" s="10"/>
      <c r="AB58" s="10"/>
      <c r="AC58" s="10"/>
      <c r="AD58" s="10"/>
      <c r="AE58" s="10"/>
    </row>
    <row r="59" spans="3:31" ht="211.2">
      <c r="C59" s="41"/>
      <c r="D59" s="8" t="s">
        <v>204</v>
      </c>
      <c r="E59" s="8" t="s">
        <v>205</v>
      </c>
      <c r="F59" s="65" t="s">
        <v>206</v>
      </c>
      <c r="G59" s="60"/>
      <c r="H59" s="61"/>
      <c r="I59" s="8" t="s">
        <v>207</v>
      </c>
      <c r="J59" s="10"/>
      <c r="K59" s="10"/>
      <c r="L59" s="10"/>
      <c r="M59" s="10"/>
      <c r="N59" s="10"/>
      <c r="O59" s="10"/>
      <c r="P59" s="10"/>
      <c r="Q59" s="10"/>
      <c r="R59" s="10"/>
      <c r="S59" s="10" t="s">
        <v>35</v>
      </c>
      <c r="T59" s="10"/>
      <c r="U59" s="10"/>
      <c r="V59" s="10"/>
      <c r="W59" s="10"/>
      <c r="X59" s="10" t="s">
        <v>35</v>
      </c>
      <c r="Y59" s="10" t="s">
        <v>35</v>
      </c>
      <c r="Z59" s="10"/>
      <c r="AA59" s="10"/>
      <c r="AB59" s="10"/>
      <c r="AC59" s="10"/>
      <c r="AD59" s="10"/>
      <c r="AE59" s="10"/>
    </row>
    <row r="60" spans="3:31" ht="66">
      <c r="C60" s="41"/>
      <c r="D60" s="11"/>
      <c r="E60" s="8" t="s">
        <v>208</v>
      </c>
      <c r="F60" s="65" t="s">
        <v>209</v>
      </c>
      <c r="G60" s="60"/>
      <c r="H60" s="61"/>
      <c r="I60" s="8" t="s">
        <v>210</v>
      </c>
      <c r="J60" s="10"/>
      <c r="K60" s="10"/>
      <c r="L60" s="10" t="s">
        <v>35</v>
      </c>
      <c r="M60" s="10"/>
      <c r="N60" s="10"/>
      <c r="O60" s="10"/>
      <c r="P60" s="10"/>
      <c r="Q60" s="10"/>
      <c r="R60" s="10"/>
      <c r="S60" s="10" t="s">
        <v>35</v>
      </c>
      <c r="T60" s="10"/>
      <c r="U60" s="10"/>
      <c r="V60" s="10"/>
      <c r="W60" s="10"/>
      <c r="X60" s="10"/>
      <c r="Y60" s="10" t="s">
        <v>35</v>
      </c>
      <c r="Z60" s="10"/>
      <c r="AA60" s="10"/>
      <c r="AB60" s="10"/>
      <c r="AC60" s="10"/>
      <c r="AD60" s="10"/>
      <c r="AE60" s="10"/>
    </row>
    <row r="61" spans="3:31" ht="66">
      <c r="C61" s="41"/>
      <c r="D61" s="11"/>
      <c r="E61" s="8" t="s">
        <v>211</v>
      </c>
      <c r="F61" s="67" t="s">
        <v>212</v>
      </c>
      <c r="G61" s="60"/>
      <c r="H61" s="61"/>
      <c r="I61" s="11"/>
      <c r="J61" s="10"/>
      <c r="K61" s="10"/>
      <c r="L61" s="10"/>
      <c r="M61" s="10"/>
      <c r="N61" s="10"/>
      <c r="O61" s="10"/>
      <c r="P61" s="10"/>
      <c r="Q61" s="10"/>
      <c r="R61" s="10"/>
      <c r="S61" s="10"/>
      <c r="T61" s="10"/>
      <c r="U61" s="10"/>
      <c r="V61" s="10"/>
      <c r="W61" s="10"/>
      <c r="X61" s="10"/>
      <c r="Y61" s="10"/>
      <c r="Z61" s="10"/>
      <c r="AA61" s="10"/>
      <c r="AB61" s="10"/>
      <c r="AC61" s="10"/>
      <c r="AD61" s="10"/>
      <c r="AE61" s="10"/>
    </row>
    <row r="62" spans="3:31" ht="198">
      <c r="C62" s="41"/>
      <c r="D62" s="11"/>
      <c r="E62" s="8" t="s">
        <v>213</v>
      </c>
      <c r="F62" s="67" t="s">
        <v>214</v>
      </c>
      <c r="G62" s="60"/>
      <c r="H62" s="61"/>
      <c r="I62" s="11"/>
      <c r="J62" s="10"/>
      <c r="K62" s="10"/>
      <c r="L62" s="10"/>
      <c r="M62" s="10"/>
      <c r="N62" s="10"/>
      <c r="O62" s="10"/>
      <c r="P62" s="10"/>
      <c r="Q62" s="10"/>
      <c r="R62" s="10"/>
      <c r="S62" s="10"/>
      <c r="T62" s="10"/>
      <c r="U62" s="10"/>
      <c r="V62" s="10"/>
      <c r="W62" s="10"/>
      <c r="X62" s="10"/>
      <c r="Y62" s="10"/>
      <c r="Z62" s="10"/>
      <c r="AA62" s="10"/>
      <c r="AB62" s="10"/>
      <c r="AC62" s="10"/>
      <c r="AD62" s="10"/>
      <c r="AE62" s="10"/>
    </row>
    <row r="63" spans="3:31" ht="171.6">
      <c r="C63" s="41"/>
      <c r="D63" s="8" t="s">
        <v>49</v>
      </c>
      <c r="E63" s="8" t="s">
        <v>215</v>
      </c>
      <c r="F63" s="71" t="s">
        <v>216</v>
      </c>
      <c r="G63" s="60"/>
      <c r="H63" s="61"/>
      <c r="I63" s="13" t="s">
        <v>217</v>
      </c>
      <c r="J63" s="10"/>
      <c r="K63" s="10"/>
      <c r="L63" s="10"/>
      <c r="M63" s="10"/>
      <c r="N63" s="10"/>
      <c r="O63" s="10"/>
      <c r="P63" s="10"/>
      <c r="Q63" s="10"/>
      <c r="R63" s="10"/>
      <c r="S63" s="10"/>
      <c r="T63" s="10" t="s">
        <v>35</v>
      </c>
      <c r="U63" s="10"/>
      <c r="V63" s="10" t="s">
        <v>35</v>
      </c>
      <c r="W63" s="10"/>
      <c r="X63" s="10"/>
      <c r="Y63" s="10" t="s">
        <v>35</v>
      </c>
      <c r="Z63" s="10"/>
      <c r="AA63" s="10"/>
      <c r="AB63" s="10"/>
      <c r="AC63" s="10"/>
      <c r="AD63" s="10"/>
      <c r="AE63" s="10"/>
    </row>
    <row r="64" spans="3:31" ht="105.6">
      <c r="C64" s="41"/>
      <c r="D64" s="8" t="s">
        <v>218</v>
      </c>
      <c r="E64" s="8" t="s">
        <v>219</v>
      </c>
      <c r="F64" s="71" t="s">
        <v>220</v>
      </c>
      <c r="G64" s="60"/>
      <c r="H64" s="61"/>
      <c r="I64" s="13" t="s">
        <v>221</v>
      </c>
      <c r="J64" s="10"/>
      <c r="K64" s="10"/>
      <c r="L64" s="10" t="s">
        <v>35</v>
      </c>
      <c r="M64" s="10" t="s">
        <v>35</v>
      </c>
      <c r="N64" s="10"/>
      <c r="O64" s="10"/>
      <c r="P64" s="10"/>
      <c r="Q64" s="10"/>
      <c r="R64" s="10"/>
      <c r="S64" s="10" t="s">
        <v>35</v>
      </c>
      <c r="T64" s="10"/>
      <c r="U64" s="10"/>
      <c r="V64" s="10"/>
      <c r="W64" s="10"/>
      <c r="X64" s="10"/>
      <c r="Y64" s="10"/>
      <c r="Z64" s="10"/>
      <c r="AA64" s="10"/>
      <c r="AB64" s="10"/>
      <c r="AC64" s="10"/>
      <c r="AD64" s="10"/>
      <c r="AE64" s="10"/>
    </row>
    <row r="65" spans="3:31" ht="118.8">
      <c r="C65" s="41"/>
      <c r="D65" s="8" t="s">
        <v>222</v>
      </c>
      <c r="E65" s="8" t="s">
        <v>223</v>
      </c>
      <c r="F65" s="71" t="s">
        <v>224</v>
      </c>
      <c r="G65" s="60"/>
      <c r="H65" s="61"/>
      <c r="I65" s="13" t="s">
        <v>225</v>
      </c>
      <c r="J65" s="10"/>
      <c r="K65" s="10"/>
      <c r="L65" s="10"/>
      <c r="M65" s="10"/>
      <c r="N65" s="10"/>
      <c r="O65" s="10"/>
      <c r="P65" s="10"/>
      <c r="Q65" s="10"/>
      <c r="R65" s="10"/>
      <c r="S65" s="10" t="s">
        <v>35</v>
      </c>
      <c r="T65" s="10"/>
      <c r="U65" s="10"/>
      <c r="V65" s="10"/>
      <c r="W65" s="10"/>
      <c r="X65" s="10"/>
      <c r="Y65" s="10" t="s">
        <v>35</v>
      </c>
      <c r="Z65" s="10"/>
      <c r="AA65" s="10"/>
      <c r="AB65" s="10"/>
      <c r="AC65" s="10"/>
      <c r="AD65" s="10"/>
      <c r="AE65" s="10"/>
    </row>
    <row r="66" spans="3:31" ht="145.19999999999999">
      <c r="C66" s="41"/>
      <c r="D66" s="8" t="s">
        <v>226</v>
      </c>
      <c r="E66" s="8" t="s">
        <v>227</v>
      </c>
      <c r="F66" s="65" t="s">
        <v>228</v>
      </c>
      <c r="G66" s="60"/>
      <c r="H66" s="61"/>
      <c r="I66" s="13" t="s">
        <v>229</v>
      </c>
      <c r="J66" s="10"/>
      <c r="K66" s="10"/>
      <c r="L66" s="10"/>
      <c r="M66" s="10"/>
      <c r="N66" s="10"/>
      <c r="O66" s="10"/>
      <c r="P66" s="10"/>
      <c r="Q66" s="10"/>
      <c r="R66" s="10"/>
      <c r="S66" s="10"/>
      <c r="T66" s="10"/>
      <c r="U66" s="10"/>
      <c r="V66" s="10" t="s">
        <v>35</v>
      </c>
      <c r="W66" s="10"/>
      <c r="X66" s="10"/>
      <c r="Y66" s="10"/>
      <c r="Z66" s="10"/>
      <c r="AA66" s="10"/>
      <c r="AB66" s="10"/>
      <c r="AC66" s="10"/>
      <c r="AD66" s="10"/>
      <c r="AE66" s="10"/>
    </row>
    <row r="67" spans="3:31" ht="79.2">
      <c r="C67" s="41"/>
      <c r="D67" s="8" t="s">
        <v>230</v>
      </c>
      <c r="E67" s="8" t="s">
        <v>231</v>
      </c>
      <c r="F67" s="72" t="s">
        <v>232</v>
      </c>
      <c r="G67" s="60"/>
      <c r="H67" s="61"/>
      <c r="I67" s="8" t="s">
        <v>210</v>
      </c>
      <c r="J67" s="10"/>
      <c r="K67" s="10"/>
      <c r="L67" s="10" t="s">
        <v>35</v>
      </c>
      <c r="M67" s="10"/>
      <c r="N67" s="10"/>
      <c r="O67" s="10"/>
      <c r="P67" s="10"/>
      <c r="Q67" s="10"/>
      <c r="R67" s="10"/>
      <c r="S67" s="10" t="s">
        <v>35</v>
      </c>
      <c r="T67" s="10"/>
      <c r="U67" s="10"/>
      <c r="V67" s="10"/>
      <c r="W67" s="10"/>
      <c r="X67" s="10"/>
      <c r="Y67" s="10" t="s">
        <v>35</v>
      </c>
      <c r="Z67" s="10"/>
      <c r="AA67" s="10"/>
      <c r="AB67" s="10"/>
      <c r="AC67" s="10"/>
      <c r="AD67" s="10"/>
      <c r="AE67" s="10"/>
    </row>
    <row r="68" spans="3:31" ht="105.6">
      <c r="C68" s="41"/>
      <c r="D68" s="15"/>
      <c r="E68" s="8" t="s">
        <v>233</v>
      </c>
      <c r="F68" s="72" t="s">
        <v>234</v>
      </c>
      <c r="G68" s="60"/>
      <c r="H68" s="61"/>
      <c r="I68" s="8" t="s">
        <v>235</v>
      </c>
      <c r="J68" s="10"/>
      <c r="K68" s="10"/>
      <c r="L68" s="10"/>
      <c r="M68" s="10"/>
      <c r="N68" s="10"/>
      <c r="O68" s="10"/>
      <c r="P68" s="10"/>
      <c r="Q68" s="10"/>
      <c r="R68" s="10"/>
      <c r="S68" s="10" t="s">
        <v>35</v>
      </c>
      <c r="T68" s="10"/>
      <c r="U68" s="10"/>
      <c r="V68" s="10"/>
      <c r="W68" s="10"/>
      <c r="X68" s="10" t="s">
        <v>35</v>
      </c>
      <c r="Y68" s="10"/>
      <c r="Z68" s="10"/>
      <c r="AA68" s="10"/>
      <c r="AB68" s="10"/>
      <c r="AC68" s="10"/>
      <c r="AD68" s="10"/>
      <c r="AE68" s="10"/>
    </row>
    <row r="69" spans="3:31" ht="92.4">
      <c r="C69" s="41"/>
      <c r="D69" s="15"/>
      <c r="E69" s="8" t="s">
        <v>236</v>
      </c>
      <c r="F69" s="72" t="s">
        <v>237</v>
      </c>
      <c r="G69" s="60"/>
      <c r="H69" s="61"/>
      <c r="I69" s="14"/>
      <c r="J69" s="10"/>
      <c r="K69" s="10"/>
      <c r="L69" s="10"/>
      <c r="M69" s="10"/>
      <c r="N69" s="10"/>
      <c r="O69" s="10"/>
      <c r="P69" s="10"/>
      <c r="Q69" s="10"/>
      <c r="R69" s="10"/>
      <c r="S69" s="10"/>
      <c r="T69" s="10"/>
      <c r="U69" s="10"/>
      <c r="V69" s="10"/>
      <c r="W69" s="10"/>
      <c r="X69" s="10"/>
      <c r="Y69" s="10"/>
      <c r="Z69" s="10"/>
      <c r="AA69" s="10"/>
      <c r="AB69" s="10"/>
      <c r="AC69" s="10"/>
      <c r="AD69" s="10"/>
      <c r="AE69" s="10"/>
    </row>
    <row r="70" spans="3:31" ht="52.8">
      <c r="C70" s="41"/>
      <c r="D70" s="15"/>
      <c r="E70" s="8" t="s">
        <v>238</v>
      </c>
      <c r="F70" s="72" t="s">
        <v>239</v>
      </c>
      <c r="G70" s="60"/>
      <c r="H70" s="61"/>
      <c r="I70" s="14"/>
      <c r="J70" s="10"/>
      <c r="K70" s="10"/>
      <c r="L70" s="10"/>
      <c r="M70" s="10"/>
      <c r="N70" s="10"/>
      <c r="O70" s="10"/>
      <c r="P70" s="10"/>
      <c r="Q70" s="10"/>
      <c r="R70" s="10"/>
      <c r="S70" s="10"/>
      <c r="T70" s="10"/>
      <c r="U70" s="10"/>
      <c r="V70" s="10"/>
      <c r="W70" s="10"/>
      <c r="X70" s="10"/>
      <c r="Y70" s="10"/>
      <c r="Z70" s="10"/>
      <c r="AA70" s="10"/>
      <c r="AB70" s="10"/>
      <c r="AC70" s="10"/>
      <c r="AD70" s="10"/>
      <c r="AE70" s="10"/>
    </row>
    <row r="71" spans="3:31" ht="92.4">
      <c r="C71" s="41"/>
      <c r="D71" s="15"/>
      <c r="E71" s="8" t="s">
        <v>240</v>
      </c>
      <c r="F71" s="72" t="s">
        <v>241</v>
      </c>
      <c r="G71" s="60"/>
      <c r="H71" s="61"/>
      <c r="I71" s="14"/>
      <c r="J71" s="10"/>
      <c r="K71" s="10"/>
      <c r="L71" s="10"/>
      <c r="M71" s="10"/>
      <c r="N71" s="10"/>
      <c r="O71" s="10"/>
      <c r="P71" s="10"/>
      <c r="Q71" s="10"/>
      <c r="R71" s="10"/>
      <c r="S71" s="10"/>
      <c r="T71" s="10"/>
      <c r="U71" s="10"/>
      <c r="V71" s="10"/>
      <c r="W71" s="10"/>
      <c r="X71" s="10"/>
      <c r="Y71" s="10"/>
      <c r="Z71" s="10"/>
      <c r="AA71" s="10"/>
      <c r="AB71" s="10"/>
      <c r="AC71" s="10"/>
      <c r="AD71" s="10"/>
      <c r="AE71" s="10"/>
    </row>
    <row r="72" spans="3:31" ht="52.8">
      <c r="C72" s="41"/>
      <c r="D72" s="15"/>
      <c r="E72" s="8" t="s">
        <v>242</v>
      </c>
      <c r="F72" s="72" t="s">
        <v>243</v>
      </c>
      <c r="G72" s="60"/>
      <c r="H72" s="61"/>
      <c r="I72" s="14"/>
      <c r="J72" s="10"/>
      <c r="K72" s="10"/>
      <c r="L72" s="10"/>
      <c r="M72" s="10"/>
      <c r="N72" s="10"/>
      <c r="O72" s="10"/>
      <c r="P72" s="10"/>
      <c r="Q72" s="10"/>
      <c r="R72" s="10"/>
      <c r="S72" s="10"/>
      <c r="T72" s="10"/>
      <c r="U72" s="10"/>
      <c r="V72" s="10"/>
      <c r="W72" s="10"/>
      <c r="X72" s="10"/>
      <c r="Y72" s="10"/>
      <c r="Z72" s="10"/>
      <c r="AA72" s="10"/>
      <c r="AB72" s="10"/>
      <c r="AC72" s="10"/>
      <c r="AD72" s="10"/>
      <c r="AE72" s="10"/>
    </row>
    <row r="73" spans="3:31" ht="79.2">
      <c r="C73" s="41"/>
      <c r="D73" s="15"/>
      <c r="E73" s="8" t="s">
        <v>244</v>
      </c>
      <c r="F73" s="72" t="s">
        <v>245</v>
      </c>
      <c r="G73" s="60"/>
      <c r="H73" s="61"/>
      <c r="I73" s="14"/>
      <c r="J73" s="10"/>
      <c r="K73" s="10"/>
      <c r="L73" s="10"/>
      <c r="M73" s="10"/>
      <c r="N73" s="10"/>
      <c r="O73" s="10"/>
      <c r="P73" s="10"/>
      <c r="Q73" s="10"/>
      <c r="R73" s="10"/>
      <c r="S73" s="10"/>
      <c r="T73" s="10"/>
      <c r="U73" s="10"/>
      <c r="V73" s="10"/>
      <c r="W73" s="10"/>
      <c r="X73" s="10"/>
      <c r="Y73" s="10"/>
      <c r="Z73" s="10"/>
      <c r="AA73" s="10"/>
      <c r="AB73" s="10"/>
      <c r="AC73" s="10"/>
      <c r="AD73" s="10"/>
      <c r="AE73" s="10"/>
    </row>
    <row r="74" spans="3:31" ht="118.8">
      <c r="C74" s="41"/>
      <c r="D74" s="15"/>
      <c r="E74" s="8" t="s">
        <v>246</v>
      </c>
      <c r="F74" s="72" t="s">
        <v>247</v>
      </c>
      <c r="G74" s="60"/>
      <c r="H74" s="61"/>
      <c r="I74" s="14"/>
      <c r="J74" s="10"/>
      <c r="K74" s="10"/>
      <c r="L74" s="10"/>
      <c r="M74" s="10"/>
      <c r="N74" s="10"/>
      <c r="O74" s="10"/>
      <c r="P74" s="10"/>
      <c r="Q74" s="10"/>
      <c r="R74" s="10"/>
      <c r="S74" s="10"/>
      <c r="T74" s="10"/>
      <c r="U74" s="10"/>
      <c r="V74" s="10"/>
      <c r="W74" s="10"/>
      <c r="X74" s="10"/>
      <c r="Y74" s="10"/>
      <c r="Z74" s="10"/>
      <c r="AA74" s="10"/>
      <c r="AB74" s="10"/>
      <c r="AC74" s="10"/>
      <c r="AD74" s="10"/>
      <c r="AE74" s="10"/>
    </row>
    <row r="75" spans="3:31" ht="105.6">
      <c r="C75" s="41"/>
      <c r="D75" s="8" t="s">
        <v>248</v>
      </c>
      <c r="E75" s="8" t="s">
        <v>249</v>
      </c>
      <c r="F75" s="65" t="s">
        <v>250</v>
      </c>
      <c r="G75" s="60"/>
      <c r="H75" s="61"/>
      <c r="I75" s="13" t="s">
        <v>251</v>
      </c>
      <c r="J75" s="10"/>
      <c r="K75" s="10"/>
      <c r="L75" s="10"/>
      <c r="M75" s="10"/>
      <c r="N75" s="10"/>
      <c r="O75" s="10"/>
      <c r="P75" s="10"/>
      <c r="Q75" s="10"/>
      <c r="R75" s="10"/>
      <c r="S75" s="10"/>
      <c r="T75" s="10" t="s">
        <v>35</v>
      </c>
      <c r="U75" s="10"/>
      <c r="V75" s="10" t="s">
        <v>35</v>
      </c>
      <c r="W75" s="10"/>
      <c r="X75" s="10"/>
      <c r="Y75" s="10" t="s">
        <v>35</v>
      </c>
      <c r="Z75" s="10"/>
      <c r="AA75" s="10"/>
      <c r="AB75" s="10"/>
      <c r="AC75" s="10"/>
      <c r="AD75" s="10"/>
      <c r="AE75" s="10"/>
    </row>
    <row r="76" spans="3:31" ht="105.6">
      <c r="C76" s="41"/>
      <c r="D76" s="8" t="s">
        <v>252</v>
      </c>
      <c r="E76" s="8" t="s">
        <v>253</v>
      </c>
      <c r="F76" s="65" t="s">
        <v>254</v>
      </c>
      <c r="G76" s="60"/>
      <c r="H76" s="61"/>
      <c r="I76" s="13" t="s">
        <v>255</v>
      </c>
      <c r="J76" s="10"/>
      <c r="K76" s="10"/>
      <c r="L76" s="10"/>
      <c r="M76" s="10"/>
      <c r="N76" s="10" t="s">
        <v>35</v>
      </c>
      <c r="O76" s="10"/>
      <c r="P76" s="10"/>
      <c r="Q76" s="10"/>
      <c r="R76" s="10"/>
      <c r="S76" s="10"/>
      <c r="T76" s="10" t="s">
        <v>35</v>
      </c>
      <c r="U76" s="10"/>
      <c r="V76" s="10"/>
      <c r="W76" s="10"/>
      <c r="X76" s="10"/>
      <c r="Y76" s="10"/>
      <c r="Z76" s="10"/>
      <c r="AA76" s="10"/>
      <c r="AB76" s="10"/>
      <c r="AC76" s="10"/>
      <c r="AD76" s="10"/>
      <c r="AE76" s="10"/>
    </row>
    <row r="77" spans="3:31" ht="184.8">
      <c r="C77" s="41"/>
      <c r="D77" s="8" t="s">
        <v>256</v>
      </c>
      <c r="E77" s="8" t="s">
        <v>257</v>
      </c>
      <c r="F77" s="65" t="s">
        <v>258</v>
      </c>
      <c r="G77" s="60"/>
      <c r="H77" s="61"/>
      <c r="I77" s="13" t="s">
        <v>259</v>
      </c>
      <c r="J77" s="10"/>
      <c r="K77" s="10"/>
      <c r="L77" s="10"/>
      <c r="M77" s="10"/>
      <c r="N77" s="10"/>
      <c r="O77" s="10"/>
      <c r="P77" s="10"/>
      <c r="Q77" s="10"/>
      <c r="R77" s="10"/>
      <c r="S77" s="10"/>
      <c r="T77" s="10"/>
      <c r="U77" s="10"/>
      <c r="V77" s="10"/>
      <c r="W77" s="10"/>
      <c r="X77" s="10" t="s">
        <v>35</v>
      </c>
      <c r="Y77" s="10" t="s">
        <v>35</v>
      </c>
      <c r="Z77" s="10"/>
      <c r="AA77" s="10"/>
      <c r="AB77" s="10"/>
      <c r="AC77" s="10"/>
      <c r="AD77" s="10"/>
      <c r="AE77" s="10"/>
    </row>
    <row r="78" spans="3:31" ht="118.8">
      <c r="C78" s="41"/>
      <c r="D78" s="8" t="s">
        <v>260</v>
      </c>
      <c r="E78" s="8" t="s">
        <v>261</v>
      </c>
      <c r="F78" s="65" t="s">
        <v>262</v>
      </c>
      <c r="G78" s="60"/>
      <c r="H78" s="61"/>
      <c r="I78" s="13" t="s">
        <v>263</v>
      </c>
      <c r="J78" s="10"/>
      <c r="K78" s="10"/>
      <c r="L78" s="10"/>
      <c r="M78" s="10"/>
      <c r="N78" s="10"/>
      <c r="O78" s="10"/>
      <c r="P78" s="10"/>
      <c r="Q78" s="10"/>
      <c r="R78" s="10"/>
      <c r="S78" s="10" t="s">
        <v>35</v>
      </c>
      <c r="T78" s="10"/>
      <c r="U78" s="10"/>
      <c r="V78" s="10"/>
      <c r="W78" s="10"/>
      <c r="X78" s="10"/>
      <c r="Y78" s="10"/>
      <c r="Z78" s="10"/>
      <c r="AA78" s="10"/>
      <c r="AB78" s="10"/>
      <c r="AC78" s="10"/>
      <c r="AD78" s="10"/>
      <c r="AE78" s="10"/>
    </row>
    <row r="79" spans="3:31" ht="52.8">
      <c r="C79" s="41"/>
      <c r="D79" s="8" t="s">
        <v>264</v>
      </c>
      <c r="E79" s="11"/>
      <c r="F79" s="67"/>
      <c r="G79" s="60"/>
      <c r="H79" s="61"/>
      <c r="I79" s="14"/>
      <c r="J79" s="10"/>
      <c r="K79" s="10"/>
      <c r="L79" s="10"/>
      <c r="M79" s="10"/>
      <c r="N79" s="10"/>
      <c r="O79" s="10"/>
      <c r="P79" s="10"/>
      <c r="Q79" s="10"/>
      <c r="R79" s="10"/>
      <c r="S79" s="10"/>
      <c r="T79" s="10"/>
      <c r="U79" s="10"/>
      <c r="V79" s="10"/>
      <c r="W79" s="10"/>
      <c r="X79" s="10"/>
      <c r="Y79" s="10"/>
      <c r="Z79" s="10"/>
      <c r="AA79" s="10"/>
      <c r="AB79" s="10"/>
      <c r="AC79" s="10"/>
      <c r="AD79" s="10"/>
      <c r="AE79" s="10"/>
    </row>
    <row r="80" spans="3:31" ht="52.8">
      <c r="C80" s="41"/>
      <c r="D80" s="8" t="s">
        <v>265</v>
      </c>
      <c r="E80" s="11"/>
      <c r="F80" s="67"/>
      <c r="G80" s="60"/>
      <c r="H80" s="61"/>
      <c r="I80" s="14"/>
      <c r="J80" s="10"/>
      <c r="K80" s="10"/>
      <c r="L80" s="10"/>
      <c r="M80" s="10"/>
      <c r="N80" s="10"/>
      <c r="O80" s="10"/>
      <c r="P80" s="10"/>
      <c r="Q80" s="10"/>
      <c r="R80" s="10"/>
      <c r="S80" s="10"/>
      <c r="T80" s="10"/>
      <c r="U80" s="10"/>
      <c r="V80" s="10"/>
      <c r="W80" s="10"/>
      <c r="X80" s="10"/>
      <c r="Y80" s="10"/>
      <c r="Z80" s="10"/>
      <c r="AA80" s="10"/>
      <c r="AB80" s="10"/>
      <c r="AC80" s="10"/>
      <c r="AD80" s="10"/>
      <c r="AE80" s="10"/>
    </row>
    <row r="81" spans="3:31" ht="92.4">
      <c r="C81" s="41"/>
      <c r="D81" s="8" t="s">
        <v>266</v>
      </c>
      <c r="E81" s="8" t="s">
        <v>267</v>
      </c>
      <c r="F81" s="65" t="s">
        <v>268</v>
      </c>
      <c r="G81" s="60"/>
      <c r="H81" s="61"/>
      <c r="I81" s="13" t="s">
        <v>269</v>
      </c>
      <c r="J81" s="10"/>
      <c r="K81" s="10"/>
      <c r="L81" s="10" t="s">
        <v>35</v>
      </c>
      <c r="M81" s="10" t="s">
        <v>35</v>
      </c>
      <c r="N81" s="10"/>
      <c r="O81" s="10"/>
      <c r="P81" s="10"/>
      <c r="Q81" s="10"/>
      <c r="R81" s="10"/>
      <c r="S81" s="10" t="s">
        <v>35</v>
      </c>
      <c r="T81" s="10"/>
      <c r="U81" s="10"/>
      <c r="V81" s="10"/>
      <c r="W81" s="10"/>
      <c r="X81" s="10"/>
      <c r="Y81" s="10"/>
      <c r="Z81" s="10"/>
      <c r="AA81" s="10"/>
      <c r="AB81" s="10"/>
      <c r="AC81" s="10"/>
      <c r="AD81" s="10"/>
      <c r="AE81" s="10"/>
    </row>
    <row r="82" spans="3:31" ht="132">
      <c r="C82" s="41"/>
      <c r="D82" s="8" t="s">
        <v>270</v>
      </c>
      <c r="E82" s="8" t="s">
        <v>271</v>
      </c>
      <c r="F82" s="65" t="s">
        <v>272</v>
      </c>
      <c r="G82" s="60"/>
      <c r="H82" s="61"/>
      <c r="I82" s="13" t="s">
        <v>273</v>
      </c>
      <c r="J82" s="10"/>
      <c r="K82" s="10"/>
      <c r="L82" s="10"/>
      <c r="M82" s="10"/>
      <c r="N82" s="10"/>
      <c r="O82" s="10"/>
      <c r="P82" s="10"/>
      <c r="Q82" s="10"/>
      <c r="R82" s="10"/>
      <c r="S82" s="10"/>
      <c r="T82" s="10" t="s">
        <v>35</v>
      </c>
      <c r="U82" s="10"/>
      <c r="V82" s="10" t="s">
        <v>35</v>
      </c>
      <c r="W82" s="10"/>
      <c r="X82" s="10"/>
      <c r="Y82" s="10" t="s">
        <v>35</v>
      </c>
      <c r="Z82" s="10"/>
      <c r="AA82" s="10"/>
      <c r="AB82" s="10"/>
      <c r="AC82" s="10"/>
      <c r="AD82" s="10"/>
      <c r="AE82" s="10"/>
    </row>
    <row r="83" spans="3:31" ht="105.6">
      <c r="C83" s="41"/>
      <c r="D83" s="8" t="s">
        <v>274</v>
      </c>
      <c r="E83" s="8" t="s">
        <v>275</v>
      </c>
      <c r="F83" s="65" t="s">
        <v>276</v>
      </c>
      <c r="G83" s="60"/>
      <c r="H83" s="61"/>
      <c r="I83" s="13" t="s">
        <v>277</v>
      </c>
      <c r="J83" s="10"/>
      <c r="K83" s="10"/>
      <c r="L83" s="10"/>
      <c r="M83" s="10"/>
      <c r="N83" s="10" t="s">
        <v>35</v>
      </c>
      <c r="O83" s="10"/>
      <c r="P83" s="10"/>
      <c r="Q83" s="10"/>
      <c r="R83" s="10"/>
      <c r="S83" s="10"/>
      <c r="T83" s="10" t="s">
        <v>35</v>
      </c>
      <c r="U83" s="10"/>
      <c r="V83" s="10"/>
      <c r="W83" s="10"/>
      <c r="X83" s="10"/>
      <c r="Y83" s="10"/>
      <c r="Z83" s="10"/>
      <c r="AA83" s="10"/>
      <c r="AB83" s="10"/>
      <c r="AC83" s="10"/>
      <c r="AD83" s="10"/>
      <c r="AE83" s="10"/>
    </row>
    <row r="84" spans="3:31" ht="118.8">
      <c r="C84" s="41"/>
      <c r="D84" s="8" t="s">
        <v>278</v>
      </c>
      <c r="E84" s="8" t="s">
        <v>279</v>
      </c>
      <c r="F84" s="65" t="s">
        <v>280</v>
      </c>
      <c r="G84" s="60"/>
      <c r="H84" s="61"/>
      <c r="I84" s="13" t="s">
        <v>281</v>
      </c>
      <c r="J84" s="10"/>
      <c r="K84" s="10"/>
      <c r="L84" s="10"/>
      <c r="M84" s="10"/>
      <c r="N84" s="10"/>
      <c r="O84" s="10"/>
      <c r="P84" s="10"/>
      <c r="Q84" s="10"/>
      <c r="R84" s="10"/>
      <c r="S84" s="10" t="s">
        <v>35</v>
      </c>
      <c r="T84" s="10"/>
      <c r="U84" s="10"/>
      <c r="V84" s="10"/>
      <c r="W84" s="10"/>
      <c r="X84" s="10" t="s">
        <v>35</v>
      </c>
      <c r="Y84" s="10" t="s">
        <v>35</v>
      </c>
      <c r="Z84" s="10"/>
      <c r="AA84" s="10"/>
      <c r="AB84" s="10"/>
      <c r="AC84" s="10"/>
      <c r="AD84" s="10"/>
      <c r="AE84" s="10"/>
    </row>
    <row r="85" spans="3:31" ht="66">
      <c r="C85" s="41"/>
      <c r="D85" s="8" t="s">
        <v>282</v>
      </c>
      <c r="E85" s="8" t="s">
        <v>283</v>
      </c>
      <c r="F85" s="65" t="s">
        <v>284</v>
      </c>
      <c r="G85" s="60"/>
      <c r="H85" s="61"/>
      <c r="I85" s="13" t="s">
        <v>285</v>
      </c>
      <c r="J85" s="10"/>
      <c r="K85" s="10"/>
      <c r="L85" s="10"/>
      <c r="M85" s="10"/>
      <c r="N85" s="10"/>
      <c r="O85" s="10"/>
      <c r="P85" s="10"/>
      <c r="Q85" s="10"/>
      <c r="R85" s="10"/>
      <c r="S85" s="10" t="s">
        <v>35</v>
      </c>
      <c r="T85" s="10" t="s">
        <v>35</v>
      </c>
      <c r="U85" s="10"/>
      <c r="V85" s="10"/>
      <c r="W85" s="10"/>
      <c r="X85" s="10"/>
      <c r="Y85" s="10" t="s">
        <v>35</v>
      </c>
      <c r="Z85" s="10"/>
      <c r="AA85" s="10"/>
      <c r="AB85" s="10"/>
      <c r="AC85" s="10"/>
      <c r="AD85" s="10"/>
      <c r="AE85" s="10"/>
    </row>
    <row r="86" spans="3:31" ht="105.6">
      <c r="C86" s="41"/>
      <c r="D86" s="8" t="s">
        <v>286</v>
      </c>
      <c r="E86" s="8" t="s">
        <v>287</v>
      </c>
      <c r="F86" s="67" t="s">
        <v>288</v>
      </c>
      <c r="G86" s="60"/>
      <c r="H86" s="61"/>
      <c r="I86" s="14"/>
      <c r="J86" s="10"/>
      <c r="K86" s="10"/>
      <c r="L86" s="10"/>
      <c r="M86" s="10"/>
      <c r="N86" s="10"/>
      <c r="O86" s="10"/>
      <c r="P86" s="10"/>
      <c r="Q86" s="10"/>
      <c r="R86" s="10"/>
      <c r="S86" s="10"/>
      <c r="T86" s="10"/>
      <c r="U86" s="10"/>
      <c r="V86" s="10"/>
      <c r="W86" s="10"/>
      <c r="X86" s="10"/>
      <c r="Y86" s="10"/>
      <c r="Z86" s="10"/>
      <c r="AA86" s="10"/>
      <c r="AB86" s="10"/>
      <c r="AC86" s="10"/>
      <c r="AD86" s="10"/>
      <c r="AE86" s="10"/>
    </row>
    <row r="87" spans="3:31" ht="92.4">
      <c r="C87" s="41"/>
      <c r="D87" s="8" t="s">
        <v>289</v>
      </c>
      <c r="E87" s="13" t="s">
        <v>290</v>
      </c>
      <c r="F87" s="67" t="s">
        <v>291</v>
      </c>
      <c r="G87" s="60"/>
      <c r="H87" s="61"/>
      <c r="I87" s="14"/>
      <c r="J87" s="10"/>
      <c r="K87" s="10"/>
      <c r="L87" s="10"/>
      <c r="M87" s="10"/>
      <c r="N87" s="10"/>
      <c r="O87" s="10"/>
      <c r="P87" s="10"/>
      <c r="Q87" s="10"/>
      <c r="R87" s="10"/>
      <c r="S87" s="10"/>
      <c r="T87" s="10"/>
      <c r="U87" s="10"/>
      <c r="V87" s="10"/>
      <c r="W87" s="10"/>
      <c r="X87" s="10"/>
      <c r="Y87" s="10"/>
      <c r="Z87" s="10"/>
      <c r="AA87" s="10"/>
      <c r="AB87" s="10"/>
      <c r="AC87" s="10"/>
      <c r="AD87" s="10"/>
      <c r="AE87" s="10"/>
    </row>
    <row r="88" spans="3:31" ht="118.8">
      <c r="C88" s="41"/>
      <c r="D88" s="8" t="s">
        <v>292</v>
      </c>
      <c r="E88" s="16" t="s">
        <v>293</v>
      </c>
      <c r="F88" s="67" t="s">
        <v>294</v>
      </c>
      <c r="G88" s="60"/>
      <c r="H88" s="61"/>
      <c r="I88" s="14"/>
      <c r="J88" s="10"/>
      <c r="K88" s="10"/>
      <c r="L88" s="10"/>
      <c r="M88" s="10"/>
      <c r="N88" s="10"/>
      <c r="O88" s="10"/>
      <c r="P88" s="10"/>
      <c r="Q88" s="10"/>
      <c r="R88" s="10"/>
      <c r="S88" s="10"/>
      <c r="T88" s="10"/>
      <c r="U88" s="10"/>
      <c r="V88" s="10"/>
      <c r="W88" s="10"/>
      <c r="X88" s="10"/>
      <c r="Y88" s="10"/>
      <c r="Z88" s="10"/>
      <c r="AA88" s="10"/>
      <c r="AB88" s="10"/>
      <c r="AC88" s="10"/>
      <c r="AD88" s="10"/>
      <c r="AE88" s="10"/>
    </row>
    <row r="89" spans="3:31" ht="52.8">
      <c r="C89" s="41"/>
      <c r="D89" s="8" t="s">
        <v>295</v>
      </c>
      <c r="E89" s="8"/>
      <c r="F89" s="67"/>
      <c r="G89" s="60"/>
      <c r="H89" s="61"/>
      <c r="I89" s="14"/>
      <c r="J89" s="10"/>
      <c r="K89" s="10"/>
      <c r="L89" s="10"/>
      <c r="M89" s="10"/>
      <c r="N89" s="10"/>
      <c r="O89" s="10"/>
      <c r="P89" s="10"/>
      <c r="Q89" s="10"/>
      <c r="R89" s="10"/>
      <c r="S89" s="10"/>
      <c r="T89" s="10"/>
      <c r="U89" s="10"/>
      <c r="V89" s="10"/>
      <c r="W89" s="10"/>
      <c r="X89" s="10"/>
      <c r="Y89" s="10"/>
      <c r="Z89" s="10"/>
      <c r="AA89" s="10"/>
      <c r="AB89" s="10"/>
      <c r="AC89" s="10"/>
      <c r="AD89" s="10"/>
      <c r="AE89" s="10"/>
    </row>
    <row r="90" spans="3:31" ht="79.2">
      <c r="C90" s="42"/>
      <c r="D90" s="8" t="s">
        <v>296</v>
      </c>
      <c r="E90" s="11"/>
      <c r="F90" s="67"/>
      <c r="G90" s="60"/>
      <c r="H90" s="61"/>
      <c r="I90" s="14"/>
      <c r="J90" s="10"/>
      <c r="K90" s="10"/>
      <c r="L90" s="10"/>
      <c r="M90" s="10"/>
      <c r="N90" s="10"/>
      <c r="O90" s="10"/>
      <c r="P90" s="10"/>
      <c r="Q90" s="10"/>
      <c r="R90" s="10"/>
      <c r="S90" s="10"/>
      <c r="T90" s="10"/>
      <c r="U90" s="10"/>
      <c r="V90" s="10"/>
      <c r="W90" s="10"/>
      <c r="X90" s="10"/>
      <c r="Y90" s="10"/>
      <c r="Z90" s="10"/>
      <c r="AA90" s="10"/>
      <c r="AB90" s="10"/>
      <c r="AC90" s="10"/>
      <c r="AD90" s="10"/>
      <c r="AE90" s="10"/>
    </row>
    <row r="91" spans="3:31" ht="66">
      <c r="C91" s="47" t="s">
        <v>297</v>
      </c>
      <c r="D91" s="8" t="s">
        <v>298</v>
      </c>
      <c r="E91" s="8" t="s">
        <v>299</v>
      </c>
      <c r="F91" s="65" t="s">
        <v>300</v>
      </c>
      <c r="G91" s="60"/>
      <c r="H91" s="61"/>
      <c r="I91" s="8" t="s">
        <v>301</v>
      </c>
      <c r="J91" s="10"/>
      <c r="K91" s="10"/>
      <c r="L91" s="10"/>
      <c r="M91" s="10"/>
      <c r="N91" s="10"/>
      <c r="O91" s="10"/>
      <c r="P91" s="10"/>
      <c r="Q91" s="10"/>
      <c r="R91" s="10"/>
      <c r="S91" s="10"/>
      <c r="T91" s="10"/>
      <c r="U91" s="10"/>
      <c r="V91" s="10"/>
      <c r="W91" s="10"/>
      <c r="X91" s="10" t="s">
        <v>35</v>
      </c>
      <c r="Y91" s="10" t="s">
        <v>35</v>
      </c>
      <c r="Z91" s="10"/>
      <c r="AA91" s="10"/>
      <c r="AB91" s="10"/>
      <c r="AC91" s="10"/>
      <c r="AD91" s="10"/>
      <c r="AE91" s="10"/>
    </row>
    <row r="92" spans="3:31" ht="39.6">
      <c r="C92" s="42"/>
      <c r="D92" s="17"/>
      <c r="E92" s="17"/>
      <c r="F92" s="73"/>
      <c r="G92" s="60"/>
      <c r="H92" s="61"/>
      <c r="I92" s="13" t="s">
        <v>302</v>
      </c>
      <c r="J92" s="10"/>
      <c r="K92" s="10"/>
      <c r="L92" s="10"/>
      <c r="M92" s="10"/>
      <c r="N92" s="10"/>
      <c r="O92" s="10"/>
      <c r="P92" s="10"/>
      <c r="Q92" s="10"/>
      <c r="R92" s="10"/>
      <c r="S92" s="10"/>
      <c r="T92" s="10"/>
      <c r="U92" s="10"/>
      <c r="V92" s="10" t="s">
        <v>35</v>
      </c>
      <c r="W92" s="10"/>
      <c r="X92" s="10"/>
      <c r="Y92" s="10"/>
      <c r="Z92" s="10"/>
      <c r="AA92" s="10"/>
      <c r="AB92" s="10"/>
      <c r="AC92" s="10"/>
      <c r="AD92" s="10"/>
      <c r="AE92" s="10"/>
    </row>
    <row r="93" spans="3:31" ht="145.19999999999999">
      <c r="C93" s="46" t="s">
        <v>303</v>
      </c>
      <c r="D93" s="8" t="s">
        <v>304</v>
      </c>
      <c r="E93" s="8" t="s">
        <v>305</v>
      </c>
      <c r="F93" s="65" t="s">
        <v>306</v>
      </c>
      <c r="G93" s="60"/>
      <c r="H93" s="61"/>
      <c r="I93" s="13" t="s">
        <v>307</v>
      </c>
      <c r="J93" s="10"/>
      <c r="K93" s="10"/>
      <c r="L93" s="10"/>
      <c r="M93" s="10"/>
      <c r="N93" s="10"/>
      <c r="O93" s="10"/>
      <c r="P93" s="10"/>
      <c r="Q93" s="10"/>
      <c r="R93" s="10"/>
      <c r="S93" s="10"/>
      <c r="T93" s="10" t="s">
        <v>35</v>
      </c>
      <c r="U93" s="10"/>
      <c r="V93" s="10" t="s">
        <v>35</v>
      </c>
      <c r="W93" s="10"/>
      <c r="X93" s="10"/>
      <c r="Y93" s="10" t="s">
        <v>35</v>
      </c>
      <c r="Z93" s="10"/>
      <c r="AA93" s="10"/>
      <c r="AB93" s="10"/>
      <c r="AC93" s="10"/>
      <c r="AD93" s="10"/>
      <c r="AE93" s="10"/>
    </row>
    <row r="94" spans="3:31" ht="171.6">
      <c r="C94" s="41"/>
      <c r="D94" s="8" t="s">
        <v>308</v>
      </c>
      <c r="E94" s="8" t="s">
        <v>309</v>
      </c>
      <c r="F94" s="65" t="s">
        <v>310</v>
      </c>
      <c r="G94" s="60"/>
      <c r="H94" s="61"/>
      <c r="I94" s="13" t="s">
        <v>311</v>
      </c>
      <c r="J94" s="10"/>
      <c r="K94" s="10"/>
      <c r="L94" s="10"/>
      <c r="M94" s="10"/>
      <c r="N94" s="10"/>
      <c r="O94" s="10"/>
      <c r="P94" s="10"/>
      <c r="Q94" s="10"/>
      <c r="R94" s="10"/>
      <c r="S94" s="10"/>
      <c r="T94" s="10" t="s">
        <v>35</v>
      </c>
      <c r="U94" s="10"/>
      <c r="V94" s="10"/>
      <c r="W94" s="10"/>
      <c r="X94" s="10"/>
      <c r="Y94" s="10" t="s">
        <v>35</v>
      </c>
      <c r="Z94" s="10"/>
      <c r="AA94" s="10"/>
      <c r="AB94" s="10"/>
      <c r="AC94" s="10"/>
      <c r="AD94" s="10"/>
      <c r="AE94" s="10"/>
    </row>
    <row r="95" spans="3:31" ht="171.6">
      <c r="C95" s="41"/>
      <c r="D95" s="8" t="s">
        <v>312</v>
      </c>
      <c r="E95" s="8" t="s">
        <v>313</v>
      </c>
      <c r="F95" s="65" t="s">
        <v>314</v>
      </c>
      <c r="G95" s="60"/>
      <c r="H95" s="61"/>
      <c r="I95" s="13" t="s">
        <v>315</v>
      </c>
      <c r="J95" s="10"/>
      <c r="K95" s="10"/>
      <c r="L95" s="10"/>
      <c r="M95" s="10"/>
      <c r="N95" s="10" t="s">
        <v>35</v>
      </c>
      <c r="O95" s="10"/>
      <c r="P95" s="10"/>
      <c r="Q95" s="10"/>
      <c r="R95" s="10"/>
      <c r="S95" s="10"/>
      <c r="T95" s="10" t="s">
        <v>35</v>
      </c>
      <c r="U95" s="10"/>
      <c r="V95" s="10"/>
      <c r="W95" s="10"/>
      <c r="X95" s="10"/>
      <c r="Y95" s="10"/>
      <c r="Z95" s="10"/>
      <c r="AA95" s="10"/>
      <c r="AB95" s="10"/>
      <c r="AC95" s="10"/>
      <c r="AD95" s="10"/>
      <c r="AE95" s="10"/>
    </row>
    <row r="96" spans="3:31" ht="52.8">
      <c r="C96" s="41"/>
      <c r="D96" s="8" t="s">
        <v>316</v>
      </c>
      <c r="E96" s="11"/>
      <c r="F96" s="67"/>
      <c r="G96" s="60"/>
      <c r="H96" s="61"/>
      <c r="I96" s="14"/>
      <c r="J96" s="10"/>
      <c r="K96" s="10"/>
      <c r="L96" s="10"/>
      <c r="M96" s="10"/>
      <c r="N96" s="10"/>
      <c r="O96" s="10"/>
      <c r="P96" s="10"/>
      <c r="Q96" s="10"/>
      <c r="R96" s="10"/>
      <c r="S96" s="10"/>
      <c r="T96" s="10"/>
      <c r="U96" s="10"/>
      <c r="V96" s="10"/>
      <c r="W96" s="10"/>
      <c r="X96" s="10"/>
      <c r="Y96" s="10"/>
      <c r="Z96" s="10"/>
      <c r="AA96" s="10"/>
      <c r="AB96" s="10"/>
      <c r="AC96" s="10"/>
      <c r="AD96" s="10"/>
      <c r="AE96" s="10"/>
    </row>
    <row r="97" spans="3:31" ht="26.4">
      <c r="C97" s="41"/>
      <c r="D97" s="8" t="s">
        <v>317</v>
      </c>
      <c r="E97" s="11"/>
      <c r="F97" s="67"/>
      <c r="G97" s="60"/>
      <c r="H97" s="61"/>
      <c r="I97" s="14"/>
      <c r="J97" s="10"/>
      <c r="K97" s="10"/>
      <c r="L97" s="10"/>
      <c r="M97" s="10"/>
      <c r="N97" s="10"/>
      <c r="O97" s="10"/>
      <c r="P97" s="10"/>
      <c r="Q97" s="10"/>
      <c r="R97" s="10"/>
      <c r="S97" s="10"/>
      <c r="T97" s="10"/>
      <c r="U97" s="10"/>
      <c r="V97" s="10"/>
      <c r="W97" s="10"/>
      <c r="X97" s="10"/>
      <c r="Y97" s="10"/>
      <c r="Z97" s="10"/>
      <c r="AA97" s="10"/>
      <c r="AB97" s="10"/>
      <c r="AC97" s="10"/>
      <c r="AD97" s="10"/>
      <c r="AE97" s="10"/>
    </row>
    <row r="98" spans="3:31" ht="13.2">
      <c r="C98" s="41"/>
      <c r="D98" s="8" t="s">
        <v>37</v>
      </c>
      <c r="E98" s="11"/>
      <c r="F98" s="67"/>
      <c r="G98" s="60"/>
      <c r="H98" s="61"/>
      <c r="I98" s="14"/>
      <c r="J98" s="10"/>
      <c r="K98" s="10"/>
      <c r="L98" s="10"/>
      <c r="M98" s="10"/>
      <c r="N98" s="10"/>
      <c r="O98" s="10"/>
      <c r="P98" s="10"/>
      <c r="Q98" s="10"/>
      <c r="R98" s="10"/>
      <c r="S98" s="10"/>
      <c r="T98" s="10"/>
      <c r="U98" s="10"/>
      <c r="V98" s="10"/>
      <c r="W98" s="10"/>
      <c r="X98" s="10"/>
      <c r="Y98" s="10"/>
      <c r="Z98" s="10"/>
      <c r="AA98" s="10"/>
      <c r="AB98" s="10"/>
      <c r="AC98" s="10"/>
      <c r="AD98" s="10"/>
      <c r="AE98" s="10"/>
    </row>
    <row r="99" spans="3:31" ht="13.2">
      <c r="C99" s="41"/>
      <c r="D99" s="8" t="s">
        <v>318</v>
      </c>
      <c r="E99" s="11"/>
      <c r="F99" s="67"/>
      <c r="G99" s="60"/>
      <c r="H99" s="61"/>
      <c r="I99" s="14"/>
      <c r="J99" s="10"/>
      <c r="K99" s="10"/>
      <c r="L99" s="10"/>
      <c r="M99" s="10"/>
      <c r="N99" s="10"/>
      <c r="O99" s="10"/>
      <c r="P99" s="10"/>
      <c r="Q99" s="10"/>
      <c r="R99" s="10"/>
      <c r="S99" s="10"/>
      <c r="T99" s="10"/>
      <c r="U99" s="10"/>
      <c r="V99" s="10"/>
      <c r="W99" s="10"/>
      <c r="X99" s="10"/>
      <c r="Y99" s="10"/>
      <c r="Z99" s="10"/>
      <c r="AA99" s="10"/>
      <c r="AB99" s="10"/>
      <c r="AC99" s="10"/>
      <c r="AD99" s="10"/>
      <c r="AE99" s="10"/>
    </row>
    <row r="100" spans="3:31" ht="39.6">
      <c r="C100" s="42"/>
      <c r="D100" s="8" t="s">
        <v>319</v>
      </c>
      <c r="E100" s="11"/>
      <c r="F100" s="67"/>
      <c r="G100" s="60"/>
      <c r="H100" s="61"/>
      <c r="I100" s="14"/>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3:31" ht="158.4">
      <c r="C101" s="45" t="s">
        <v>320</v>
      </c>
      <c r="D101" s="8" t="s">
        <v>321</v>
      </c>
      <c r="E101" s="8" t="s">
        <v>322</v>
      </c>
      <c r="F101" s="65" t="s">
        <v>323</v>
      </c>
      <c r="G101" s="60"/>
      <c r="H101" s="61"/>
      <c r="I101" s="13" t="s">
        <v>324</v>
      </c>
      <c r="J101" s="10"/>
      <c r="K101" s="10"/>
      <c r="L101" s="10"/>
      <c r="M101" s="10"/>
      <c r="N101" s="10"/>
      <c r="O101" s="10"/>
      <c r="P101" s="10"/>
      <c r="Q101" s="10"/>
      <c r="R101" s="10"/>
      <c r="S101" s="10" t="s">
        <v>35</v>
      </c>
      <c r="T101" s="10"/>
      <c r="U101" s="10"/>
      <c r="V101" s="10"/>
      <c r="W101" s="10"/>
      <c r="X101" s="10" t="s">
        <v>35</v>
      </c>
      <c r="Y101" s="10" t="s">
        <v>35</v>
      </c>
      <c r="Z101" s="10"/>
      <c r="AA101" s="10"/>
      <c r="AB101" s="10"/>
      <c r="AC101" s="10"/>
      <c r="AD101" s="10"/>
      <c r="AE101" s="10"/>
    </row>
    <row r="102" spans="3:31" ht="184.8">
      <c r="C102" s="41"/>
      <c r="D102" s="8" t="s">
        <v>325</v>
      </c>
      <c r="E102" s="8" t="s">
        <v>326</v>
      </c>
      <c r="F102" s="65" t="s">
        <v>327</v>
      </c>
      <c r="G102" s="60"/>
      <c r="H102" s="61"/>
      <c r="I102" s="13" t="s">
        <v>328</v>
      </c>
      <c r="J102" s="10"/>
      <c r="K102" s="10"/>
      <c r="L102" s="10"/>
      <c r="M102" s="10"/>
      <c r="N102" s="10"/>
      <c r="O102" s="10"/>
      <c r="P102" s="10"/>
      <c r="Q102" s="10"/>
      <c r="R102" s="10"/>
      <c r="S102" s="10"/>
      <c r="T102" s="10" t="s">
        <v>35</v>
      </c>
      <c r="U102" s="10"/>
      <c r="V102" s="10" t="s">
        <v>35</v>
      </c>
      <c r="W102" s="10"/>
      <c r="X102" s="10"/>
      <c r="Y102" s="10" t="s">
        <v>35</v>
      </c>
      <c r="Z102" s="10"/>
      <c r="AA102" s="10"/>
      <c r="AB102" s="10"/>
      <c r="AC102" s="10"/>
      <c r="AD102" s="10"/>
      <c r="AE102" s="10"/>
    </row>
    <row r="103" spans="3:31" ht="132">
      <c r="C103" s="41"/>
      <c r="D103" s="8" t="s">
        <v>329</v>
      </c>
      <c r="E103" s="8" t="s">
        <v>330</v>
      </c>
      <c r="F103" s="65" t="s">
        <v>331</v>
      </c>
      <c r="G103" s="60"/>
      <c r="H103" s="61"/>
      <c r="I103" s="13" t="s">
        <v>332</v>
      </c>
      <c r="J103" s="10"/>
      <c r="K103" s="10"/>
      <c r="L103" s="10"/>
      <c r="M103" s="10"/>
      <c r="N103" s="10"/>
      <c r="O103" s="10"/>
      <c r="P103" s="10"/>
      <c r="Q103" s="10"/>
      <c r="R103" s="10"/>
      <c r="S103" s="10"/>
      <c r="T103" s="10" t="s">
        <v>35</v>
      </c>
      <c r="U103" s="10"/>
      <c r="V103" s="10"/>
      <c r="W103" s="10"/>
      <c r="X103" s="10"/>
      <c r="Y103" s="10"/>
      <c r="Z103" s="10"/>
      <c r="AA103" s="10"/>
      <c r="AB103" s="10"/>
      <c r="AC103" s="10"/>
      <c r="AD103" s="10"/>
      <c r="AE103" s="10"/>
    </row>
    <row r="104" spans="3:31" ht="145.19999999999999">
      <c r="C104" s="41"/>
      <c r="D104" s="8" t="s">
        <v>333</v>
      </c>
      <c r="E104" s="8" t="s">
        <v>334</v>
      </c>
      <c r="F104" s="67" t="s">
        <v>335</v>
      </c>
      <c r="G104" s="60"/>
      <c r="H104" s="61"/>
      <c r="I104" s="14"/>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3:31" ht="118.8">
      <c r="C105" s="41"/>
      <c r="D105" s="8" t="s">
        <v>336</v>
      </c>
      <c r="E105" s="8" t="s">
        <v>337</v>
      </c>
      <c r="F105" s="67" t="s">
        <v>338</v>
      </c>
      <c r="G105" s="60"/>
      <c r="H105" s="61"/>
      <c r="I105" s="14"/>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3:31" ht="145.19999999999999">
      <c r="C106" s="41"/>
      <c r="D106" s="8" t="s">
        <v>339</v>
      </c>
      <c r="E106" s="8" t="s">
        <v>340</v>
      </c>
      <c r="F106" s="68" t="s">
        <v>341</v>
      </c>
      <c r="G106" s="60"/>
      <c r="H106" s="61"/>
      <c r="I106" s="14"/>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3:31" ht="52.8">
      <c r="C107" s="41"/>
      <c r="D107" s="8" t="s">
        <v>342</v>
      </c>
      <c r="E107" s="11"/>
      <c r="F107" s="67"/>
      <c r="G107" s="60"/>
      <c r="H107" s="61"/>
      <c r="I107" s="11"/>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3:31" ht="26.4">
      <c r="C108" s="42"/>
      <c r="D108" s="8" t="s">
        <v>343</v>
      </c>
      <c r="E108" s="11"/>
      <c r="F108" s="67"/>
      <c r="G108" s="60"/>
      <c r="H108" s="61"/>
      <c r="I108" s="11"/>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3:31" ht="330">
      <c r="C109" s="45" t="s">
        <v>344</v>
      </c>
      <c r="D109" s="8" t="s">
        <v>345</v>
      </c>
      <c r="E109" s="8" t="s">
        <v>346</v>
      </c>
      <c r="F109" s="65" t="s">
        <v>347</v>
      </c>
      <c r="G109" s="60"/>
      <c r="H109" s="61"/>
      <c r="I109" s="13" t="s">
        <v>348</v>
      </c>
      <c r="J109" s="10"/>
      <c r="K109" s="10"/>
      <c r="L109" s="10"/>
      <c r="M109" s="10"/>
      <c r="N109" s="10"/>
      <c r="O109" s="10"/>
      <c r="P109" s="10"/>
      <c r="Q109" s="10"/>
      <c r="R109" s="10"/>
      <c r="S109" s="10"/>
      <c r="T109" s="10"/>
      <c r="U109" s="10"/>
      <c r="V109" s="10"/>
      <c r="W109" s="10"/>
      <c r="X109" s="10" t="s">
        <v>35</v>
      </c>
      <c r="Y109" s="10" t="s">
        <v>35</v>
      </c>
      <c r="Z109" s="10"/>
      <c r="AA109" s="10"/>
      <c r="AB109" s="10"/>
      <c r="AC109" s="10"/>
      <c r="AD109" s="10"/>
      <c r="AE109" s="10"/>
    </row>
    <row r="110" spans="3:31" ht="237.6">
      <c r="C110" s="41"/>
      <c r="D110" s="8" t="s">
        <v>349</v>
      </c>
      <c r="E110" s="8" t="s">
        <v>350</v>
      </c>
      <c r="F110" s="65" t="s">
        <v>351</v>
      </c>
      <c r="G110" s="60"/>
      <c r="H110" s="61"/>
      <c r="I110" s="13" t="s">
        <v>352</v>
      </c>
      <c r="J110" s="10"/>
      <c r="K110" s="10"/>
      <c r="L110" s="10"/>
      <c r="M110" s="10"/>
      <c r="N110" s="10"/>
      <c r="O110" s="10"/>
      <c r="P110" s="10"/>
      <c r="Q110" s="10"/>
      <c r="R110" s="10"/>
      <c r="S110" s="10" t="s">
        <v>35</v>
      </c>
      <c r="T110" s="10"/>
      <c r="U110" s="10"/>
      <c r="V110" s="10"/>
      <c r="W110" s="10" t="s">
        <v>35</v>
      </c>
      <c r="X110" s="10" t="s">
        <v>35</v>
      </c>
      <c r="Y110" s="10" t="s">
        <v>35</v>
      </c>
      <c r="Z110" s="10"/>
      <c r="AA110" s="10"/>
      <c r="AB110" s="10"/>
      <c r="AC110" s="10"/>
      <c r="AD110" s="10"/>
      <c r="AE110" s="10"/>
    </row>
    <row r="111" spans="3:31" ht="105.6">
      <c r="C111" s="41"/>
      <c r="D111" s="8" t="s">
        <v>353</v>
      </c>
      <c r="E111" s="8" t="s">
        <v>354</v>
      </c>
      <c r="F111" s="65" t="s">
        <v>355</v>
      </c>
      <c r="G111" s="60"/>
      <c r="H111" s="61"/>
      <c r="I111" s="13" t="s">
        <v>356</v>
      </c>
      <c r="J111" s="10"/>
      <c r="K111" s="10"/>
      <c r="L111" s="10" t="s">
        <v>35</v>
      </c>
      <c r="M111" s="10" t="s">
        <v>35</v>
      </c>
      <c r="N111" s="10"/>
      <c r="O111" s="10"/>
      <c r="P111" s="10"/>
      <c r="Q111" s="10"/>
      <c r="R111" s="10"/>
      <c r="S111" s="10" t="s">
        <v>35</v>
      </c>
      <c r="T111" s="10"/>
      <c r="U111" s="10"/>
      <c r="V111" s="10"/>
      <c r="W111" s="10"/>
      <c r="X111" s="10"/>
      <c r="Y111" s="10" t="s">
        <v>35</v>
      </c>
      <c r="Z111" s="10"/>
      <c r="AA111" s="10"/>
      <c r="AB111" s="10"/>
      <c r="AC111" s="10"/>
      <c r="AD111" s="10"/>
      <c r="AE111" s="10"/>
    </row>
    <row r="112" spans="3:31" ht="105.6">
      <c r="C112" s="42"/>
      <c r="D112" s="11"/>
      <c r="E112" s="8" t="s">
        <v>357</v>
      </c>
      <c r="F112" s="65" t="s">
        <v>358</v>
      </c>
      <c r="G112" s="60"/>
      <c r="H112" s="61"/>
      <c r="I112" s="13" t="s">
        <v>359</v>
      </c>
      <c r="J112" s="10"/>
      <c r="K112" s="10"/>
      <c r="L112" s="10" t="s">
        <v>35</v>
      </c>
      <c r="M112" s="10" t="s">
        <v>35</v>
      </c>
      <c r="N112" s="10"/>
      <c r="O112" s="10"/>
      <c r="P112" s="10"/>
      <c r="Q112" s="10"/>
      <c r="R112" s="10"/>
      <c r="S112" s="10" t="s">
        <v>35</v>
      </c>
      <c r="T112" s="10"/>
      <c r="U112" s="10"/>
      <c r="V112" s="10"/>
      <c r="W112" s="10"/>
      <c r="X112" s="10" t="s">
        <v>35</v>
      </c>
      <c r="Y112" s="10" t="s">
        <v>35</v>
      </c>
      <c r="Z112" s="10"/>
      <c r="AA112" s="10"/>
      <c r="AB112" s="10"/>
      <c r="AC112" s="10"/>
      <c r="AD112" s="10"/>
      <c r="AE112" s="10"/>
    </row>
    <row r="113" spans="1:31" ht="198">
      <c r="C113" s="46" t="s">
        <v>360</v>
      </c>
      <c r="D113" s="8" t="s">
        <v>361</v>
      </c>
      <c r="E113" s="8" t="s">
        <v>362</v>
      </c>
      <c r="F113" s="65" t="s">
        <v>363</v>
      </c>
      <c r="G113" s="60"/>
      <c r="H113" s="61"/>
      <c r="I113" s="13" t="s">
        <v>364</v>
      </c>
      <c r="J113" s="10"/>
      <c r="K113" s="10"/>
      <c r="L113" s="10"/>
      <c r="M113" s="10"/>
      <c r="N113" s="10"/>
      <c r="O113" s="10"/>
      <c r="P113" s="10"/>
      <c r="Q113" s="10"/>
      <c r="R113" s="10"/>
      <c r="S113" s="10"/>
      <c r="T113" s="10" t="s">
        <v>35</v>
      </c>
      <c r="U113" s="10"/>
      <c r="V113" s="10" t="s">
        <v>35</v>
      </c>
      <c r="W113" s="10"/>
      <c r="X113" s="10"/>
      <c r="Y113" s="10" t="s">
        <v>35</v>
      </c>
      <c r="Z113" s="10"/>
      <c r="AA113" s="10"/>
      <c r="AB113" s="10"/>
      <c r="AC113" s="10"/>
      <c r="AD113" s="10"/>
      <c r="AE113" s="10"/>
    </row>
    <row r="114" spans="1:31" ht="211.2">
      <c r="C114" s="41"/>
      <c r="D114" s="8" t="s">
        <v>365</v>
      </c>
      <c r="E114" s="8" t="s">
        <v>366</v>
      </c>
      <c r="F114" s="65" t="s">
        <v>367</v>
      </c>
      <c r="G114" s="60"/>
      <c r="H114" s="61"/>
      <c r="I114" s="13" t="s">
        <v>368</v>
      </c>
      <c r="J114" s="10"/>
      <c r="K114" s="10"/>
      <c r="L114" s="10"/>
      <c r="M114" s="10"/>
      <c r="N114" s="10"/>
      <c r="O114" s="10"/>
      <c r="P114" s="10"/>
      <c r="Q114" s="10"/>
      <c r="R114" s="10"/>
      <c r="S114" s="10" t="s">
        <v>35</v>
      </c>
      <c r="T114" s="10"/>
      <c r="U114" s="10"/>
      <c r="V114" s="10"/>
      <c r="W114" s="10"/>
      <c r="X114" s="10"/>
      <c r="Y114" s="10" t="s">
        <v>35</v>
      </c>
      <c r="Z114" s="10"/>
      <c r="AA114" s="10"/>
      <c r="AB114" s="10"/>
      <c r="AC114" s="10"/>
      <c r="AD114" s="10"/>
      <c r="AE114" s="10"/>
    </row>
    <row r="115" spans="1:31" ht="250.8">
      <c r="C115" s="41"/>
      <c r="D115" s="8" t="s">
        <v>369</v>
      </c>
      <c r="E115" s="8" t="s">
        <v>370</v>
      </c>
      <c r="F115" s="65" t="s">
        <v>371</v>
      </c>
      <c r="G115" s="60"/>
      <c r="H115" s="61"/>
      <c r="I115" s="13" t="s">
        <v>372</v>
      </c>
      <c r="J115" s="10"/>
      <c r="K115" s="10"/>
      <c r="L115" s="10"/>
      <c r="M115" s="10"/>
      <c r="N115" s="10"/>
      <c r="O115" s="10"/>
      <c r="P115" s="10"/>
      <c r="Q115" s="10"/>
      <c r="R115" s="10"/>
      <c r="S115" s="10"/>
      <c r="T115" s="10"/>
      <c r="U115" s="10"/>
      <c r="V115" s="10" t="s">
        <v>35</v>
      </c>
      <c r="W115" s="10"/>
      <c r="X115" s="10"/>
      <c r="Y115" s="10" t="s">
        <v>35</v>
      </c>
      <c r="Z115" s="10"/>
      <c r="AA115" s="10"/>
      <c r="AB115" s="10"/>
      <c r="AC115" s="10"/>
      <c r="AD115" s="10"/>
      <c r="AE115" s="10"/>
    </row>
    <row r="116" spans="1:31" ht="184.8">
      <c r="A116" s="18"/>
      <c r="C116" s="41"/>
      <c r="D116" s="8" t="s">
        <v>373</v>
      </c>
      <c r="E116" s="8" t="s">
        <v>374</v>
      </c>
      <c r="F116" s="65" t="s">
        <v>375</v>
      </c>
      <c r="G116" s="60"/>
      <c r="H116" s="61"/>
      <c r="I116" s="13" t="s">
        <v>376</v>
      </c>
      <c r="J116" s="10"/>
      <c r="K116" s="10"/>
      <c r="L116" s="10"/>
      <c r="M116" s="10"/>
      <c r="N116" s="10"/>
      <c r="O116" s="10"/>
      <c r="P116" s="10"/>
      <c r="Q116" s="10"/>
      <c r="R116" s="10"/>
      <c r="S116" s="10"/>
      <c r="T116" s="10" t="s">
        <v>35</v>
      </c>
      <c r="U116" s="10"/>
      <c r="V116" s="10"/>
      <c r="W116" s="10"/>
      <c r="X116" s="10"/>
      <c r="Y116" s="10"/>
      <c r="Z116" s="10"/>
      <c r="AA116" s="10"/>
      <c r="AB116" s="10"/>
      <c r="AC116" s="10"/>
      <c r="AD116" s="10"/>
      <c r="AE116" s="10"/>
    </row>
    <row r="117" spans="1:31" ht="158.4">
      <c r="C117" s="42"/>
      <c r="D117" s="15"/>
      <c r="E117" s="8"/>
      <c r="F117" s="65"/>
      <c r="G117" s="60"/>
      <c r="H117" s="61"/>
      <c r="I117" s="13" t="s">
        <v>377</v>
      </c>
      <c r="J117" s="10"/>
      <c r="K117" s="10"/>
      <c r="L117" s="10"/>
      <c r="M117" s="10"/>
      <c r="N117" s="10"/>
      <c r="O117" s="10"/>
      <c r="P117" s="10"/>
      <c r="Q117" s="10"/>
      <c r="R117" s="10"/>
      <c r="S117" s="10"/>
      <c r="T117" s="10"/>
      <c r="U117" s="10"/>
      <c r="V117" s="10" t="s">
        <v>35</v>
      </c>
      <c r="W117" s="10"/>
      <c r="X117" s="10" t="s">
        <v>35</v>
      </c>
      <c r="Y117" s="10"/>
      <c r="Z117" s="10"/>
      <c r="AA117" s="10"/>
      <c r="AB117" s="10"/>
      <c r="AC117" s="10"/>
      <c r="AD117" s="10"/>
      <c r="AE117" s="10"/>
    </row>
    <row r="118" spans="1:31" ht="250.8">
      <c r="C118" s="46" t="s">
        <v>378</v>
      </c>
      <c r="D118" s="8" t="s">
        <v>379</v>
      </c>
      <c r="E118" s="8" t="s">
        <v>380</v>
      </c>
      <c r="F118" s="65" t="s">
        <v>381</v>
      </c>
      <c r="G118" s="60"/>
      <c r="H118" s="61"/>
      <c r="I118" s="13" t="s">
        <v>382</v>
      </c>
      <c r="J118" s="10"/>
      <c r="K118" s="10"/>
      <c r="L118" s="10" t="s">
        <v>35</v>
      </c>
      <c r="M118" s="10" t="s">
        <v>35</v>
      </c>
      <c r="N118" s="10"/>
      <c r="O118" s="10"/>
      <c r="P118" s="10"/>
      <c r="Q118" s="10"/>
      <c r="R118" s="10"/>
      <c r="S118" s="10" t="s">
        <v>35</v>
      </c>
      <c r="T118" s="10"/>
      <c r="U118" s="10"/>
      <c r="V118" s="10"/>
      <c r="W118" s="10"/>
      <c r="X118" s="10" t="s">
        <v>35</v>
      </c>
      <c r="Y118" s="10" t="s">
        <v>35</v>
      </c>
      <c r="Z118" s="10"/>
      <c r="AA118" s="10"/>
      <c r="AB118" s="10"/>
      <c r="AC118" s="10"/>
      <c r="AD118" s="10"/>
      <c r="AE118" s="10"/>
    </row>
    <row r="119" spans="1:31" ht="132">
      <c r="C119" s="41"/>
      <c r="D119" s="8" t="s">
        <v>383</v>
      </c>
      <c r="E119" s="8" t="s">
        <v>384</v>
      </c>
      <c r="F119" s="65" t="s">
        <v>385</v>
      </c>
      <c r="G119" s="60"/>
      <c r="H119" s="61"/>
      <c r="I119" s="13" t="s">
        <v>386</v>
      </c>
      <c r="J119" s="10"/>
      <c r="K119" s="10"/>
      <c r="L119" s="10"/>
      <c r="M119" s="10"/>
      <c r="N119" s="10"/>
      <c r="O119" s="10"/>
      <c r="P119" s="10"/>
      <c r="Q119" s="10"/>
      <c r="R119" s="10"/>
      <c r="S119" s="10" t="s">
        <v>35</v>
      </c>
      <c r="T119" s="10"/>
      <c r="U119" s="10"/>
      <c r="V119" s="10"/>
      <c r="W119" s="10"/>
      <c r="X119" s="10"/>
      <c r="Y119" s="10"/>
      <c r="Z119" s="10"/>
      <c r="AA119" s="10"/>
      <c r="AB119" s="10"/>
      <c r="AC119" s="10"/>
      <c r="AD119" s="10"/>
      <c r="AE119" s="10"/>
    </row>
    <row r="120" spans="1:31" ht="184.8">
      <c r="C120" s="41"/>
      <c r="D120" s="8" t="s">
        <v>387</v>
      </c>
      <c r="E120" s="8" t="s">
        <v>388</v>
      </c>
      <c r="F120" s="65" t="s">
        <v>389</v>
      </c>
      <c r="G120" s="60"/>
      <c r="H120" s="61"/>
      <c r="I120" s="13" t="s">
        <v>390</v>
      </c>
      <c r="J120" s="10"/>
      <c r="K120" s="10"/>
      <c r="L120" s="10"/>
      <c r="M120" s="10"/>
      <c r="N120" s="10"/>
      <c r="O120" s="10"/>
      <c r="P120" s="10"/>
      <c r="Q120" s="10"/>
      <c r="R120" s="10"/>
      <c r="S120" s="10"/>
      <c r="T120" s="10" t="s">
        <v>35</v>
      </c>
      <c r="U120" s="10"/>
      <c r="V120" s="10" t="s">
        <v>35</v>
      </c>
      <c r="W120" s="10"/>
      <c r="X120" s="10"/>
      <c r="Y120" s="10" t="s">
        <v>35</v>
      </c>
      <c r="Z120" s="10"/>
      <c r="AA120" s="10"/>
      <c r="AB120" s="10"/>
      <c r="AC120" s="10"/>
      <c r="AD120" s="10"/>
      <c r="AE120" s="10"/>
    </row>
    <row r="121" spans="1:31" ht="224.4">
      <c r="C121" s="41"/>
      <c r="D121" s="8" t="s">
        <v>391</v>
      </c>
      <c r="E121" s="8" t="s">
        <v>392</v>
      </c>
      <c r="F121" s="65" t="s">
        <v>393</v>
      </c>
      <c r="G121" s="60"/>
      <c r="H121" s="61"/>
      <c r="I121" s="13" t="s">
        <v>394</v>
      </c>
      <c r="J121" s="10"/>
      <c r="K121" s="10"/>
      <c r="L121" s="10"/>
      <c r="M121" s="10"/>
      <c r="N121" s="10"/>
      <c r="O121" s="10"/>
      <c r="P121" s="10"/>
      <c r="Q121" s="10"/>
      <c r="R121" s="10"/>
      <c r="S121" s="10"/>
      <c r="T121" s="10"/>
      <c r="U121" s="10"/>
      <c r="V121" s="10" t="s">
        <v>35</v>
      </c>
      <c r="W121" s="10" t="s">
        <v>35</v>
      </c>
      <c r="X121" s="10"/>
      <c r="Y121" s="10"/>
      <c r="Z121" s="10"/>
      <c r="AA121" s="10"/>
      <c r="AB121" s="10"/>
      <c r="AC121" s="10"/>
      <c r="AD121" s="10"/>
      <c r="AE121" s="10"/>
    </row>
    <row r="122" spans="1:31" ht="171.6">
      <c r="C122" s="41"/>
      <c r="D122" s="8" t="s">
        <v>395</v>
      </c>
      <c r="E122" s="8" t="s">
        <v>396</v>
      </c>
      <c r="F122" s="65" t="s">
        <v>397</v>
      </c>
      <c r="G122" s="60"/>
      <c r="H122" s="61"/>
      <c r="I122" s="13" t="s">
        <v>398</v>
      </c>
      <c r="J122" s="10"/>
      <c r="K122" s="10" t="s">
        <v>35</v>
      </c>
      <c r="L122" s="10" t="s">
        <v>35</v>
      </c>
      <c r="M122" s="10" t="s">
        <v>35</v>
      </c>
      <c r="N122" s="10" t="s">
        <v>35</v>
      </c>
      <c r="O122" s="10"/>
      <c r="P122" s="10"/>
      <c r="Q122" s="10"/>
      <c r="R122" s="10"/>
      <c r="S122" s="10" t="s">
        <v>35</v>
      </c>
      <c r="T122" s="10" t="s">
        <v>35</v>
      </c>
      <c r="U122" s="10"/>
      <c r="V122" s="10"/>
      <c r="W122" s="10"/>
      <c r="X122" s="10" t="s">
        <v>35</v>
      </c>
      <c r="Y122" s="10" t="s">
        <v>35</v>
      </c>
      <c r="Z122" s="10"/>
      <c r="AA122" s="10"/>
      <c r="AB122" s="10"/>
      <c r="AC122" s="10"/>
      <c r="AD122" s="10"/>
      <c r="AE122" s="10"/>
    </row>
    <row r="123" spans="1:31" ht="39.6">
      <c r="C123" s="41"/>
      <c r="D123" s="11"/>
      <c r="E123" s="8" t="s">
        <v>399</v>
      </c>
      <c r="F123" s="67" t="s">
        <v>400</v>
      </c>
      <c r="G123" s="60"/>
      <c r="H123" s="61"/>
      <c r="I123" s="14"/>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ht="39.6">
      <c r="C124" s="41"/>
      <c r="D124" s="11"/>
      <c r="E124" s="8" t="s">
        <v>401</v>
      </c>
      <c r="F124" s="67" t="s">
        <v>402</v>
      </c>
      <c r="G124" s="60"/>
      <c r="H124" s="61"/>
      <c r="I124" s="14"/>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39.6">
      <c r="C125" s="41"/>
      <c r="D125" s="11"/>
      <c r="E125" s="8" t="s">
        <v>403</v>
      </c>
      <c r="F125" s="67" t="s">
        <v>404</v>
      </c>
      <c r="G125" s="60"/>
      <c r="H125" s="61"/>
      <c r="I125" s="14"/>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ht="105.6">
      <c r="C126" s="42"/>
      <c r="D126" s="11"/>
      <c r="E126" s="8" t="s">
        <v>405</v>
      </c>
      <c r="F126" s="67" t="s">
        <v>406</v>
      </c>
      <c r="G126" s="60"/>
      <c r="H126" s="61"/>
      <c r="I126" s="14"/>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ht="264">
      <c r="C127" s="45" t="s">
        <v>407</v>
      </c>
      <c r="D127" s="11"/>
      <c r="E127" s="8" t="s">
        <v>408</v>
      </c>
      <c r="F127" s="65" t="s">
        <v>409</v>
      </c>
      <c r="G127" s="60"/>
      <c r="H127" s="61"/>
      <c r="I127" s="13" t="s">
        <v>410</v>
      </c>
      <c r="J127" s="10"/>
      <c r="K127" s="10"/>
      <c r="L127" s="10" t="s">
        <v>35</v>
      </c>
      <c r="M127" s="10" t="s">
        <v>35</v>
      </c>
      <c r="N127" s="10"/>
      <c r="O127" s="10"/>
      <c r="P127" s="10"/>
      <c r="Q127" s="10"/>
      <c r="R127" s="10"/>
      <c r="S127" s="10" t="s">
        <v>35</v>
      </c>
      <c r="T127" s="10"/>
      <c r="U127" s="10"/>
      <c r="V127" s="10"/>
      <c r="W127" s="10"/>
      <c r="X127" s="10" t="s">
        <v>35</v>
      </c>
      <c r="Y127" s="10" t="s">
        <v>35</v>
      </c>
      <c r="Z127" s="10"/>
      <c r="AA127" s="10"/>
      <c r="AB127" s="10"/>
      <c r="AC127" s="10"/>
      <c r="AD127" s="10"/>
      <c r="AE127" s="10"/>
    </row>
    <row r="128" spans="1:31" ht="66">
      <c r="C128" s="41"/>
      <c r="D128" s="11"/>
      <c r="E128" s="13" t="s">
        <v>411</v>
      </c>
      <c r="F128" s="70" t="s">
        <v>412</v>
      </c>
      <c r="G128" s="60"/>
      <c r="H128" s="61"/>
      <c r="I128" s="13" t="s">
        <v>413</v>
      </c>
      <c r="J128" s="10"/>
      <c r="K128" s="10"/>
      <c r="L128" s="10"/>
      <c r="M128" s="10"/>
      <c r="N128" s="10"/>
      <c r="O128" s="10"/>
      <c r="P128" s="10"/>
      <c r="Q128" s="10"/>
      <c r="R128" s="10"/>
      <c r="S128" s="10" t="s">
        <v>35</v>
      </c>
      <c r="T128" s="10"/>
      <c r="U128" s="10"/>
      <c r="V128" s="10"/>
      <c r="W128" s="10"/>
      <c r="X128" s="10"/>
      <c r="Y128" s="10"/>
      <c r="Z128" s="10"/>
      <c r="AA128" s="10"/>
      <c r="AB128" s="10"/>
      <c r="AC128" s="10"/>
      <c r="AD128" s="10"/>
      <c r="AE128" s="10"/>
    </row>
    <row r="129" spans="3:31" ht="39.6">
      <c r="C129" s="41"/>
      <c r="D129" s="11"/>
      <c r="E129" s="13" t="s">
        <v>414</v>
      </c>
      <c r="F129" s="70" t="s">
        <v>415</v>
      </c>
      <c r="G129" s="60"/>
      <c r="H129" s="61"/>
      <c r="I129" s="14" t="s">
        <v>416</v>
      </c>
      <c r="J129" s="10"/>
      <c r="K129" s="10"/>
      <c r="L129" s="10" t="s">
        <v>35</v>
      </c>
      <c r="M129" s="10" t="s">
        <v>35</v>
      </c>
      <c r="N129" s="10"/>
      <c r="O129" s="10"/>
      <c r="P129" s="10"/>
      <c r="Q129" s="10"/>
      <c r="R129" s="10"/>
      <c r="S129" s="10" t="s">
        <v>35</v>
      </c>
      <c r="T129" s="10"/>
      <c r="U129" s="10"/>
      <c r="V129" s="10"/>
      <c r="W129" s="10" t="s">
        <v>35</v>
      </c>
      <c r="X129" s="10"/>
      <c r="Y129" s="10" t="s">
        <v>35</v>
      </c>
      <c r="Z129" s="10"/>
      <c r="AA129" s="10"/>
      <c r="AB129" s="10"/>
      <c r="AC129" s="10"/>
      <c r="AD129" s="10"/>
      <c r="AE129" s="10"/>
    </row>
    <row r="130" spans="3:31" ht="118.8">
      <c r="C130" s="41"/>
      <c r="D130" s="11"/>
      <c r="E130" s="8"/>
      <c r="F130" s="67"/>
      <c r="G130" s="60"/>
      <c r="H130" s="61"/>
      <c r="I130" s="14" t="s">
        <v>417</v>
      </c>
      <c r="J130" s="10"/>
      <c r="K130" s="10"/>
      <c r="L130" s="10" t="s">
        <v>35</v>
      </c>
      <c r="M130" s="10" t="s">
        <v>35</v>
      </c>
      <c r="N130" s="10"/>
      <c r="O130" s="10"/>
      <c r="P130" s="10"/>
      <c r="Q130" s="10"/>
      <c r="R130" s="10"/>
      <c r="S130" s="10" t="s">
        <v>35</v>
      </c>
      <c r="T130" s="10"/>
      <c r="U130" s="10"/>
      <c r="V130" s="10"/>
      <c r="W130" s="10"/>
      <c r="X130" s="10"/>
      <c r="Y130" s="10"/>
      <c r="Z130" s="10"/>
      <c r="AA130" s="10"/>
      <c r="AB130" s="10"/>
      <c r="AC130" s="10"/>
      <c r="AD130" s="10"/>
      <c r="AE130" s="10"/>
    </row>
    <row r="131" spans="3:31" ht="330">
      <c r="C131" s="42"/>
      <c r="D131" s="11"/>
      <c r="E131" s="8"/>
      <c r="F131" s="67"/>
      <c r="G131" s="60"/>
      <c r="H131" s="61"/>
      <c r="I131" s="14" t="s">
        <v>418</v>
      </c>
      <c r="J131" s="10"/>
      <c r="K131" s="10"/>
      <c r="L131" s="10" t="s">
        <v>35</v>
      </c>
      <c r="M131" s="10" t="s">
        <v>35</v>
      </c>
      <c r="N131" s="10"/>
      <c r="O131" s="10"/>
      <c r="P131" s="10"/>
      <c r="Q131" s="10"/>
      <c r="R131" s="10"/>
      <c r="S131" s="10" t="s">
        <v>35</v>
      </c>
      <c r="T131" s="10"/>
      <c r="U131" s="10"/>
      <c r="V131" s="10"/>
      <c r="W131" s="10"/>
      <c r="X131" s="10"/>
      <c r="Y131" s="10"/>
      <c r="Z131" s="10"/>
      <c r="AA131" s="10"/>
      <c r="AB131" s="10"/>
      <c r="AC131" s="10"/>
      <c r="AD131" s="10"/>
      <c r="AE131" s="10"/>
    </row>
    <row r="132" spans="3:31" ht="13.8">
      <c r="C132" s="17"/>
      <c r="D132" s="19"/>
      <c r="E132" s="20"/>
      <c r="F132" s="69"/>
      <c r="G132" s="60"/>
      <c r="H132" s="61"/>
      <c r="I132" s="21"/>
      <c r="J132" s="17"/>
      <c r="K132" s="17"/>
      <c r="L132" s="17"/>
      <c r="M132" s="17"/>
      <c r="N132" s="17"/>
      <c r="O132" s="17"/>
      <c r="P132" s="17"/>
      <c r="Q132" s="17"/>
      <c r="R132" s="17"/>
      <c r="S132" s="17"/>
      <c r="T132" s="17"/>
      <c r="U132" s="17"/>
      <c r="V132" s="17"/>
      <c r="W132" s="17"/>
      <c r="X132" s="17"/>
      <c r="Y132" s="17"/>
      <c r="Z132" s="17"/>
      <c r="AA132" s="17"/>
      <c r="AB132" s="17"/>
      <c r="AC132" s="17"/>
      <c r="AD132" s="17"/>
      <c r="AE132" s="17"/>
    </row>
  </sheetData>
  <mergeCells count="155">
    <mergeCell ref="F88:H88"/>
    <mergeCell ref="F89:H89"/>
    <mergeCell ref="F90:H90"/>
    <mergeCell ref="F91:H91"/>
    <mergeCell ref="F92:H92"/>
    <mergeCell ref="F93:H93"/>
    <mergeCell ref="F94:H94"/>
    <mergeCell ref="F79:H79"/>
    <mergeCell ref="F80:H80"/>
    <mergeCell ref="F81:H81"/>
    <mergeCell ref="F82:H82"/>
    <mergeCell ref="F83:H83"/>
    <mergeCell ref="F84:H84"/>
    <mergeCell ref="F85:H85"/>
    <mergeCell ref="F86:H86"/>
    <mergeCell ref="F87:H87"/>
    <mergeCell ref="F70:H70"/>
    <mergeCell ref="F71:H71"/>
    <mergeCell ref="F72:H72"/>
    <mergeCell ref="F73:H73"/>
    <mergeCell ref="F74:H74"/>
    <mergeCell ref="F75:H75"/>
    <mergeCell ref="F76:H76"/>
    <mergeCell ref="F77:H77"/>
    <mergeCell ref="F78:H78"/>
    <mergeCell ref="F61:H61"/>
    <mergeCell ref="F62:H62"/>
    <mergeCell ref="F63:H63"/>
    <mergeCell ref="F64:H64"/>
    <mergeCell ref="F65:H65"/>
    <mergeCell ref="F66:H66"/>
    <mergeCell ref="F67:H67"/>
    <mergeCell ref="F68:H68"/>
    <mergeCell ref="F69:H69"/>
    <mergeCell ref="F118:H118"/>
    <mergeCell ref="F119:H119"/>
    <mergeCell ref="F120:H120"/>
    <mergeCell ref="F121:H121"/>
    <mergeCell ref="F122:H122"/>
    <mergeCell ref="F130:H130"/>
    <mergeCell ref="F131:H131"/>
    <mergeCell ref="F132:H132"/>
    <mergeCell ref="F123:H123"/>
    <mergeCell ref="F124:H124"/>
    <mergeCell ref="F125:H125"/>
    <mergeCell ref="F126:H126"/>
    <mergeCell ref="F127:H127"/>
    <mergeCell ref="F128:H128"/>
    <mergeCell ref="F129:H129"/>
    <mergeCell ref="F109:H109"/>
    <mergeCell ref="F110:H110"/>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F106:H106"/>
    <mergeCell ref="F107:H107"/>
    <mergeCell ref="F108:H108"/>
    <mergeCell ref="F42:H42"/>
    <mergeCell ref="F43:H43"/>
    <mergeCell ref="F44:H44"/>
    <mergeCell ref="F45:H45"/>
    <mergeCell ref="F95:H95"/>
    <mergeCell ref="F96:H96"/>
    <mergeCell ref="F97:H97"/>
    <mergeCell ref="F98:H98"/>
    <mergeCell ref="F99:H99"/>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33:H33"/>
    <mergeCell ref="F34:H34"/>
    <mergeCell ref="F35:H35"/>
    <mergeCell ref="F36:H36"/>
    <mergeCell ref="F37:H37"/>
    <mergeCell ref="F38:H38"/>
    <mergeCell ref="F39:H39"/>
    <mergeCell ref="F40:H40"/>
    <mergeCell ref="F41:H41"/>
    <mergeCell ref="F24:H24"/>
    <mergeCell ref="F25:H25"/>
    <mergeCell ref="F26:H26"/>
    <mergeCell ref="F27:H27"/>
    <mergeCell ref="F28:H28"/>
    <mergeCell ref="F29:H29"/>
    <mergeCell ref="F30:H30"/>
    <mergeCell ref="F31:H31"/>
    <mergeCell ref="F32:H32"/>
    <mergeCell ref="F15:H15"/>
    <mergeCell ref="F16:H16"/>
    <mergeCell ref="E17:H17"/>
    <mergeCell ref="E18:H18"/>
    <mergeCell ref="E19:H19"/>
    <mergeCell ref="E20:H20"/>
    <mergeCell ref="F21:H21"/>
    <mergeCell ref="F22:H22"/>
    <mergeCell ref="F23:H23"/>
    <mergeCell ref="F6:H6"/>
    <mergeCell ref="F7:H7"/>
    <mergeCell ref="F8:H8"/>
    <mergeCell ref="F9:H9"/>
    <mergeCell ref="F10:H10"/>
    <mergeCell ref="F11:H11"/>
    <mergeCell ref="F12:H12"/>
    <mergeCell ref="F13:H13"/>
    <mergeCell ref="F14:H14"/>
    <mergeCell ref="C3:C5"/>
    <mergeCell ref="D3:D5"/>
    <mergeCell ref="E3:E5"/>
    <mergeCell ref="F3:H5"/>
    <mergeCell ref="I3:I5"/>
    <mergeCell ref="J3:AE3"/>
    <mergeCell ref="J4:J5"/>
    <mergeCell ref="W4:AE4"/>
    <mergeCell ref="K4:P4"/>
    <mergeCell ref="Q4:V4"/>
    <mergeCell ref="C118:C126"/>
    <mergeCell ref="C127:C131"/>
    <mergeCell ref="C37:C41"/>
    <mergeCell ref="C42:C46"/>
    <mergeCell ref="C47:C56"/>
    <mergeCell ref="C57:C90"/>
    <mergeCell ref="C91:C92"/>
    <mergeCell ref="C93:C100"/>
    <mergeCell ref="C101:C108"/>
    <mergeCell ref="C6:C10"/>
    <mergeCell ref="C11:C12"/>
    <mergeCell ref="C13:C20"/>
    <mergeCell ref="C21:C23"/>
    <mergeCell ref="C24:C26"/>
    <mergeCell ref="C27:C30"/>
    <mergeCell ref="C32:C36"/>
    <mergeCell ref="C109:C112"/>
    <mergeCell ref="C113:C117"/>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3D9F7-C91A-4373-9B1C-A9C8551002D4}">
  <dimension ref="B1:U998"/>
  <sheetViews>
    <sheetView workbookViewId="0">
      <selection activeCell="C4" sqref="C4"/>
    </sheetView>
  </sheetViews>
  <sheetFormatPr baseColWidth="10" defaultColWidth="14.44140625" defaultRowHeight="15" customHeight="1"/>
  <cols>
    <col min="1" max="1" width="10.6640625" style="22" customWidth="1"/>
    <col min="2" max="2" width="14.109375" style="22" customWidth="1"/>
    <col min="3" max="3" width="23.88671875" style="22" customWidth="1"/>
    <col min="4" max="4" width="18" style="22" customWidth="1"/>
    <col min="5" max="5" width="19.5546875" style="22" customWidth="1"/>
    <col min="6" max="6" width="18.44140625" style="22" customWidth="1"/>
    <col min="7" max="7" width="11.6640625" style="22" customWidth="1"/>
    <col min="8" max="8" width="6" style="22" customWidth="1"/>
    <col min="9" max="9" width="10.44140625" style="22" customWidth="1"/>
    <col min="10" max="10" width="6.109375" style="22" customWidth="1"/>
    <col min="11" max="11" width="12.5546875" style="22" customWidth="1"/>
    <col min="12" max="12" width="6" style="22" customWidth="1"/>
    <col min="13" max="13" width="14.33203125" style="22" customWidth="1"/>
    <col min="14" max="14" width="6.88671875" style="22" customWidth="1"/>
    <col min="15" max="15" width="13.109375" style="22" customWidth="1"/>
    <col min="16" max="16" width="6.88671875" style="22" customWidth="1"/>
    <col min="17" max="17" width="12.6640625" style="22" customWidth="1"/>
    <col min="18" max="18" width="5.33203125" style="22" customWidth="1"/>
    <col min="19" max="19" width="19.44140625" style="22" customWidth="1"/>
    <col min="20" max="20" width="22.6640625" style="22" customWidth="1"/>
    <col min="21" max="22" width="10.6640625" style="22" customWidth="1"/>
    <col min="23" max="16384" width="14.44140625" style="22"/>
  </cols>
  <sheetData>
    <row r="1" spans="2:20" ht="14.25" customHeight="1">
      <c r="H1" s="23"/>
      <c r="J1" s="23"/>
      <c r="L1" s="23"/>
      <c r="N1" s="23"/>
      <c r="P1" s="23"/>
      <c r="R1" s="23"/>
      <c r="S1" s="23"/>
      <c r="T1" s="23"/>
    </row>
    <row r="2" spans="2:20" ht="14.25" customHeight="1">
      <c r="H2" s="23"/>
      <c r="J2" s="23"/>
      <c r="L2" s="23"/>
      <c r="N2" s="23"/>
      <c r="P2" s="23"/>
      <c r="R2" s="23"/>
      <c r="S2" s="23"/>
      <c r="T2" s="23"/>
    </row>
    <row r="3" spans="2:20" ht="14.25" customHeight="1">
      <c r="H3" s="23"/>
      <c r="J3" s="23"/>
      <c r="L3" s="23"/>
      <c r="N3" s="23"/>
      <c r="P3" s="23"/>
      <c r="R3" s="23"/>
      <c r="S3" s="23"/>
      <c r="T3" s="23"/>
    </row>
    <row r="4" spans="2:20" ht="14.25" customHeight="1">
      <c r="E4" s="31" t="s">
        <v>545</v>
      </c>
      <c r="H4" s="23"/>
      <c r="J4" s="23"/>
      <c r="L4" s="23"/>
      <c r="N4" s="23"/>
      <c r="P4" s="23"/>
      <c r="R4" s="23"/>
      <c r="S4" s="23"/>
      <c r="T4" s="23"/>
    </row>
    <row r="5" spans="2:20" ht="14.25" customHeight="1">
      <c r="H5" s="23"/>
      <c r="J5" s="23"/>
      <c r="L5" s="23"/>
      <c r="N5" s="23"/>
      <c r="P5" s="23"/>
      <c r="R5" s="23"/>
      <c r="S5" s="23"/>
      <c r="T5" s="23"/>
    </row>
    <row r="6" spans="2:20" ht="14.25" customHeight="1">
      <c r="B6" s="39" t="s">
        <v>0</v>
      </c>
      <c r="C6" s="37" t="s">
        <v>544</v>
      </c>
      <c r="D6" s="38" t="s">
        <v>4</v>
      </c>
      <c r="E6" s="37" t="s">
        <v>543</v>
      </c>
      <c r="F6" s="36" t="s">
        <v>542</v>
      </c>
      <c r="G6" s="81" t="s">
        <v>541</v>
      </c>
      <c r="H6" s="79"/>
      <c r="I6" s="81" t="s">
        <v>540</v>
      </c>
      <c r="J6" s="79"/>
      <c r="K6" s="78" t="s">
        <v>539</v>
      </c>
      <c r="L6" s="79"/>
      <c r="M6" s="78" t="s">
        <v>538</v>
      </c>
      <c r="N6" s="79"/>
      <c r="O6" s="78" t="s">
        <v>537</v>
      </c>
      <c r="P6" s="79"/>
      <c r="Q6" s="78" t="s">
        <v>536</v>
      </c>
      <c r="R6" s="79"/>
      <c r="S6" s="36" t="s">
        <v>535</v>
      </c>
      <c r="T6" s="36" t="s">
        <v>534</v>
      </c>
    </row>
    <row r="7" spans="2:20" ht="36" customHeight="1">
      <c r="B7" s="77" t="s">
        <v>31</v>
      </c>
      <c r="C7" s="27" t="s">
        <v>38</v>
      </c>
      <c r="D7" s="27" t="s">
        <v>34</v>
      </c>
      <c r="E7" s="27" t="s">
        <v>457</v>
      </c>
      <c r="F7" s="24" t="s">
        <v>425</v>
      </c>
      <c r="G7" s="33" t="s">
        <v>424</v>
      </c>
      <c r="H7" s="24">
        <f t="shared" ref="H7:H70" si="0">IF(G7="Puntual",1,IF(G7="Parcial",5,10))</f>
        <v>1</v>
      </c>
      <c r="I7" s="25" t="s">
        <v>423</v>
      </c>
      <c r="J7" s="24">
        <f t="shared" ref="J7:J70" si="1">IF(I7="Baja",1,IF(I7="Media",5,10))</f>
        <v>1</v>
      </c>
      <c r="K7" s="25" t="s">
        <v>430</v>
      </c>
      <c r="L7" s="24">
        <f t="shared" ref="L7:L70" si="2">IF(K7="Fugaz",1,IF(K7="Temporal",5,10))</f>
        <v>1</v>
      </c>
      <c r="M7" s="25" t="s">
        <v>434</v>
      </c>
      <c r="N7" s="24">
        <f t="shared" ref="N7:N12" si="3">IF(M7="Inmediata",1,IF(M7="Recuperable",5,10))</f>
        <v>1</v>
      </c>
      <c r="O7" s="25" t="s">
        <v>433</v>
      </c>
      <c r="P7" s="24">
        <f t="shared" ref="P7:P70" si="4">IF(O7="largo plazo",1,IF(O7="Medio plazo",5,10))</f>
        <v>1</v>
      </c>
      <c r="Q7" s="25" t="s">
        <v>419</v>
      </c>
      <c r="R7" s="24">
        <f t="shared" ref="R7:R70" si="5">IF(Q7="No",1,10)</f>
        <v>10</v>
      </c>
      <c r="S7" s="23">
        <f t="shared" ref="S7:S70" si="6">SUM(H7*J7*L7*N7*P7*R7)</f>
        <v>10</v>
      </c>
      <c r="T7" s="23" t="str">
        <f t="shared" ref="T7:T70" si="7">IF(S7&gt;=124999,"Muy significativo",IF(S7&gt;=24999,"Significativo",IF(S7&gt;=1,"Poco significativo")))</f>
        <v>Poco significativo</v>
      </c>
    </row>
    <row r="8" spans="2:20" ht="29.25" customHeight="1">
      <c r="B8" s="75"/>
      <c r="C8" s="27"/>
      <c r="D8" s="27"/>
      <c r="E8" s="27" t="s">
        <v>526</v>
      </c>
      <c r="F8" s="24" t="s">
        <v>425</v>
      </c>
      <c r="G8" s="33" t="s">
        <v>424</v>
      </c>
      <c r="H8" s="24">
        <f t="shared" si="0"/>
        <v>1</v>
      </c>
      <c r="I8" s="25" t="s">
        <v>423</v>
      </c>
      <c r="J8" s="24">
        <f t="shared" si="1"/>
        <v>1</v>
      </c>
      <c r="K8" s="25" t="s">
        <v>430</v>
      </c>
      <c r="L8" s="24">
        <f t="shared" si="2"/>
        <v>1</v>
      </c>
      <c r="M8" s="25" t="s">
        <v>434</v>
      </c>
      <c r="N8" s="24">
        <f t="shared" si="3"/>
        <v>1</v>
      </c>
      <c r="O8" s="25" t="s">
        <v>433</v>
      </c>
      <c r="P8" s="24">
        <f t="shared" si="4"/>
        <v>1</v>
      </c>
      <c r="Q8" s="25" t="s">
        <v>419</v>
      </c>
      <c r="R8" s="24">
        <f t="shared" si="5"/>
        <v>10</v>
      </c>
      <c r="S8" s="23">
        <f t="shared" si="6"/>
        <v>10</v>
      </c>
      <c r="T8" s="23" t="str">
        <f t="shared" si="7"/>
        <v>Poco significativo</v>
      </c>
    </row>
    <row r="9" spans="2:20" ht="27" customHeight="1">
      <c r="B9" s="75"/>
      <c r="C9" s="27"/>
      <c r="D9" s="27" t="s">
        <v>40</v>
      </c>
      <c r="E9" s="27" t="s">
        <v>473</v>
      </c>
      <c r="F9" s="24" t="s">
        <v>425</v>
      </c>
      <c r="G9" s="33" t="s">
        <v>441</v>
      </c>
      <c r="H9" s="24">
        <f t="shared" si="0"/>
        <v>5</v>
      </c>
      <c r="I9" s="25" t="s">
        <v>435</v>
      </c>
      <c r="J9" s="24">
        <f t="shared" si="1"/>
        <v>5</v>
      </c>
      <c r="K9" s="25" t="s">
        <v>422</v>
      </c>
      <c r="L9" s="24">
        <f t="shared" si="2"/>
        <v>5</v>
      </c>
      <c r="M9" s="25" t="s">
        <v>445</v>
      </c>
      <c r="N9" s="24">
        <f t="shared" si="3"/>
        <v>5</v>
      </c>
      <c r="O9" s="25" t="s">
        <v>433</v>
      </c>
      <c r="P9" s="24">
        <f t="shared" si="4"/>
        <v>1</v>
      </c>
      <c r="Q9" s="25" t="s">
        <v>419</v>
      </c>
      <c r="R9" s="24">
        <f t="shared" si="5"/>
        <v>10</v>
      </c>
      <c r="S9" s="23">
        <f t="shared" si="6"/>
        <v>6250</v>
      </c>
      <c r="T9" s="23" t="str">
        <f t="shared" si="7"/>
        <v>Poco significativo</v>
      </c>
    </row>
    <row r="10" spans="2:20" ht="29.25" customHeight="1">
      <c r="B10" s="75"/>
      <c r="C10" s="27"/>
      <c r="D10" s="27"/>
      <c r="E10" s="27" t="s">
        <v>440</v>
      </c>
      <c r="F10" s="24" t="s">
        <v>425</v>
      </c>
      <c r="G10" s="33" t="s">
        <v>424</v>
      </c>
      <c r="H10" s="24">
        <f t="shared" si="0"/>
        <v>1</v>
      </c>
      <c r="I10" s="25" t="s">
        <v>423</v>
      </c>
      <c r="J10" s="24">
        <f t="shared" si="1"/>
        <v>1</v>
      </c>
      <c r="K10" s="25" t="s">
        <v>430</v>
      </c>
      <c r="L10" s="24">
        <f t="shared" si="2"/>
        <v>1</v>
      </c>
      <c r="M10" s="25" t="s">
        <v>445</v>
      </c>
      <c r="N10" s="24">
        <f t="shared" si="3"/>
        <v>5</v>
      </c>
      <c r="O10" s="25" t="s">
        <v>433</v>
      </c>
      <c r="P10" s="24">
        <f t="shared" si="4"/>
        <v>1</v>
      </c>
      <c r="Q10" s="25" t="s">
        <v>419</v>
      </c>
      <c r="R10" s="24">
        <f t="shared" si="5"/>
        <v>10</v>
      </c>
      <c r="S10" s="23">
        <f t="shared" si="6"/>
        <v>50</v>
      </c>
      <c r="T10" s="23" t="str">
        <f t="shared" si="7"/>
        <v>Poco significativo</v>
      </c>
    </row>
    <row r="11" spans="2:20" ht="14.25" customHeight="1">
      <c r="B11" s="75"/>
      <c r="C11" s="27"/>
      <c r="D11" s="27"/>
      <c r="E11" s="27" t="s">
        <v>533</v>
      </c>
      <c r="F11" s="24" t="s">
        <v>425</v>
      </c>
      <c r="G11" s="33" t="s">
        <v>424</v>
      </c>
      <c r="H11" s="24">
        <f t="shared" si="0"/>
        <v>1</v>
      </c>
      <c r="I11" s="25" t="s">
        <v>423</v>
      </c>
      <c r="J11" s="24">
        <f t="shared" si="1"/>
        <v>1</v>
      </c>
      <c r="K11" s="25" t="s">
        <v>422</v>
      </c>
      <c r="L11" s="24">
        <f t="shared" si="2"/>
        <v>5</v>
      </c>
      <c r="M11" s="25" t="s">
        <v>445</v>
      </c>
      <c r="N11" s="24">
        <f t="shared" si="3"/>
        <v>5</v>
      </c>
      <c r="O11" s="25" t="s">
        <v>433</v>
      </c>
      <c r="P11" s="24">
        <f t="shared" si="4"/>
        <v>1</v>
      </c>
      <c r="Q11" s="25" t="s">
        <v>419</v>
      </c>
      <c r="R11" s="24">
        <f t="shared" si="5"/>
        <v>10</v>
      </c>
      <c r="S11" s="23">
        <f t="shared" si="6"/>
        <v>250</v>
      </c>
      <c r="T11" s="23" t="str">
        <f t="shared" si="7"/>
        <v>Poco significativo</v>
      </c>
    </row>
    <row r="12" spans="2:20" ht="75.75" customHeight="1">
      <c r="B12" s="75"/>
      <c r="C12" s="27"/>
      <c r="D12" s="27"/>
      <c r="E12" s="27" t="s">
        <v>532</v>
      </c>
      <c r="F12" s="24" t="s">
        <v>425</v>
      </c>
      <c r="G12" s="33" t="s">
        <v>424</v>
      </c>
      <c r="H12" s="24">
        <f t="shared" si="0"/>
        <v>1</v>
      </c>
      <c r="I12" s="25" t="s">
        <v>435</v>
      </c>
      <c r="J12" s="24">
        <f t="shared" si="1"/>
        <v>5</v>
      </c>
      <c r="K12" s="25" t="s">
        <v>422</v>
      </c>
      <c r="L12" s="24">
        <f t="shared" si="2"/>
        <v>5</v>
      </c>
      <c r="M12" s="25" t="s">
        <v>434</v>
      </c>
      <c r="N12" s="24">
        <f t="shared" si="3"/>
        <v>1</v>
      </c>
      <c r="O12" s="25" t="s">
        <v>433</v>
      </c>
      <c r="P12" s="24">
        <f t="shared" si="4"/>
        <v>1</v>
      </c>
      <c r="Q12" s="25" t="s">
        <v>419</v>
      </c>
      <c r="R12" s="24">
        <f t="shared" si="5"/>
        <v>10</v>
      </c>
      <c r="S12" s="23">
        <f t="shared" si="6"/>
        <v>250</v>
      </c>
      <c r="T12" s="23" t="str">
        <f t="shared" si="7"/>
        <v>Poco significativo</v>
      </c>
    </row>
    <row r="13" spans="2:20" ht="27.75" customHeight="1">
      <c r="B13" s="75"/>
      <c r="C13" s="27" t="s">
        <v>42</v>
      </c>
      <c r="D13" s="27" t="s">
        <v>531</v>
      </c>
      <c r="E13" s="27" t="s">
        <v>461</v>
      </c>
      <c r="F13" s="24" t="s">
        <v>425</v>
      </c>
      <c r="G13" s="33" t="s">
        <v>441</v>
      </c>
      <c r="H13" s="24">
        <f t="shared" si="0"/>
        <v>5</v>
      </c>
      <c r="I13" s="25" t="s">
        <v>435</v>
      </c>
      <c r="J13" s="24">
        <f t="shared" si="1"/>
        <v>5</v>
      </c>
      <c r="K13" s="25" t="s">
        <v>422</v>
      </c>
      <c r="L13" s="24">
        <f t="shared" si="2"/>
        <v>5</v>
      </c>
      <c r="M13" s="25" t="s">
        <v>445</v>
      </c>
      <c r="N13" s="24">
        <f>IF(M15="Inmediata",1,IF(M15="Recuperable",5,10))</f>
        <v>5</v>
      </c>
      <c r="O13" s="25" t="s">
        <v>433</v>
      </c>
      <c r="P13" s="24">
        <f t="shared" si="4"/>
        <v>1</v>
      </c>
      <c r="Q13" s="25" t="s">
        <v>419</v>
      </c>
      <c r="R13" s="24">
        <f t="shared" si="5"/>
        <v>10</v>
      </c>
      <c r="S13" s="23">
        <f t="shared" si="6"/>
        <v>6250</v>
      </c>
      <c r="T13" s="23" t="str">
        <f t="shared" si="7"/>
        <v>Poco significativo</v>
      </c>
    </row>
    <row r="14" spans="2:20" ht="14.25" customHeight="1">
      <c r="B14" s="75"/>
      <c r="C14" s="27"/>
      <c r="D14" s="27"/>
      <c r="E14" s="27" t="s">
        <v>524</v>
      </c>
      <c r="F14" s="24" t="s">
        <v>425</v>
      </c>
      <c r="G14" s="33" t="s">
        <v>424</v>
      </c>
      <c r="H14" s="24">
        <f t="shared" si="0"/>
        <v>1</v>
      </c>
      <c r="I14" s="25" t="s">
        <v>423</v>
      </c>
      <c r="J14" s="24">
        <f t="shared" si="1"/>
        <v>1</v>
      </c>
      <c r="K14" s="25" t="s">
        <v>430</v>
      </c>
      <c r="L14" s="24">
        <f t="shared" si="2"/>
        <v>1</v>
      </c>
      <c r="M14" s="25" t="s">
        <v>445</v>
      </c>
      <c r="N14" s="24">
        <f t="shared" ref="N14:N77" si="8">IF(M14="Inmediata",1,IF(M14="Recuperable",5,10))</f>
        <v>5</v>
      </c>
      <c r="O14" s="25" t="s">
        <v>433</v>
      </c>
      <c r="P14" s="24">
        <f t="shared" si="4"/>
        <v>1</v>
      </c>
      <c r="Q14" s="25" t="s">
        <v>419</v>
      </c>
      <c r="R14" s="24">
        <f t="shared" si="5"/>
        <v>10</v>
      </c>
      <c r="S14" s="23">
        <f t="shared" si="6"/>
        <v>50</v>
      </c>
      <c r="T14" s="23" t="str">
        <f t="shared" si="7"/>
        <v>Poco significativo</v>
      </c>
    </row>
    <row r="15" spans="2:20" ht="33.75" customHeight="1">
      <c r="B15" s="75"/>
      <c r="C15" s="27" t="s">
        <v>46</v>
      </c>
      <c r="D15" s="27" t="s">
        <v>48</v>
      </c>
      <c r="E15" s="27" t="s">
        <v>511</v>
      </c>
      <c r="F15" s="24" t="s">
        <v>425</v>
      </c>
      <c r="G15" s="33" t="s">
        <v>441</v>
      </c>
      <c r="H15" s="24">
        <f t="shared" si="0"/>
        <v>5</v>
      </c>
      <c r="I15" s="25" t="s">
        <v>423</v>
      </c>
      <c r="J15" s="24">
        <f t="shared" si="1"/>
        <v>1</v>
      </c>
      <c r="K15" s="25" t="s">
        <v>430</v>
      </c>
      <c r="L15" s="24">
        <f t="shared" si="2"/>
        <v>1</v>
      </c>
      <c r="M15" s="25" t="s">
        <v>445</v>
      </c>
      <c r="N15" s="24">
        <f t="shared" si="8"/>
        <v>5</v>
      </c>
      <c r="O15" s="25" t="s">
        <v>433</v>
      </c>
      <c r="P15" s="24">
        <f t="shared" si="4"/>
        <v>1</v>
      </c>
      <c r="Q15" s="25" t="s">
        <v>419</v>
      </c>
      <c r="R15" s="24">
        <f t="shared" si="5"/>
        <v>10</v>
      </c>
      <c r="S15" s="23">
        <f t="shared" si="6"/>
        <v>250</v>
      </c>
      <c r="T15" s="23" t="str">
        <f t="shared" si="7"/>
        <v>Poco significativo</v>
      </c>
    </row>
    <row r="16" spans="2:20" ht="14.25" customHeight="1">
      <c r="B16" s="75"/>
      <c r="C16" s="27"/>
      <c r="D16" s="27"/>
      <c r="E16" s="27" t="s">
        <v>512</v>
      </c>
      <c r="F16" s="24" t="s">
        <v>425</v>
      </c>
      <c r="G16" s="33" t="s">
        <v>441</v>
      </c>
      <c r="H16" s="24">
        <f t="shared" si="0"/>
        <v>5</v>
      </c>
      <c r="I16" s="25" t="s">
        <v>423</v>
      </c>
      <c r="J16" s="24">
        <f t="shared" si="1"/>
        <v>1</v>
      </c>
      <c r="K16" s="25" t="s">
        <v>430</v>
      </c>
      <c r="L16" s="24">
        <f t="shared" si="2"/>
        <v>1</v>
      </c>
      <c r="M16" s="25" t="s">
        <v>445</v>
      </c>
      <c r="N16" s="24">
        <f t="shared" si="8"/>
        <v>5</v>
      </c>
      <c r="O16" s="25" t="s">
        <v>433</v>
      </c>
      <c r="P16" s="24">
        <f t="shared" si="4"/>
        <v>1</v>
      </c>
      <c r="Q16" s="25" t="s">
        <v>419</v>
      </c>
      <c r="R16" s="24">
        <f t="shared" si="5"/>
        <v>10</v>
      </c>
      <c r="S16" s="23">
        <f t="shared" si="6"/>
        <v>250</v>
      </c>
      <c r="T16" s="23" t="str">
        <f t="shared" si="7"/>
        <v>Poco significativo</v>
      </c>
    </row>
    <row r="17" spans="2:20" ht="27" customHeight="1">
      <c r="B17" s="75"/>
      <c r="C17" s="27"/>
      <c r="D17" s="27"/>
      <c r="E17" s="27" t="s">
        <v>530</v>
      </c>
      <c r="F17" s="24" t="s">
        <v>425</v>
      </c>
      <c r="G17" s="25" t="s">
        <v>529</v>
      </c>
      <c r="H17" s="24">
        <f t="shared" si="0"/>
        <v>10</v>
      </c>
      <c r="I17" s="25" t="s">
        <v>423</v>
      </c>
      <c r="J17" s="24">
        <f t="shared" si="1"/>
        <v>1</v>
      </c>
      <c r="K17" s="25" t="s">
        <v>430</v>
      </c>
      <c r="L17" s="24">
        <f t="shared" si="2"/>
        <v>1</v>
      </c>
      <c r="M17" s="25" t="s">
        <v>445</v>
      </c>
      <c r="N17" s="24">
        <f t="shared" si="8"/>
        <v>5</v>
      </c>
      <c r="O17" s="25" t="s">
        <v>420</v>
      </c>
      <c r="P17" s="24">
        <f t="shared" si="4"/>
        <v>10</v>
      </c>
      <c r="Q17" s="25" t="s">
        <v>419</v>
      </c>
      <c r="R17" s="24">
        <f t="shared" si="5"/>
        <v>10</v>
      </c>
      <c r="S17" s="23">
        <f t="shared" si="6"/>
        <v>5000</v>
      </c>
      <c r="T17" s="23" t="str">
        <f t="shared" si="7"/>
        <v>Poco significativo</v>
      </c>
    </row>
    <row r="18" spans="2:20" ht="86.25" customHeight="1">
      <c r="B18" s="75"/>
      <c r="C18" s="35"/>
      <c r="D18" s="27" t="s">
        <v>50</v>
      </c>
      <c r="E18" s="27" t="s">
        <v>528</v>
      </c>
      <c r="F18" s="24" t="s">
        <v>425</v>
      </c>
      <c r="G18" s="33" t="s">
        <v>424</v>
      </c>
      <c r="H18" s="24">
        <f t="shared" si="0"/>
        <v>1</v>
      </c>
      <c r="I18" s="26" t="s">
        <v>435</v>
      </c>
      <c r="J18" s="24">
        <f t="shared" si="1"/>
        <v>5</v>
      </c>
      <c r="K18" s="26" t="s">
        <v>430</v>
      </c>
      <c r="L18" s="24">
        <f t="shared" si="2"/>
        <v>1</v>
      </c>
      <c r="M18" s="25" t="s">
        <v>445</v>
      </c>
      <c r="N18" s="24">
        <f t="shared" si="8"/>
        <v>5</v>
      </c>
      <c r="O18" s="25" t="s">
        <v>433</v>
      </c>
      <c r="P18" s="24">
        <f t="shared" si="4"/>
        <v>1</v>
      </c>
      <c r="Q18" s="25" t="s">
        <v>419</v>
      </c>
      <c r="R18" s="24">
        <f t="shared" si="5"/>
        <v>10</v>
      </c>
      <c r="S18" s="23">
        <f t="shared" si="6"/>
        <v>250</v>
      </c>
      <c r="T18" s="23" t="str">
        <f t="shared" si="7"/>
        <v>Poco significativo</v>
      </c>
    </row>
    <row r="19" spans="2:20" ht="35.25" customHeight="1">
      <c r="B19" s="75"/>
      <c r="C19" s="35"/>
      <c r="D19" s="27"/>
      <c r="E19" s="27" t="s">
        <v>440</v>
      </c>
      <c r="F19" s="24" t="s">
        <v>425</v>
      </c>
      <c r="G19" s="33" t="s">
        <v>424</v>
      </c>
      <c r="H19" s="24">
        <f t="shared" si="0"/>
        <v>1</v>
      </c>
      <c r="I19" s="25" t="s">
        <v>423</v>
      </c>
      <c r="J19" s="24">
        <f t="shared" si="1"/>
        <v>1</v>
      </c>
      <c r="K19" s="26" t="s">
        <v>422</v>
      </c>
      <c r="L19" s="24">
        <f t="shared" si="2"/>
        <v>5</v>
      </c>
      <c r="M19" s="25" t="s">
        <v>445</v>
      </c>
      <c r="N19" s="24">
        <f t="shared" si="8"/>
        <v>5</v>
      </c>
      <c r="O19" s="25" t="s">
        <v>433</v>
      </c>
      <c r="P19" s="24">
        <f t="shared" si="4"/>
        <v>1</v>
      </c>
      <c r="Q19" s="25" t="s">
        <v>419</v>
      </c>
      <c r="R19" s="24">
        <f t="shared" si="5"/>
        <v>10</v>
      </c>
      <c r="S19" s="23">
        <f t="shared" si="6"/>
        <v>250</v>
      </c>
      <c r="T19" s="23" t="str">
        <f t="shared" si="7"/>
        <v>Poco significativo</v>
      </c>
    </row>
    <row r="20" spans="2:20" ht="31.5" customHeight="1">
      <c r="B20" s="75"/>
      <c r="C20" s="35"/>
      <c r="D20" s="27"/>
      <c r="E20" s="27" t="s">
        <v>461</v>
      </c>
      <c r="F20" s="24" t="s">
        <v>425</v>
      </c>
      <c r="G20" s="26" t="s">
        <v>441</v>
      </c>
      <c r="H20" s="24">
        <f t="shared" si="0"/>
        <v>5</v>
      </c>
      <c r="I20" s="25" t="s">
        <v>423</v>
      </c>
      <c r="J20" s="24">
        <f t="shared" si="1"/>
        <v>1</v>
      </c>
      <c r="K20" s="26" t="s">
        <v>422</v>
      </c>
      <c r="L20" s="24">
        <f t="shared" si="2"/>
        <v>5</v>
      </c>
      <c r="M20" s="25" t="s">
        <v>445</v>
      </c>
      <c r="N20" s="24">
        <f t="shared" si="8"/>
        <v>5</v>
      </c>
      <c r="O20" s="25" t="s">
        <v>433</v>
      </c>
      <c r="P20" s="24">
        <f t="shared" si="4"/>
        <v>1</v>
      </c>
      <c r="Q20" s="25" t="s">
        <v>419</v>
      </c>
      <c r="R20" s="24">
        <f t="shared" si="5"/>
        <v>10</v>
      </c>
      <c r="S20" s="23">
        <f t="shared" si="6"/>
        <v>1250</v>
      </c>
      <c r="T20" s="23" t="str">
        <f t="shared" si="7"/>
        <v>Poco significativo</v>
      </c>
    </row>
    <row r="21" spans="2:20" ht="54" customHeight="1">
      <c r="B21" s="76"/>
      <c r="C21" s="35"/>
      <c r="D21" s="27"/>
      <c r="E21" s="27" t="s">
        <v>527</v>
      </c>
      <c r="F21" s="24" t="s">
        <v>425</v>
      </c>
      <c r="G21" s="33" t="s">
        <v>424</v>
      </c>
      <c r="H21" s="24">
        <f t="shared" si="0"/>
        <v>1</v>
      </c>
      <c r="I21" s="26" t="s">
        <v>435</v>
      </c>
      <c r="J21" s="24">
        <f t="shared" si="1"/>
        <v>5</v>
      </c>
      <c r="K21" s="26" t="s">
        <v>430</v>
      </c>
      <c r="L21" s="24">
        <f t="shared" si="2"/>
        <v>1</v>
      </c>
      <c r="M21" s="26" t="s">
        <v>434</v>
      </c>
      <c r="N21" s="24">
        <f t="shared" si="8"/>
        <v>1</v>
      </c>
      <c r="O21" s="25" t="s">
        <v>433</v>
      </c>
      <c r="P21" s="24">
        <f t="shared" si="4"/>
        <v>1</v>
      </c>
      <c r="Q21" s="25" t="s">
        <v>419</v>
      </c>
      <c r="R21" s="24">
        <f t="shared" si="5"/>
        <v>10</v>
      </c>
      <c r="S21" s="23">
        <f t="shared" si="6"/>
        <v>50</v>
      </c>
      <c r="T21" s="23" t="str">
        <f t="shared" si="7"/>
        <v>Poco significativo</v>
      </c>
    </row>
    <row r="22" spans="2:20" ht="70.5" customHeight="1">
      <c r="B22" s="77" t="s">
        <v>51</v>
      </c>
      <c r="C22" s="27" t="s">
        <v>53</v>
      </c>
      <c r="D22" s="27" t="s">
        <v>55</v>
      </c>
      <c r="E22" s="27" t="s">
        <v>463</v>
      </c>
      <c r="F22" s="24" t="s">
        <v>425</v>
      </c>
      <c r="G22" s="33" t="s">
        <v>424</v>
      </c>
      <c r="H22" s="24">
        <f t="shared" si="0"/>
        <v>1</v>
      </c>
      <c r="I22" s="26" t="s">
        <v>435</v>
      </c>
      <c r="J22" s="24">
        <f t="shared" si="1"/>
        <v>5</v>
      </c>
      <c r="K22" s="26" t="s">
        <v>422</v>
      </c>
      <c r="L22" s="24">
        <f t="shared" si="2"/>
        <v>5</v>
      </c>
      <c r="M22" s="26" t="s">
        <v>445</v>
      </c>
      <c r="N22" s="24">
        <f t="shared" si="8"/>
        <v>5</v>
      </c>
      <c r="O22" s="25" t="s">
        <v>433</v>
      </c>
      <c r="P22" s="24">
        <f t="shared" si="4"/>
        <v>1</v>
      </c>
      <c r="Q22" s="25" t="s">
        <v>419</v>
      </c>
      <c r="R22" s="24">
        <f t="shared" si="5"/>
        <v>10</v>
      </c>
      <c r="S22" s="23">
        <f t="shared" si="6"/>
        <v>1250</v>
      </c>
      <c r="T22" s="23" t="str">
        <f t="shared" si="7"/>
        <v>Poco significativo</v>
      </c>
    </row>
    <row r="23" spans="2:20" ht="30" customHeight="1">
      <c r="B23" s="75"/>
      <c r="C23" s="27"/>
      <c r="D23" s="27"/>
      <c r="E23" s="27" t="s">
        <v>526</v>
      </c>
      <c r="F23" s="24" t="s">
        <v>425</v>
      </c>
      <c r="G23" s="33" t="s">
        <v>424</v>
      </c>
      <c r="H23" s="24">
        <f t="shared" si="0"/>
        <v>1</v>
      </c>
      <c r="I23" s="26" t="s">
        <v>423</v>
      </c>
      <c r="J23" s="24">
        <f t="shared" si="1"/>
        <v>1</v>
      </c>
      <c r="K23" s="26" t="s">
        <v>430</v>
      </c>
      <c r="L23" s="24">
        <f t="shared" si="2"/>
        <v>1</v>
      </c>
      <c r="M23" s="26" t="s">
        <v>434</v>
      </c>
      <c r="N23" s="24">
        <f t="shared" si="8"/>
        <v>1</v>
      </c>
      <c r="O23" s="25" t="s">
        <v>433</v>
      </c>
      <c r="P23" s="24">
        <f t="shared" si="4"/>
        <v>1</v>
      </c>
      <c r="Q23" s="25" t="s">
        <v>419</v>
      </c>
      <c r="R23" s="24">
        <f t="shared" si="5"/>
        <v>10</v>
      </c>
      <c r="S23" s="23">
        <f t="shared" si="6"/>
        <v>10</v>
      </c>
      <c r="T23" s="23" t="str">
        <f t="shared" si="7"/>
        <v>Poco significativo</v>
      </c>
    </row>
    <row r="24" spans="2:20" ht="44.25" customHeight="1">
      <c r="B24" s="75"/>
      <c r="C24" s="27"/>
      <c r="D24" s="27"/>
      <c r="E24" s="27" t="s">
        <v>451</v>
      </c>
      <c r="F24" s="24" t="s">
        <v>425</v>
      </c>
      <c r="G24" s="33" t="s">
        <v>424</v>
      </c>
      <c r="H24" s="24">
        <f t="shared" si="0"/>
        <v>1</v>
      </c>
      <c r="I24" s="26" t="s">
        <v>423</v>
      </c>
      <c r="J24" s="24">
        <f t="shared" si="1"/>
        <v>1</v>
      </c>
      <c r="K24" s="26" t="s">
        <v>430</v>
      </c>
      <c r="L24" s="24">
        <f t="shared" si="2"/>
        <v>1</v>
      </c>
      <c r="M24" s="26" t="s">
        <v>434</v>
      </c>
      <c r="N24" s="24">
        <f t="shared" si="8"/>
        <v>1</v>
      </c>
      <c r="O24" s="25" t="s">
        <v>433</v>
      </c>
      <c r="P24" s="24">
        <f t="shared" si="4"/>
        <v>1</v>
      </c>
      <c r="Q24" s="25" t="s">
        <v>419</v>
      </c>
      <c r="R24" s="24">
        <f t="shared" si="5"/>
        <v>10</v>
      </c>
      <c r="S24" s="23">
        <f t="shared" si="6"/>
        <v>10</v>
      </c>
      <c r="T24" s="23" t="str">
        <f t="shared" si="7"/>
        <v>Poco significativo</v>
      </c>
    </row>
    <row r="25" spans="2:20" ht="44.25" customHeight="1">
      <c r="B25" s="75"/>
      <c r="C25" s="27"/>
      <c r="D25" s="27"/>
      <c r="E25" s="27" t="s">
        <v>457</v>
      </c>
      <c r="F25" s="24" t="s">
        <v>425</v>
      </c>
      <c r="G25" s="33" t="s">
        <v>424</v>
      </c>
      <c r="H25" s="24">
        <f t="shared" si="0"/>
        <v>1</v>
      </c>
      <c r="I25" s="26" t="s">
        <v>423</v>
      </c>
      <c r="J25" s="24">
        <f t="shared" si="1"/>
        <v>1</v>
      </c>
      <c r="K25" s="26" t="s">
        <v>430</v>
      </c>
      <c r="L25" s="24">
        <f t="shared" si="2"/>
        <v>1</v>
      </c>
      <c r="M25" s="26" t="s">
        <v>434</v>
      </c>
      <c r="N25" s="24">
        <f t="shared" si="8"/>
        <v>1</v>
      </c>
      <c r="O25" s="25" t="s">
        <v>433</v>
      </c>
      <c r="P25" s="24">
        <f t="shared" si="4"/>
        <v>1</v>
      </c>
      <c r="Q25" s="25" t="s">
        <v>419</v>
      </c>
      <c r="R25" s="24">
        <f t="shared" si="5"/>
        <v>10</v>
      </c>
      <c r="S25" s="23">
        <f t="shared" si="6"/>
        <v>10</v>
      </c>
      <c r="T25" s="23" t="str">
        <f t="shared" si="7"/>
        <v>Poco significativo</v>
      </c>
    </row>
    <row r="26" spans="2:20" ht="44.25" customHeight="1">
      <c r="B26" s="75"/>
      <c r="C26" s="27"/>
      <c r="D26" s="27"/>
      <c r="E26" s="27" t="s">
        <v>461</v>
      </c>
      <c r="F26" s="24" t="s">
        <v>425</v>
      </c>
      <c r="G26" s="26" t="s">
        <v>441</v>
      </c>
      <c r="H26" s="24">
        <f t="shared" si="0"/>
        <v>5</v>
      </c>
      <c r="I26" s="26" t="s">
        <v>423</v>
      </c>
      <c r="J26" s="24">
        <f t="shared" si="1"/>
        <v>1</v>
      </c>
      <c r="K26" s="26" t="s">
        <v>422</v>
      </c>
      <c r="L26" s="24">
        <f t="shared" si="2"/>
        <v>5</v>
      </c>
      <c r="M26" s="26" t="s">
        <v>434</v>
      </c>
      <c r="N26" s="24">
        <f t="shared" si="8"/>
        <v>1</v>
      </c>
      <c r="O26" s="25" t="s">
        <v>433</v>
      </c>
      <c r="P26" s="24">
        <f t="shared" si="4"/>
        <v>1</v>
      </c>
      <c r="Q26" s="25" t="s">
        <v>419</v>
      </c>
      <c r="R26" s="24">
        <f t="shared" si="5"/>
        <v>10</v>
      </c>
      <c r="S26" s="23">
        <f t="shared" si="6"/>
        <v>250</v>
      </c>
      <c r="T26" s="23" t="str">
        <f t="shared" si="7"/>
        <v>Poco significativo</v>
      </c>
    </row>
    <row r="27" spans="2:20" ht="14.25" customHeight="1">
      <c r="B27" s="75"/>
      <c r="C27" s="35"/>
      <c r="D27" s="27" t="s">
        <v>58</v>
      </c>
      <c r="E27" s="27" t="s">
        <v>507</v>
      </c>
      <c r="F27" s="24" t="s">
        <v>425</v>
      </c>
      <c r="G27" s="33" t="s">
        <v>424</v>
      </c>
      <c r="H27" s="24">
        <f t="shared" si="0"/>
        <v>1</v>
      </c>
      <c r="I27" s="26" t="s">
        <v>435</v>
      </c>
      <c r="J27" s="24">
        <f t="shared" si="1"/>
        <v>5</v>
      </c>
      <c r="K27" s="26" t="s">
        <v>422</v>
      </c>
      <c r="L27" s="24">
        <f t="shared" si="2"/>
        <v>5</v>
      </c>
      <c r="M27" s="26" t="s">
        <v>434</v>
      </c>
      <c r="N27" s="24">
        <f t="shared" si="8"/>
        <v>1</v>
      </c>
      <c r="O27" s="25" t="s">
        <v>433</v>
      </c>
      <c r="P27" s="24">
        <f t="shared" si="4"/>
        <v>1</v>
      </c>
      <c r="Q27" s="25" t="s">
        <v>419</v>
      </c>
      <c r="R27" s="24">
        <f t="shared" si="5"/>
        <v>10</v>
      </c>
      <c r="S27" s="23">
        <f t="shared" si="6"/>
        <v>250</v>
      </c>
      <c r="T27" s="23" t="str">
        <f t="shared" si="7"/>
        <v>Poco significativo</v>
      </c>
    </row>
    <row r="28" spans="2:20" ht="14.25" customHeight="1">
      <c r="B28" s="75"/>
      <c r="C28" s="35"/>
      <c r="D28" s="27"/>
      <c r="E28" s="27" t="s">
        <v>526</v>
      </c>
      <c r="F28" s="24" t="s">
        <v>425</v>
      </c>
      <c r="G28" s="33" t="s">
        <v>424</v>
      </c>
      <c r="H28" s="24">
        <f t="shared" si="0"/>
        <v>1</v>
      </c>
      <c r="I28" s="26" t="s">
        <v>423</v>
      </c>
      <c r="J28" s="24">
        <f t="shared" si="1"/>
        <v>1</v>
      </c>
      <c r="K28" s="26" t="s">
        <v>430</v>
      </c>
      <c r="L28" s="24">
        <f t="shared" si="2"/>
        <v>1</v>
      </c>
      <c r="M28" s="26" t="s">
        <v>434</v>
      </c>
      <c r="N28" s="24">
        <f t="shared" si="8"/>
        <v>1</v>
      </c>
      <c r="O28" s="25" t="s">
        <v>433</v>
      </c>
      <c r="P28" s="24">
        <f t="shared" si="4"/>
        <v>1</v>
      </c>
      <c r="Q28" s="25" t="s">
        <v>419</v>
      </c>
      <c r="R28" s="24">
        <f t="shared" si="5"/>
        <v>10</v>
      </c>
      <c r="S28" s="23">
        <f t="shared" si="6"/>
        <v>10</v>
      </c>
      <c r="T28" s="23" t="str">
        <f t="shared" si="7"/>
        <v>Poco significativo</v>
      </c>
    </row>
    <row r="29" spans="2:20" ht="14.25" customHeight="1">
      <c r="B29" s="76"/>
      <c r="C29" s="35"/>
      <c r="D29" s="27"/>
      <c r="E29" s="27" t="s">
        <v>457</v>
      </c>
      <c r="F29" s="24" t="s">
        <v>425</v>
      </c>
      <c r="G29" s="33" t="s">
        <v>424</v>
      </c>
      <c r="H29" s="24">
        <f t="shared" si="0"/>
        <v>1</v>
      </c>
      <c r="I29" s="26" t="s">
        <v>423</v>
      </c>
      <c r="J29" s="24">
        <f t="shared" si="1"/>
        <v>1</v>
      </c>
      <c r="K29" s="26" t="s">
        <v>430</v>
      </c>
      <c r="L29" s="24">
        <f t="shared" si="2"/>
        <v>1</v>
      </c>
      <c r="M29" s="26" t="s">
        <v>434</v>
      </c>
      <c r="N29" s="24">
        <f t="shared" si="8"/>
        <v>1</v>
      </c>
      <c r="O29" s="25" t="s">
        <v>433</v>
      </c>
      <c r="P29" s="24">
        <f t="shared" si="4"/>
        <v>1</v>
      </c>
      <c r="Q29" s="25" t="s">
        <v>419</v>
      </c>
      <c r="R29" s="24">
        <f t="shared" si="5"/>
        <v>10</v>
      </c>
      <c r="S29" s="23">
        <f t="shared" si="6"/>
        <v>10</v>
      </c>
      <c r="T29" s="23" t="str">
        <f t="shared" si="7"/>
        <v>Poco significativo</v>
      </c>
    </row>
    <row r="30" spans="2:20" ht="42" customHeight="1">
      <c r="B30" s="77" t="s">
        <v>59</v>
      </c>
      <c r="C30" s="27" t="s">
        <v>525</v>
      </c>
      <c r="D30" s="27" t="s">
        <v>63</v>
      </c>
      <c r="E30" s="27" t="s">
        <v>511</v>
      </c>
      <c r="F30" s="24" t="s">
        <v>425</v>
      </c>
      <c r="G30" s="25" t="s">
        <v>441</v>
      </c>
      <c r="H30" s="24">
        <f t="shared" si="0"/>
        <v>5</v>
      </c>
      <c r="I30" s="26" t="s">
        <v>423</v>
      </c>
      <c r="J30" s="24">
        <f t="shared" si="1"/>
        <v>1</v>
      </c>
      <c r="K30" s="26" t="s">
        <v>430</v>
      </c>
      <c r="L30" s="24">
        <f t="shared" si="2"/>
        <v>1</v>
      </c>
      <c r="M30" s="26" t="s">
        <v>434</v>
      </c>
      <c r="N30" s="24">
        <f t="shared" si="8"/>
        <v>1</v>
      </c>
      <c r="O30" s="25" t="s">
        <v>433</v>
      </c>
      <c r="P30" s="24">
        <f t="shared" si="4"/>
        <v>1</v>
      </c>
      <c r="Q30" s="25" t="s">
        <v>419</v>
      </c>
      <c r="R30" s="24">
        <f t="shared" si="5"/>
        <v>10</v>
      </c>
      <c r="S30" s="23">
        <f t="shared" si="6"/>
        <v>50</v>
      </c>
      <c r="T30" s="23" t="str">
        <f t="shared" si="7"/>
        <v>Poco significativo</v>
      </c>
    </row>
    <row r="31" spans="2:20" ht="42" customHeight="1">
      <c r="B31" s="75"/>
      <c r="C31" s="27"/>
      <c r="D31" s="27"/>
      <c r="E31" s="27" t="s">
        <v>512</v>
      </c>
      <c r="F31" s="24" t="s">
        <v>425</v>
      </c>
      <c r="G31" s="25" t="s">
        <v>441</v>
      </c>
      <c r="H31" s="24">
        <f t="shared" si="0"/>
        <v>5</v>
      </c>
      <c r="I31" s="26" t="s">
        <v>423</v>
      </c>
      <c r="J31" s="24">
        <f t="shared" si="1"/>
        <v>1</v>
      </c>
      <c r="K31" s="26" t="s">
        <v>430</v>
      </c>
      <c r="L31" s="24">
        <f t="shared" si="2"/>
        <v>1</v>
      </c>
      <c r="M31" s="26" t="s">
        <v>434</v>
      </c>
      <c r="N31" s="24">
        <f t="shared" si="8"/>
        <v>1</v>
      </c>
      <c r="O31" s="25" t="s">
        <v>433</v>
      </c>
      <c r="P31" s="24">
        <f t="shared" si="4"/>
        <v>1</v>
      </c>
      <c r="Q31" s="25" t="s">
        <v>419</v>
      </c>
      <c r="R31" s="24">
        <f t="shared" si="5"/>
        <v>10</v>
      </c>
      <c r="S31" s="23">
        <f t="shared" si="6"/>
        <v>50</v>
      </c>
      <c r="T31" s="23" t="str">
        <f t="shared" si="7"/>
        <v>Poco significativo</v>
      </c>
    </row>
    <row r="32" spans="2:20" ht="42" customHeight="1">
      <c r="B32" s="75"/>
      <c r="C32" s="27"/>
      <c r="D32" s="27"/>
      <c r="E32" s="27" t="s">
        <v>455</v>
      </c>
      <c r="F32" s="24" t="s">
        <v>425</v>
      </c>
      <c r="G32" s="25" t="s">
        <v>441</v>
      </c>
      <c r="H32" s="24">
        <f t="shared" si="0"/>
        <v>5</v>
      </c>
      <c r="I32" s="26" t="s">
        <v>435</v>
      </c>
      <c r="J32" s="24">
        <f t="shared" si="1"/>
        <v>5</v>
      </c>
      <c r="K32" s="26" t="s">
        <v>422</v>
      </c>
      <c r="L32" s="24">
        <f t="shared" si="2"/>
        <v>5</v>
      </c>
      <c r="M32" s="26" t="s">
        <v>434</v>
      </c>
      <c r="N32" s="24">
        <f t="shared" si="8"/>
        <v>1</v>
      </c>
      <c r="O32" s="26" t="s">
        <v>429</v>
      </c>
      <c r="P32" s="24">
        <f t="shared" si="4"/>
        <v>5</v>
      </c>
      <c r="Q32" s="25" t="s">
        <v>419</v>
      </c>
      <c r="R32" s="24">
        <f t="shared" si="5"/>
        <v>10</v>
      </c>
      <c r="S32" s="23">
        <f t="shared" si="6"/>
        <v>6250</v>
      </c>
      <c r="T32" s="23" t="str">
        <f t="shared" si="7"/>
        <v>Poco significativo</v>
      </c>
    </row>
    <row r="33" spans="2:20" ht="59.25" customHeight="1">
      <c r="B33" s="75"/>
      <c r="C33" s="27" t="s">
        <v>65</v>
      </c>
      <c r="D33" s="27" t="s">
        <v>67</v>
      </c>
      <c r="E33" s="27" t="s">
        <v>524</v>
      </c>
      <c r="F33" s="24" t="s">
        <v>425</v>
      </c>
      <c r="G33" s="33" t="s">
        <v>424</v>
      </c>
      <c r="H33" s="24">
        <f t="shared" si="0"/>
        <v>1</v>
      </c>
      <c r="I33" s="26" t="s">
        <v>423</v>
      </c>
      <c r="J33" s="24">
        <f t="shared" si="1"/>
        <v>1</v>
      </c>
      <c r="K33" s="26" t="s">
        <v>430</v>
      </c>
      <c r="L33" s="24">
        <f t="shared" si="2"/>
        <v>1</v>
      </c>
      <c r="M33" s="26" t="s">
        <v>434</v>
      </c>
      <c r="N33" s="24">
        <f t="shared" si="8"/>
        <v>1</v>
      </c>
      <c r="O33" s="25" t="s">
        <v>433</v>
      </c>
      <c r="P33" s="24">
        <f t="shared" si="4"/>
        <v>1</v>
      </c>
      <c r="Q33" s="25" t="s">
        <v>419</v>
      </c>
      <c r="R33" s="24">
        <f t="shared" si="5"/>
        <v>10</v>
      </c>
      <c r="S33" s="23">
        <f t="shared" si="6"/>
        <v>10</v>
      </c>
      <c r="T33" s="23" t="str">
        <f t="shared" si="7"/>
        <v>Poco significativo</v>
      </c>
    </row>
    <row r="34" spans="2:20" ht="59.25" customHeight="1">
      <c r="B34" s="75"/>
      <c r="C34" s="27"/>
      <c r="D34" s="27"/>
      <c r="E34" s="27" t="s">
        <v>451</v>
      </c>
      <c r="F34" s="24" t="s">
        <v>425</v>
      </c>
      <c r="G34" s="25" t="s">
        <v>441</v>
      </c>
      <c r="H34" s="24">
        <f t="shared" si="0"/>
        <v>5</v>
      </c>
      <c r="I34" s="26" t="s">
        <v>423</v>
      </c>
      <c r="J34" s="24">
        <f t="shared" si="1"/>
        <v>1</v>
      </c>
      <c r="K34" s="26" t="s">
        <v>430</v>
      </c>
      <c r="L34" s="24">
        <f t="shared" si="2"/>
        <v>1</v>
      </c>
      <c r="M34" s="26" t="s">
        <v>434</v>
      </c>
      <c r="N34" s="24">
        <f t="shared" si="8"/>
        <v>1</v>
      </c>
      <c r="O34" s="25" t="s">
        <v>433</v>
      </c>
      <c r="P34" s="24">
        <f t="shared" si="4"/>
        <v>1</v>
      </c>
      <c r="Q34" s="25" t="s">
        <v>419</v>
      </c>
      <c r="R34" s="24">
        <f t="shared" si="5"/>
        <v>10</v>
      </c>
      <c r="S34" s="23">
        <f t="shared" si="6"/>
        <v>50</v>
      </c>
      <c r="T34" s="23" t="str">
        <f t="shared" si="7"/>
        <v>Poco significativo</v>
      </c>
    </row>
    <row r="35" spans="2:20" ht="59.25" customHeight="1">
      <c r="B35" s="75"/>
      <c r="C35" s="27"/>
      <c r="D35" s="27"/>
      <c r="E35" s="27" t="s">
        <v>461</v>
      </c>
      <c r="F35" s="24" t="s">
        <v>425</v>
      </c>
      <c r="G35" s="25" t="s">
        <v>441</v>
      </c>
      <c r="H35" s="24">
        <f t="shared" si="0"/>
        <v>5</v>
      </c>
      <c r="I35" s="26" t="s">
        <v>423</v>
      </c>
      <c r="J35" s="24">
        <f t="shared" si="1"/>
        <v>1</v>
      </c>
      <c r="K35" s="26" t="s">
        <v>422</v>
      </c>
      <c r="L35" s="24">
        <f t="shared" si="2"/>
        <v>5</v>
      </c>
      <c r="M35" s="26" t="s">
        <v>445</v>
      </c>
      <c r="N35" s="24">
        <f t="shared" si="8"/>
        <v>5</v>
      </c>
      <c r="O35" s="26" t="s">
        <v>523</v>
      </c>
      <c r="P35" s="24">
        <f t="shared" si="4"/>
        <v>5</v>
      </c>
      <c r="Q35" s="25" t="s">
        <v>419</v>
      </c>
      <c r="R35" s="24">
        <f t="shared" si="5"/>
        <v>10</v>
      </c>
      <c r="S35" s="23">
        <f t="shared" si="6"/>
        <v>6250</v>
      </c>
      <c r="T35" s="23" t="str">
        <f t="shared" si="7"/>
        <v>Poco significativo</v>
      </c>
    </row>
    <row r="36" spans="2:20" ht="14.25" customHeight="1">
      <c r="B36" s="75"/>
      <c r="C36" s="27" t="s">
        <v>68</v>
      </c>
      <c r="D36" s="27" t="s">
        <v>70</v>
      </c>
      <c r="E36" s="27" t="s">
        <v>440</v>
      </c>
      <c r="F36" s="24" t="s">
        <v>425</v>
      </c>
      <c r="G36" s="25" t="s">
        <v>424</v>
      </c>
      <c r="H36" s="24">
        <f t="shared" si="0"/>
        <v>1</v>
      </c>
      <c r="I36" s="25" t="s">
        <v>435</v>
      </c>
      <c r="J36" s="24">
        <f t="shared" si="1"/>
        <v>5</v>
      </c>
      <c r="K36" s="26" t="s">
        <v>430</v>
      </c>
      <c r="L36" s="24">
        <f t="shared" si="2"/>
        <v>1</v>
      </c>
      <c r="M36" s="26" t="s">
        <v>434</v>
      </c>
      <c r="N36" s="24">
        <f t="shared" si="8"/>
        <v>1</v>
      </c>
      <c r="O36" s="25" t="s">
        <v>433</v>
      </c>
      <c r="P36" s="24">
        <f t="shared" si="4"/>
        <v>1</v>
      </c>
      <c r="Q36" s="25" t="s">
        <v>419</v>
      </c>
      <c r="R36" s="24">
        <f t="shared" si="5"/>
        <v>10</v>
      </c>
      <c r="S36" s="23">
        <f t="shared" si="6"/>
        <v>50</v>
      </c>
      <c r="T36" s="23" t="str">
        <f t="shared" si="7"/>
        <v>Poco significativo</v>
      </c>
    </row>
    <row r="37" spans="2:20" ht="14.25" customHeight="1">
      <c r="B37" s="75"/>
      <c r="C37" s="27"/>
      <c r="D37" s="27"/>
      <c r="E37" s="27" t="s">
        <v>522</v>
      </c>
      <c r="F37" s="24" t="s">
        <v>425</v>
      </c>
      <c r="G37" s="33" t="s">
        <v>424</v>
      </c>
      <c r="H37" s="24">
        <f t="shared" si="0"/>
        <v>1</v>
      </c>
      <c r="I37" s="25" t="s">
        <v>423</v>
      </c>
      <c r="J37" s="24">
        <f t="shared" si="1"/>
        <v>1</v>
      </c>
      <c r="K37" s="26" t="s">
        <v>430</v>
      </c>
      <c r="L37" s="24">
        <f t="shared" si="2"/>
        <v>1</v>
      </c>
      <c r="M37" s="26" t="s">
        <v>434</v>
      </c>
      <c r="N37" s="24">
        <f t="shared" si="8"/>
        <v>1</v>
      </c>
      <c r="O37" s="25" t="s">
        <v>433</v>
      </c>
      <c r="P37" s="24">
        <f t="shared" si="4"/>
        <v>1</v>
      </c>
      <c r="Q37" s="25" t="s">
        <v>419</v>
      </c>
      <c r="R37" s="24">
        <f t="shared" si="5"/>
        <v>10</v>
      </c>
      <c r="S37" s="23">
        <f t="shared" si="6"/>
        <v>10</v>
      </c>
      <c r="T37" s="23" t="str">
        <f t="shared" si="7"/>
        <v>Poco significativo</v>
      </c>
    </row>
    <row r="38" spans="2:20" ht="14.25" customHeight="1">
      <c r="B38" s="75"/>
      <c r="C38" s="27" t="s">
        <v>72</v>
      </c>
      <c r="D38" s="27" t="s">
        <v>521</v>
      </c>
      <c r="E38" s="27" t="s">
        <v>484</v>
      </c>
      <c r="F38" s="24" t="s">
        <v>425</v>
      </c>
      <c r="G38" s="25" t="s">
        <v>441</v>
      </c>
      <c r="H38" s="24">
        <f t="shared" si="0"/>
        <v>5</v>
      </c>
      <c r="I38" s="25" t="s">
        <v>423</v>
      </c>
      <c r="J38" s="24">
        <f t="shared" si="1"/>
        <v>1</v>
      </c>
      <c r="K38" s="26" t="s">
        <v>430</v>
      </c>
      <c r="L38" s="24">
        <f t="shared" si="2"/>
        <v>1</v>
      </c>
      <c r="M38" s="26" t="s">
        <v>434</v>
      </c>
      <c r="N38" s="24">
        <f t="shared" si="8"/>
        <v>1</v>
      </c>
      <c r="O38" s="25" t="s">
        <v>433</v>
      </c>
      <c r="P38" s="24">
        <f t="shared" si="4"/>
        <v>1</v>
      </c>
      <c r="Q38" s="25" t="s">
        <v>419</v>
      </c>
      <c r="R38" s="24">
        <f t="shared" si="5"/>
        <v>10</v>
      </c>
      <c r="S38" s="23">
        <f t="shared" si="6"/>
        <v>50</v>
      </c>
      <c r="T38" s="23" t="str">
        <f t="shared" si="7"/>
        <v>Poco significativo</v>
      </c>
    </row>
    <row r="39" spans="2:20" ht="14.25" customHeight="1">
      <c r="B39" s="75"/>
      <c r="C39" s="27"/>
      <c r="D39" s="27"/>
      <c r="E39" s="27" t="s">
        <v>451</v>
      </c>
      <c r="F39" s="24" t="s">
        <v>425</v>
      </c>
      <c r="G39" s="25" t="s">
        <v>441</v>
      </c>
      <c r="H39" s="24">
        <f t="shared" si="0"/>
        <v>5</v>
      </c>
      <c r="I39" s="25" t="s">
        <v>423</v>
      </c>
      <c r="J39" s="24">
        <f t="shared" si="1"/>
        <v>1</v>
      </c>
      <c r="K39" s="26" t="s">
        <v>430</v>
      </c>
      <c r="L39" s="24">
        <f t="shared" si="2"/>
        <v>1</v>
      </c>
      <c r="M39" s="26" t="s">
        <v>434</v>
      </c>
      <c r="N39" s="24">
        <f t="shared" si="8"/>
        <v>1</v>
      </c>
      <c r="O39" s="25" t="s">
        <v>433</v>
      </c>
      <c r="P39" s="24">
        <f t="shared" si="4"/>
        <v>1</v>
      </c>
      <c r="Q39" s="25" t="s">
        <v>419</v>
      </c>
      <c r="R39" s="24">
        <f t="shared" si="5"/>
        <v>10</v>
      </c>
      <c r="S39" s="23">
        <f t="shared" si="6"/>
        <v>50</v>
      </c>
      <c r="T39" s="23" t="str">
        <f t="shared" si="7"/>
        <v>Poco significativo</v>
      </c>
    </row>
    <row r="40" spans="2:20" ht="14.25" customHeight="1">
      <c r="B40" s="75"/>
      <c r="C40" s="27"/>
      <c r="D40" s="27"/>
      <c r="E40" s="27" t="s">
        <v>461</v>
      </c>
      <c r="F40" s="24" t="s">
        <v>425</v>
      </c>
      <c r="G40" s="25" t="s">
        <v>441</v>
      </c>
      <c r="H40" s="24">
        <f t="shared" si="0"/>
        <v>5</v>
      </c>
      <c r="I40" s="25" t="s">
        <v>423</v>
      </c>
      <c r="J40" s="24">
        <f t="shared" si="1"/>
        <v>1</v>
      </c>
      <c r="K40" s="26" t="s">
        <v>430</v>
      </c>
      <c r="L40" s="24">
        <f t="shared" si="2"/>
        <v>1</v>
      </c>
      <c r="M40" s="26" t="s">
        <v>434</v>
      </c>
      <c r="N40" s="24">
        <f t="shared" si="8"/>
        <v>1</v>
      </c>
      <c r="O40" s="25" t="s">
        <v>433</v>
      </c>
      <c r="P40" s="24">
        <f t="shared" si="4"/>
        <v>1</v>
      </c>
      <c r="Q40" s="25" t="s">
        <v>419</v>
      </c>
      <c r="R40" s="24">
        <f t="shared" si="5"/>
        <v>10</v>
      </c>
      <c r="S40" s="23">
        <f t="shared" si="6"/>
        <v>50</v>
      </c>
      <c r="T40" s="23" t="str">
        <f t="shared" si="7"/>
        <v>Poco significativo</v>
      </c>
    </row>
    <row r="41" spans="2:20" ht="14.25" customHeight="1">
      <c r="B41" s="75"/>
      <c r="C41" s="27" t="s">
        <v>520</v>
      </c>
      <c r="D41" s="27" t="s">
        <v>76</v>
      </c>
      <c r="E41" s="27" t="s">
        <v>451</v>
      </c>
      <c r="F41" s="24" t="s">
        <v>425</v>
      </c>
      <c r="G41" s="25" t="s">
        <v>441</v>
      </c>
      <c r="H41" s="24">
        <f t="shared" si="0"/>
        <v>5</v>
      </c>
      <c r="I41" s="25" t="s">
        <v>423</v>
      </c>
      <c r="J41" s="24">
        <f t="shared" si="1"/>
        <v>1</v>
      </c>
      <c r="K41" s="26" t="s">
        <v>430</v>
      </c>
      <c r="L41" s="24">
        <f t="shared" si="2"/>
        <v>1</v>
      </c>
      <c r="M41" s="26" t="s">
        <v>434</v>
      </c>
      <c r="N41" s="24">
        <f t="shared" si="8"/>
        <v>1</v>
      </c>
      <c r="O41" s="25" t="s">
        <v>433</v>
      </c>
      <c r="P41" s="24">
        <f t="shared" si="4"/>
        <v>1</v>
      </c>
      <c r="Q41" s="25" t="s">
        <v>419</v>
      </c>
      <c r="R41" s="24">
        <f t="shared" si="5"/>
        <v>10</v>
      </c>
      <c r="S41" s="23">
        <f t="shared" si="6"/>
        <v>50</v>
      </c>
      <c r="T41" s="23" t="str">
        <f t="shared" si="7"/>
        <v>Poco significativo</v>
      </c>
    </row>
    <row r="42" spans="2:20" ht="14.25" customHeight="1">
      <c r="B42" s="75"/>
      <c r="C42" s="27"/>
      <c r="D42" s="27"/>
      <c r="E42" s="27" t="s">
        <v>456</v>
      </c>
      <c r="F42" s="24" t="s">
        <v>425</v>
      </c>
      <c r="G42" s="25" t="s">
        <v>441</v>
      </c>
      <c r="H42" s="24">
        <f t="shared" si="0"/>
        <v>5</v>
      </c>
      <c r="I42" s="25" t="s">
        <v>435</v>
      </c>
      <c r="J42" s="24">
        <f t="shared" si="1"/>
        <v>5</v>
      </c>
      <c r="K42" s="26" t="s">
        <v>519</v>
      </c>
      <c r="L42" s="24">
        <f t="shared" si="2"/>
        <v>10</v>
      </c>
      <c r="M42" s="26" t="s">
        <v>445</v>
      </c>
      <c r="N42" s="24">
        <f t="shared" si="8"/>
        <v>5</v>
      </c>
      <c r="O42" s="25" t="s">
        <v>429</v>
      </c>
      <c r="P42" s="24">
        <f t="shared" si="4"/>
        <v>5</v>
      </c>
      <c r="Q42" s="25" t="s">
        <v>419</v>
      </c>
      <c r="R42" s="24">
        <f t="shared" si="5"/>
        <v>10</v>
      </c>
      <c r="S42" s="23">
        <f t="shared" si="6"/>
        <v>62500</v>
      </c>
      <c r="T42" s="23" t="str">
        <f t="shared" si="7"/>
        <v>Significativo</v>
      </c>
    </row>
    <row r="43" spans="2:20" ht="14.25" customHeight="1">
      <c r="B43" s="75"/>
      <c r="C43" s="27"/>
      <c r="D43" s="27" t="s">
        <v>518</v>
      </c>
      <c r="E43" s="27" t="s">
        <v>457</v>
      </c>
      <c r="F43" s="24" t="s">
        <v>425</v>
      </c>
      <c r="G43" s="33" t="s">
        <v>424</v>
      </c>
      <c r="H43" s="24">
        <f t="shared" si="0"/>
        <v>1</v>
      </c>
      <c r="I43" s="25" t="s">
        <v>423</v>
      </c>
      <c r="J43" s="24">
        <f t="shared" si="1"/>
        <v>1</v>
      </c>
      <c r="K43" s="26" t="s">
        <v>430</v>
      </c>
      <c r="L43" s="24">
        <f t="shared" si="2"/>
        <v>1</v>
      </c>
      <c r="M43" s="26" t="s">
        <v>434</v>
      </c>
      <c r="N43" s="24">
        <f t="shared" si="8"/>
        <v>1</v>
      </c>
      <c r="O43" s="25" t="s">
        <v>433</v>
      </c>
      <c r="P43" s="24">
        <f t="shared" si="4"/>
        <v>1</v>
      </c>
      <c r="Q43" s="25" t="s">
        <v>419</v>
      </c>
      <c r="R43" s="24">
        <f t="shared" si="5"/>
        <v>10</v>
      </c>
      <c r="S43" s="23">
        <f t="shared" si="6"/>
        <v>10</v>
      </c>
      <c r="T43" s="23" t="str">
        <f t="shared" si="7"/>
        <v>Poco significativo</v>
      </c>
    </row>
    <row r="44" spans="2:20" ht="14.25" customHeight="1">
      <c r="B44" s="76"/>
      <c r="C44" s="27"/>
      <c r="D44" s="27"/>
      <c r="E44" s="27" t="s">
        <v>448</v>
      </c>
      <c r="F44" s="24" t="s">
        <v>425</v>
      </c>
      <c r="G44" s="33" t="s">
        <v>424</v>
      </c>
      <c r="H44" s="24">
        <f t="shared" si="0"/>
        <v>1</v>
      </c>
      <c r="I44" s="25" t="s">
        <v>423</v>
      </c>
      <c r="J44" s="24">
        <f t="shared" si="1"/>
        <v>1</v>
      </c>
      <c r="K44" s="26" t="s">
        <v>430</v>
      </c>
      <c r="L44" s="24">
        <f t="shared" si="2"/>
        <v>1</v>
      </c>
      <c r="M44" s="26" t="s">
        <v>434</v>
      </c>
      <c r="N44" s="24">
        <f t="shared" si="8"/>
        <v>1</v>
      </c>
      <c r="O44" s="25" t="s">
        <v>433</v>
      </c>
      <c r="P44" s="24">
        <f t="shared" si="4"/>
        <v>1</v>
      </c>
      <c r="Q44" s="25" t="s">
        <v>419</v>
      </c>
      <c r="R44" s="24">
        <f t="shared" si="5"/>
        <v>10</v>
      </c>
      <c r="S44" s="23">
        <f t="shared" si="6"/>
        <v>10</v>
      </c>
      <c r="T44" s="23" t="str">
        <f t="shared" si="7"/>
        <v>Poco significativo</v>
      </c>
    </row>
    <row r="45" spans="2:20" ht="14.25" customHeight="1">
      <c r="B45" s="77" t="s">
        <v>81</v>
      </c>
      <c r="C45" s="27" t="s">
        <v>83</v>
      </c>
      <c r="D45" s="27" t="s">
        <v>517</v>
      </c>
      <c r="E45" s="27" t="s">
        <v>484</v>
      </c>
      <c r="F45" s="24" t="s">
        <v>425</v>
      </c>
      <c r="G45" s="33" t="s">
        <v>424</v>
      </c>
      <c r="H45" s="24">
        <f t="shared" si="0"/>
        <v>1</v>
      </c>
      <c r="I45" s="25" t="s">
        <v>423</v>
      </c>
      <c r="J45" s="24">
        <f t="shared" si="1"/>
        <v>1</v>
      </c>
      <c r="K45" s="26" t="s">
        <v>430</v>
      </c>
      <c r="L45" s="24">
        <f t="shared" si="2"/>
        <v>1</v>
      </c>
      <c r="M45" s="26" t="s">
        <v>434</v>
      </c>
      <c r="N45" s="24">
        <f t="shared" si="8"/>
        <v>1</v>
      </c>
      <c r="O45" s="25" t="s">
        <v>433</v>
      </c>
      <c r="P45" s="24">
        <f t="shared" si="4"/>
        <v>1</v>
      </c>
      <c r="Q45" s="25" t="s">
        <v>419</v>
      </c>
      <c r="R45" s="24">
        <f t="shared" si="5"/>
        <v>10</v>
      </c>
      <c r="S45" s="23">
        <f t="shared" si="6"/>
        <v>10</v>
      </c>
      <c r="T45" s="23" t="str">
        <f t="shared" si="7"/>
        <v>Poco significativo</v>
      </c>
    </row>
    <row r="46" spans="2:20" ht="14.25" customHeight="1">
      <c r="B46" s="75"/>
      <c r="C46" s="27"/>
      <c r="D46" s="27"/>
      <c r="E46" s="27" t="s">
        <v>451</v>
      </c>
      <c r="F46" s="24" t="s">
        <v>425</v>
      </c>
      <c r="G46" s="25" t="s">
        <v>441</v>
      </c>
      <c r="H46" s="24">
        <f t="shared" si="0"/>
        <v>5</v>
      </c>
      <c r="I46" s="25" t="s">
        <v>423</v>
      </c>
      <c r="J46" s="24">
        <f t="shared" si="1"/>
        <v>1</v>
      </c>
      <c r="K46" s="26" t="s">
        <v>430</v>
      </c>
      <c r="L46" s="24">
        <f t="shared" si="2"/>
        <v>1</v>
      </c>
      <c r="M46" s="26" t="s">
        <v>434</v>
      </c>
      <c r="N46" s="24">
        <f t="shared" si="8"/>
        <v>1</v>
      </c>
      <c r="O46" s="25" t="s">
        <v>433</v>
      </c>
      <c r="P46" s="24">
        <f t="shared" si="4"/>
        <v>1</v>
      </c>
      <c r="Q46" s="25" t="s">
        <v>419</v>
      </c>
      <c r="R46" s="24">
        <f t="shared" si="5"/>
        <v>10</v>
      </c>
      <c r="S46" s="23">
        <f t="shared" si="6"/>
        <v>50</v>
      </c>
      <c r="T46" s="23" t="str">
        <f t="shared" si="7"/>
        <v>Poco significativo</v>
      </c>
    </row>
    <row r="47" spans="2:20" ht="14.25" customHeight="1">
      <c r="B47" s="75"/>
      <c r="C47" s="27"/>
      <c r="D47" s="27"/>
      <c r="E47" s="27" t="s">
        <v>461</v>
      </c>
      <c r="F47" s="24" t="s">
        <v>425</v>
      </c>
      <c r="G47" s="25" t="s">
        <v>441</v>
      </c>
      <c r="H47" s="24">
        <f t="shared" si="0"/>
        <v>5</v>
      </c>
      <c r="I47" s="25" t="s">
        <v>423</v>
      </c>
      <c r="J47" s="24">
        <f t="shared" si="1"/>
        <v>1</v>
      </c>
      <c r="K47" s="26" t="s">
        <v>430</v>
      </c>
      <c r="L47" s="24">
        <f t="shared" si="2"/>
        <v>1</v>
      </c>
      <c r="M47" s="26" t="s">
        <v>445</v>
      </c>
      <c r="N47" s="24">
        <f t="shared" si="8"/>
        <v>5</v>
      </c>
      <c r="O47" s="25" t="s">
        <v>433</v>
      </c>
      <c r="P47" s="24">
        <f t="shared" si="4"/>
        <v>1</v>
      </c>
      <c r="Q47" s="25" t="s">
        <v>419</v>
      </c>
      <c r="R47" s="24">
        <f t="shared" si="5"/>
        <v>10</v>
      </c>
      <c r="S47" s="23">
        <f t="shared" si="6"/>
        <v>250</v>
      </c>
      <c r="T47" s="23" t="str">
        <f t="shared" si="7"/>
        <v>Poco significativo</v>
      </c>
    </row>
    <row r="48" spans="2:20" ht="14.25" customHeight="1">
      <c r="B48" s="75"/>
      <c r="C48" s="27"/>
      <c r="D48" s="27" t="s">
        <v>516</v>
      </c>
      <c r="E48" s="27" t="s">
        <v>456</v>
      </c>
      <c r="F48" s="24" t="s">
        <v>425</v>
      </c>
      <c r="G48" s="25" t="s">
        <v>441</v>
      </c>
      <c r="H48" s="24">
        <f t="shared" si="0"/>
        <v>5</v>
      </c>
      <c r="I48" s="25" t="s">
        <v>435</v>
      </c>
      <c r="J48" s="24">
        <f t="shared" si="1"/>
        <v>5</v>
      </c>
      <c r="K48" s="26" t="s">
        <v>422</v>
      </c>
      <c r="L48" s="24">
        <f t="shared" si="2"/>
        <v>5</v>
      </c>
      <c r="M48" s="26" t="s">
        <v>421</v>
      </c>
      <c r="N48" s="24">
        <f t="shared" si="8"/>
        <v>10</v>
      </c>
      <c r="O48" s="25" t="s">
        <v>429</v>
      </c>
      <c r="P48" s="24">
        <f t="shared" si="4"/>
        <v>5</v>
      </c>
      <c r="Q48" s="25" t="s">
        <v>419</v>
      </c>
      <c r="R48" s="24">
        <f t="shared" si="5"/>
        <v>10</v>
      </c>
      <c r="S48" s="23">
        <f t="shared" si="6"/>
        <v>62500</v>
      </c>
      <c r="T48" s="23" t="str">
        <f t="shared" si="7"/>
        <v>Significativo</v>
      </c>
    </row>
    <row r="49" spans="2:20" ht="14.25" customHeight="1">
      <c r="B49" s="75"/>
      <c r="C49" s="27"/>
      <c r="D49" s="27"/>
      <c r="E49" s="27" t="s">
        <v>512</v>
      </c>
      <c r="F49" s="24" t="s">
        <v>425</v>
      </c>
      <c r="G49" s="25" t="s">
        <v>441</v>
      </c>
      <c r="H49" s="24">
        <f t="shared" si="0"/>
        <v>5</v>
      </c>
      <c r="I49" s="25" t="s">
        <v>423</v>
      </c>
      <c r="J49" s="24">
        <f t="shared" si="1"/>
        <v>1</v>
      </c>
      <c r="K49" s="26" t="s">
        <v>430</v>
      </c>
      <c r="L49" s="24">
        <f t="shared" si="2"/>
        <v>1</v>
      </c>
      <c r="M49" s="26" t="s">
        <v>434</v>
      </c>
      <c r="N49" s="24">
        <f t="shared" si="8"/>
        <v>1</v>
      </c>
      <c r="O49" s="25" t="s">
        <v>433</v>
      </c>
      <c r="P49" s="24">
        <f t="shared" si="4"/>
        <v>1</v>
      </c>
      <c r="Q49" s="25" t="s">
        <v>419</v>
      </c>
      <c r="R49" s="24">
        <f t="shared" si="5"/>
        <v>10</v>
      </c>
      <c r="S49" s="23">
        <f t="shared" si="6"/>
        <v>50</v>
      </c>
      <c r="T49" s="23" t="str">
        <f t="shared" si="7"/>
        <v>Poco significativo</v>
      </c>
    </row>
    <row r="50" spans="2:20" ht="14.25" customHeight="1">
      <c r="B50" s="75"/>
      <c r="C50" s="27"/>
      <c r="D50" s="27" t="s">
        <v>87</v>
      </c>
      <c r="E50" s="27" t="s">
        <v>461</v>
      </c>
      <c r="F50" s="24" t="s">
        <v>425</v>
      </c>
      <c r="G50" s="25" t="s">
        <v>441</v>
      </c>
      <c r="H50" s="24">
        <f t="shared" si="0"/>
        <v>5</v>
      </c>
      <c r="I50" s="25" t="s">
        <v>423</v>
      </c>
      <c r="J50" s="24">
        <f t="shared" si="1"/>
        <v>1</v>
      </c>
      <c r="K50" s="26" t="s">
        <v>430</v>
      </c>
      <c r="L50" s="24">
        <f t="shared" si="2"/>
        <v>1</v>
      </c>
      <c r="M50" s="26" t="s">
        <v>434</v>
      </c>
      <c r="N50" s="24">
        <f t="shared" si="8"/>
        <v>1</v>
      </c>
      <c r="O50" s="25" t="s">
        <v>429</v>
      </c>
      <c r="P50" s="24">
        <f t="shared" si="4"/>
        <v>5</v>
      </c>
      <c r="Q50" s="25" t="s">
        <v>419</v>
      </c>
      <c r="R50" s="24">
        <f t="shared" si="5"/>
        <v>10</v>
      </c>
      <c r="S50" s="23">
        <f t="shared" si="6"/>
        <v>250</v>
      </c>
      <c r="T50" s="23" t="str">
        <f t="shared" si="7"/>
        <v>Poco significativo</v>
      </c>
    </row>
    <row r="51" spans="2:20" ht="14.25" customHeight="1">
      <c r="B51" s="76"/>
      <c r="C51" s="27"/>
      <c r="D51" s="27"/>
      <c r="E51" s="27" t="s">
        <v>463</v>
      </c>
      <c r="F51" s="24" t="s">
        <v>425</v>
      </c>
      <c r="G51" s="33" t="s">
        <v>424</v>
      </c>
      <c r="H51" s="24">
        <f t="shared" si="0"/>
        <v>1</v>
      </c>
      <c r="I51" s="25" t="s">
        <v>423</v>
      </c>
      <c r="J51" s="24">
        <f t="shared" si="1"/>
        <v>1</v>
      </c>
      <c r="K51" s="26" t="s">
        <v>422</v>
      </c>
      <c r="L51" s="24">
        <f t="shared" si="2"/>
        <v>5</v>
      </c>
      <c r="M51" s="26" t="s">
        <v>445</v>
      </c>
      <c r="N51" s="24">
        <f t="shared" si="8"/>
        <v>5</v>
      </c>
      <c r="O51" s="25" t="s">
        <v>429</v>
      </c>
      <c r="P51" s="24">
        <f t="shared" si="4"/>
        <v>5</v>
      </c>
      <c r="Q51" s="25" t="s">
        <v>419</v>
      </c>
      <c r="R51" s="24">
        <f t="shared" si="5"/>
        <v>10</v>
      </c>
      <c r="S51" s="23">
        <f t="shared" si="6"/>
        <v>1250</v>
      </c>
      <c r="T51" s="23" t="str">
        <f t="shared" si="7"/>
        <v>Poco significativo</v>
      </c>
    </row>
    <row r="52" spans="2:20" ht="14.25" customHeight="1">
      <c r="B52" s="74" t="s">
        <v>515</v>
      </c>
      <c r="C52" s="27" t="s">
        <v>90</v>
      </c>
      <c r="D52" s="27" t="s">
        <v>514</v>
      </c>
      <c r="E52" s="27" t="s">
        <v>440</v>
      </c>
      <c r="F52" s="24" t="s">
        <v>425</v>
      </c>
      <c r="G52" s="33" t="s">
        <v>424</v>
      </c>
      <c r="H52" s="24">
        <f t="shared" si="0"/>
        <v>1</v>
      </c>
      <c r="I52" s="25" t="s">
        <v>423</v>
      </c>
      <c r="J52" s="24">
        <f t="shared" si="1"/>
        <v>1</v>
      </c>
      <c r="K52" s="26" t="s">
        <v>430</v>
      </c>
      <c r="L52" s="24">
        <f t="shared" si="2"/>
        <v>1</v>
      </c>
      <c r="M52" s="26" t="s">
        <v>445</v>
      </c>
      <c r="N52" s="24">
        <f t="shared" si="8"/>
        <v>5</v>
      </c>
      <c r="O52" s="26" t="s">
        <v>433</v>
      </c>
      <c r="P52" s="24">
        <f t="shared" si="4"/>
        <v>1</v>
      </c>
      <c r="Q52" s="25" t="s">
        <v>419</v>
      </c>
      <c r="R52" s="24">
        <f t="shared" si="5"/>
        <v>10</v>
      </c>
      <c r="S52" s="23">
        <f t="shared" si="6"/>
        <v>50</v>
      </c>
      <c r="T52" s="23" t="str">
        <f t="shared" si="7"/>
        <v>Poco significativo</v>
      </c>
    </row>
    <row r="53" spans="2:20" ht="14.25" customHeight="1">
      <c r="B53" s="75"/>
      <c r="C53" s="27"/>
      <c r="D53" s="27"/>
      <c r="E53" s="27" t="s">
        <v>463</v>
      </c>
      <c r="F53" s="24" t="s">
        <v>425</v>
      </c>
      <c r="G53" s="33" t="s">
        <v>424</v>
      </c>
      <c r="H53" s="24">
        <f t="shared" si="0"/>
        <v>1</v>
      </c>
      <c r="I53" s="25" t="s">
        <v>435</v>
      </c>
      <c r="J53" s="24">
        <f t="shared" si="1"/>
        <v>5</v>
      </c>
      <c r="K53" s="26" t="s">
        <v>422</v>
      </c>
      <c r="L53" s="24">
        <f t="shared" si="2"/>
        <v>5</v>
      </c>
      <c r="M53" s="26" t="s">
        <v>445</v>
      </c>
      <c r="N53" s="24">
        <f t="shared" si="8"/>
        <v>5</v>
      </c>
      <c r="O53" s="26" t="s">
        <v>420</v>
      </c>
      <c r="P53" s="24">
        <f t="shared" si="4"/>
        <v>10</v>
      </c>
      <c r="Q53" s="25" t="s">
        <v>419</v>
      </c>
      <c r="R53" s="24">
        <f t="shared" si="5"/>
        <v>10</v>
      </c>
      <c r="S53" s="23">
        <f t="shared" si="6"/>
        <v>12500</v>
      </c>
      <c r="T53" s="23" t="str">
        <f t="shared" si="7"/>
        <v>Poco significativo</v>
      </c>
    </row>
    <row r="54" spans="2:20" ht="14.25" customHeight="1">
      <c r="B54" s="75"/>
      <c r="C54" s="30" t="s">
        <v>94</v>
      </c>
      <c r="D54" s="34" t="s">
        <v>513</v>
      </c>
      <c r="E54" s="27" t="s">
        <v>511</v>
      </c>
      <c r="F54" s="24" t="s">
        <v>425</v>
      </c>
      <c r="G54" s="33" t="s">
        <v>424</v>
      </c>
      <c r="H54" s="24">
        <f t="shared" si="0"/>
        <v>1</v>
      </c>
      <c r="I54" s="25" t="s">
        <v>423</v>
      </c>
      <c r="J54" s="24">
        <f t="shared" si="1"/>
        <v>1</v>
      </c>
      <c r="K54" s="26" t="s">
        <v>430</v>
      </c>
      <c r="L54" s="24">
        <f t="shared" si="2"/>
        <v>1</v>
      </c>
      <c r="M54" s="26" t="s">
        <v>434</v>
      </c>
      <c r="N54" s="24">
        <f t="shared" si="8"/>
        <v>1</v>
      </c>
      <c r="O54" s="26" t="s">
        <v>433</v>
      </c>
      <c r="P54" s="24">
        <f t="shared" si="4"/>
        <v>1</v>
      </c>
      <c r="Q54" s="25" t="s">
        <v>419</v>
      </c>
      <c r="R54" s="24">
        <f t="shared" si="5"/>
        <v>10</v>
      </c>
      <c r="S54" s="23">
        <f t="shared" si="6"/>
        <v>10</v>
      </c>
      <c r="T54" s="23" t="str">
        <f t="shared" si="7"/>
        <v>Poco significativo</v>
      </c>
    </row>
    <row r="55" spans="2:20" ht="14.25" customHeight="1">
      <c r="B55" s="75"/>
      <c r="C55" s="27"/>
      <c r="D55" s="27"/>
      <c r="E55" s="27" t="s">
        <v>512</v>
      </c>
      <c r="F55" s="24" t="s">
        <v>425</v>
      </c>
      <c r="G55" s="25" t="s">
        <v>441</v>
      </c>
      <c r="H55" s="24">
        <f t="shared" si="0"/>
        <v>5</v>
      </c>
      <c r="I55" s="25" t="s">
        <v>435</v>
      </c>
      <c r="J55" s="24">
        <f t="shared" si="1"/>
        <v>5</v>
      </c>
      <c r="K55" s="26" t="s">
        <v>422</v>
      </c>
      <c r="L55" s="24">
        <f t="shared" si="2"/>
        <v>5</v>
      </c>
      <c r="M55" s="26" t="s">
        <v>445</v>
      </c>
      <c r="N55" s="24">
        <f t="shared" si="8"/>
        <v>5</v>
      </c>
      <c r="O55" s="26" t="s">
        <v>420</v>
      </c>
      <c r="P55" s="24">
        <f t="shared" si="4"/>
        <v>10</v>
      </c>
      <c r="Q55" s="25" t="s">
        <v>419</v>
      </c>
      <c r="R55" s="24">
        <f t="shared" si="5"/>
        <v>10</v>
      </c>
      <c r="S55" s="23">
        <f t="shared" si="6"/>
        <v>62500</v>
      </c>
      <c r="T55" s="23" t="str">
        <f t="shared" si="7"/>
        <v>Significativo</v>
      </c>
    </row>
    <row r="56" spans="2:20" ht="14.25" customHeight="1">
      <c r="B56" s="75"/>
      <c r="C56" s="27"/>
      <c r="D56" s="27"/>
      <c r="E56" s="27" t="s">
        <v>455</v>
      </c>
      <c r="F56" s="24" t="s">
        <v>425</v>
      </c>
      <c r="G56" s="25" t="s">
        <v>441</v>
      </c>
      <c r="H56" s="24">
        <f t="shared" si="0"/>
        <v>5</v>
      </c>
      <c r="I56" s="25" t="s">
        <v>423</v>
      </c>
      <c r="J56" s="24">
        <f t="shared" si="1"/>
        <v>1</v>
      </c>
      <c r="K56" s="26" t="s">
        <v>430</v>
      </c>
      <c r="L56" s="24">
        <f t="shared" si="2"/>
        <v>1</v>
      </c>
      <c r="M56" s="26" t="s">
        <v>434</v>
      </c>
      <c r="N56" s="24">
        <f t="shared" si="8"/>
        <v>1</v>
      </c>
      <c r="O56" s="26" t="s">
        <v>433</v>
      </c>
      <c r="P56" s="24">
        <f t="shared" si="4"/>
        <v>1</v>
      </c>
      <c r="Q56" s="25" t="s">
        <v>419</v>
      </c>
      <c r="R56" s="24">
        <f t="shared" si="5"/>
        <v>10</v>
      </c>
      <c r="S56" s="23">
        <f t="shared" si="6"/>
        <v>50</v>
      </c>
      <c r="T56" s="23" t="str">
        <f t="shared" si="7"/>
        <v>Poco significativo</v>
      </c>
    </row>
    <row r="57" spans="2:20" ht="14.25" customHeight="1">
      <c r="B57" s="75"/>
      <c r="C57" s="30" t="s">
        <v>98</v>
      </c>
      <c r="D57" s="34" t="s">
        <v>100</v>
      </c>
      <c r="E57" s="27" t="s">
        <v>457</v>
      </c>
      <c r="F57" s="24" t="s">
        <v>425</v>
      </c>
      <c r="G57" s="33" t="s">
        <v>424</v>
      </c>
      <c r="H57" s="24">
        <f t="shared" si="0"/>
        <v>1</v>
      </c>
      <c r="I57" s="25" t="s">
        <v>423</v>
      </c>
      <c r="J57" s="24">
        <f t="shared" si="1"/>
        <v>1</v>
      </c>
      <c r="K57" s="26" t="s">
        <v>430</v>
      </c>
      <c r="L57" s="24">
        <f t="shared" si="2"/>
        <v>1</v>
      </c>
      <c r="M57" s="26" t="s">
        <v>434</v>
      </c>
      <c r="N57" s="24">
        <f t="shared" si="8"/>
        <v>1</v>
      </c>
      <c r="O57" s="26" t="s">
        <v>433</v>
      </c>
      <c r="P57" s="24">
        <f t="shared" si="4"/>
        <v>1</v>
      </c>
      <c r="Q57" s="25" t="s">
        <v>419</v>
      </c>
      <c r="R57" s="24">
        <f t="shared" si="5"/>
        <v>10</v>
      </c>
      <c r="S57" s="23">
        <f t="shared" si="6"/>
        <v>10</v>
      </c>
      <c r="T57" s="23" t="str">
        <f t="shared" si="7"/>
        <v>Poco significativo</v>
      </c>
    </row>
    <row r="58" spans="2:20" ht="14.25" customHeight="1">
      <c r="B58" s="75"/>
      <c r="C58" s="27"/>
      <c r="D58" s="27"/>
      <c r="E58" s="27" t="s">
        <v>461</v>
      </c>
      <c r="F58" s="24" t="s">
        <v>425</v>
      </c>
      <c r="G58" s="25" t="s">
        <v>441</v>
      </c>
      <c r="H58" s="24">
        <f t="shared" si="0"/>
        <v>5</v>
      </c>
      <c r="I58" s="25" t="s">
        <v>423</v>
      </c>
      <c r="J58" s="24">
        <f t="shared" si="1"/>
        <v>1</v>
      </c>
      <c r="K58" s="26" t="s">
        <v>430</v>
      </c>
      <c r="L58" s="24">
        <f t="shared" si="2"/>
        <v>1</v>
      </c>
      <c r="M58" s="26" t="s">
        <v>434</v>
      </c>
      <c r="N58" s="24">
        <f t="shared" si="8"/>
        <v>1</v>
      </c>
      <c r="O58" s="26" t="s">
        <v>433</v>
      </c>
      <c r="P58" s="24">
        <f t="shared" si="4"/>
        <v>1</v>
      </c>
      <c r="Q58" s="25" t="s">
        <v>419</v>
      </c>
      <c r="R58" s="24">
        <f t="shared" si="5"/>
        <v>10</v>
      </c>
      <c r="S58" s="23">
        <f t="shared" si="6"/>
        <v>50</v>
      </c>
      <c r="T58" s="23" t="str">
        <f t="shared" si="7"/>
        <v>Poco significativo</v>
      </c>
    </row>
    <row r="59" spans="2:20" ht="14.25" customHeight="1">
      <c r="B59" s="76"/>
      <c r="C59" s="27"/>
      <c r="D59" s="27"/>
      <c r="E59" s="27" t="s">
        <v>448</v>
      </c>
      <c r="F59" s="24" t="s">
        <v>425</v>
      </c>
      <c r="G59" s="25" t="s">
        <v>441</v>
      </c>
      <c r="H59" s="24">
        <f t="shared" si="0"/>
        <v>5</v>
      </c>
      <c r="I59" s="25" t="s">
        <v>435</v>
      </c>
      <c r="J59" s="24">
        <f t="shared" si="1"/>
        <v>5</v>
      </c>
      <c r="K59" s="26" t="s">
        <v>430</v>
      </c>
      <c r="L59" s="24">
        <f t="shared" si="2"/>
        <v>1</v>
      </c>
      <c r="M59" s="26" t="s">
        <v>434</v>
      </c>
      <c r="N59" s="24">
        <f t="shared" si="8"/>
        <v>1</v>
      </c>
      <c r="O59" s="26" t="s">
        <v>433</v>
      </c>
      <c r="P59" s="24">
        <f t="shared" si="4"/>
        <v>1</v>
      </c>
      <c r="Q59" s="25" t="s">
        <v>419</v>
      </c>
      <c r="R59" s="24">
        <f t="shared" si="5"/>
        <v>10</v>
      </c>
      <c r="S59" s="23">
        <f t="shared" si="6"/>
        <v>250</v>
      </c>
      <c r="T59" s="23" t="str">
        <f t="shared" si="7"/>
        <v>Poco significativo</v>
      </c>
    </row>
    <row r="60" spans="2:20" ht="14.25" customHeight="1">
      <c r="B60" s="77" t="s">
        <v>101</v>
      </c>
      <c r="C60" s="27" t="s">
        <v>103</v>
      </c>
      <c r="D60" s="27" t="s">
        <v>105</v>
      </c>
      <c r="E60" s="27" t="s">
        <v>456</v>
      </c>
      <c r="F60" s="24" t="s">
        <v>425</v>
      </c>
      <c r="G60" s="25" t="s">
        <v>441</v>
      </c>
      <c r="H60" s="24">
        <f t="shared" si="0"/>
        <v>5</v>
      </c>
      <c r="I60" s="25" t="s">
        <v>431</v>
      </c>
      <c r="J60" s="24">
        <f t="shared" si="1"/>
        <v>10</v>
      </c>
      <c r="K60" s="26" t="s">
        <v>422</v>
      </c>
      <c r="L60" s="24">
        <f t="shared" si="2"/>
        <v>5</v>
      </c>
      <c r="M60" s="26" t="s">
        <v>445</v>
      </c>
      <c r="N60" s="24">
        <f t="shared" si="8"/>
        <v>5</v>
      </c>
      <c r="O60" s="26" t="s">
        <v>429</v>
      </c>
      <c r="P60" s="24">
        <f t="shared" si="4"/>
        <v>5</v>
      </c>
      <c r="Q60" s="25" t="s">
        <v>419</v>
      </c>
      <c r="R60" s="24">
        <f t="shared" si="5"/>
        <v>10</v>
      </c>
      <c r="S60" s="23">
        <f t="shared" si="6"/>
        <v>62500</v>
      </c>
      <c r="T60" s="23" t="str">
        <f t="shared" si="7"/>
        <v>Significativo</v>
      </c>
    </row>
    <row r="61" spans="2:20" ht="14.25" customHeight="1">
      <c r="B61" s="75"/>
      <c r="C61" s="27"/>
      <c r="D61" s="27"/>
      <c r="E61" s="27" t="s">
        <v>512</v>
      </c>
      <c r="F61" s="24" t="s">
        <v>425</v>
      </c>
      <c r="G61" s="25" t="s">
        <v>441</v>
      </c>
      <c r="H61" s="24">
        <f t="shared" si="0"/>
        <v>5</v>
      </c>
      <c r="I61" s="25" t="s">
        <v>423</v>
      </c>
      <c r="J61" s="24">
        <f t="shared" si="1"/>
        <v>1</v>
      </c>
      <c r="K61" s="26" t="s">
        <v>422</v>
      </c>
      <c r="L61" s="24">
        <f t="shared" si="2"/>
        <v>5</v>
      </c>
      <c r="M61" s="26" t="s">
        <v>434</v>
      </c>
      <c r="N61" s="24">
        <f t="shared" si="8"/>
        <v>1</v>
      </c>
      <c r="O61" s="26" t="s">
        <v>433</v>
      </c>
      <c r="P61" s="24">
        <f t="shared" si="4"/>
        <v>1</v>
      </c>
      <c r="Q61" s="25" t="s">
        <v>419</v>
      </c>
      <c r="R61" s="24">
        <f t="shared" si="5"/>
        <v>10</v>
      </c>
      <c r="S61" s="23">
        <f t="shared" si="6"/>
        <v>250</v>
      </c>
      <c r="T61" s="23" t="str">
        <f t="shared" si="7"/>
        <v>Poco significativo</v>
      </c>
    </row>
    <row r="62" spans="2:20" ht="14.25" customHeight="1">
      <c r="B62" s="75"/>
      <c r="C62" s="27"/>
      <c r="D62" s="27"/>
      <c r="E62" s="27" t="s">
        <v>455</v>
      </c>
      <c r="F62" s="24" t="s">
        <v>425</v>
      </c>
      <c r="G62" s="25" t="s">
        <v>441</v>
      </c>
      <c r="H62" s="24">
        <f t="shared" si="0"/>
        <v>5</v>
      </c>
      <c r="I62" s="25" t="s">
        <v>431</v>
      </c>
      <c r="J62" s="24">
        <f t="shared" si="1"/>
        <v>10</v>
      </c>
      <c r="K62" s="26" t="s">
        <v>430</v>
      </c>
      <c r="L62" s="24">
        <f t="shared" si="2"/>
        <v>1</v>
      </c>
      <c r="M62" s="26" t="s">
        <v>445</v>
      </c>
      <c r="N62" s="24">
        <f t="shared" si="8"/>
        <v>5</v>
      </c>
      <c r="O62" s="26" t="s">
        <v>429</v>
      </c>
      <c r="P62" s="24">
        <f t="shared" si="4"/>
        <v>5</v>
      </c>
      <c r="Q62" s="25" t="s">
        <v>419</v>
      </c>
      <c r="R62" s="24">
        <f t="shared" si="5"/>
        <v>10</v>
      </c>
      <c r="S62" s="23">
        <f t="shared" si="6"/>
        <v>12500</v>
      </c>
      <c r="T62" s="23" t="str">
        <f t="shared" si="7"/>
        <v>Poco significativo</v>
      </c>
    </row>
    <row r="63" spans="2:20" ht="14.25" customHeight="1">
      <c r="B63" s="75"/>
      <c r="C63" s="30" t="s">
        <v>106</v>
      </c>
      <c r="D63" s="29" t="s">
        <v>108</v>
      </c>
      <c r="E63" s="27" t="s">
        <v>451</v>
      </c>
      <c r="F63" s="24" t="s">
        <v>425</v>
      </c>
      <c r="G63" s="25" t="s">
        <v>441</v>
      </c>
      <c r="H63" s="24">
        <f t="shared" si="0"/>
        <v>5</v>
      </c>
      <c r="I63" s="25" t="s">
        <v>423</v>
      </c>
      <c r="J63" s="24">
        <f t="shared" si="1"/>
        <v>1</v>
      </c>
      <c r="K63" s="26" t="s">
        <v>430</v>
      </c>
      <c r="L63" s="24">
        <f t="shared" si="2"/>
        <v>1</v>
      </c>
      <c r="M63" s="26" t="s">
        <v>434</v>
      </c>
      <c r="N63" s="24">
        <f t="shared" si="8"/>
        <v>1</v>
      </c>
      <c r="O63" s="26" t="s">
        <v>433</v>
      </c>
      <c r="P63" s="24">
        <f t="shared" si="4"/>
        <v>1</v>
      </c>
      <c r="Q63" s="25" t="s">
        <v>419</v>
      </c>
      <c r="R63" s="24">
        <f t="shared" si="5"/>
        <v>10</v>
      </c>
      <c r="S63" s="23">
        <f t="shared" si="6"/>
        <v>50</v>
      </c>
      <c r="T63" s="23" t="str">
        <f t="shared" si="7"/>
        <v>Poco significativo</v>
      </c>
    </row>
    <row r="64" spans="2:20" ht="14.25" customHeight="1">
      <c r="B64" s="75"/>
      <c r="C64" s="27"/>
      <c r="D64" s="27"/>
      <c r="E64" s="27" t="s">
        <v>511</v>
      </c>
      <c r="F64" s="24" t="s">
        <v>425</v>
      </c>
      <c r="G64" s="33" t="s">
        <v>424</v>
      </c>
      <c r="H64" s="24">
        <f t="shared" si="0"/>
        <v>1</v>
      </c>
      <c r="I64" s="25" t="s">
        <v>423</v>
      </c>
      <c r="J64" s="24">
        <f t="shared" si="1"/>
        <v>1</v>
      </c>
      <c r="K64" s="26" t="s">
        <v>430</v>
      </c>
      <c r="L64" s="24">
        <f t="shared" si="2"/>
        <v>1</v>
      </c>
      <c r="M64" s="26" t="s">
        <v>434</v>
      </c>
      <c r="N64" s="24">
        <f t="shared" si="8"/>
        <v>1</v>
      </c>
      <c r="O64" s="26" t="s">
        <v>433</v>
      </c>
      <c r="P64" s="24">
        <f t="shared" si="4"/>
        <v>1</v>
      </c>
      <c r="Q64" s="25" t="s">
        <v>419</v>
      </c>
      <c r="R64" s="24">
        <f t="shared" si="5"/>
        <v>10</v>
      </c>
      <c r="S64" s="23">
        <f t="shared" si="6"/>
        <v>10</v>
      </c>
      <c r="T64" s="23" t="str">
        <f t="shared" si="7"/>
        <v>Poco significativo</v>
      </c>
    </row>
    <row r="65" spans="2:20" ht="14.25" customHeight="1">
      <c r="B65" s="75"/>
      <c r="C65" s="30" t="s">
        <v>110</v>
      </c>
      <c r="D65" s="29" t="s">
        <v>112</v>
      </c>
      <c r="E65" s="27" t="s">
        <v>457</v>
      </c>
      <c r="F65" s="24" t="s">
        <v>425</v>
      </c>
      <c r="G65" s="33" t="s">
        <v>424</v>
      </c>
      <c r="H65" s="24">
        <f t="shared" si="0"/>
        <v>1</v>
      </c>
      <c r="I65" s="25" t="s">
        <v>423</v>
      </c>
      <c r="J65" s="24">
        <f t="shared" si="1"/>
        <v>1</v>
      </c>
      <c r="K65" s="26" t="s">
        <v>430</v>
      </c>
      <c r="L65" s="24">
        <f t="shared" si="2"/>
        <v>1</v>
      </c>
      <c r="M65" s="26" t="s">
        <v>434</v>
      </c>
      <c r="N65" s="24">
        <f t="shared" si="8"/>
        <v>1</v>
      </c>
      <c r="O65" s="26" t="s">
        <v>433</v>
      </c>
      <c r="P65" s="24">
        <f t="shared" si="4"/>
        <v>1</v>
      </c>
      <c r="Q65" s="25" t="s">
        <v>419</v>
      </c>
      <c r="R65" s="24">
        <f t="shared" si="5"/>
        <v>10</v>
      </c>
      <c r="S65" s="23">
        <f t="shared" si="6"/>
        <v>10</v>
      </c>
      <c r="T65" s="23" t="str">
        <f t="shared" si="7"/>
        <v>Poco significativo</v>
      </c>
    </row>
    <row r="66" spans="2:20" ht="14.25" customHeight="1">
      <c r="B66" s="75"/>
      <c r="C66" s="27"/>
      <c r="D66" s="27"/>
      <c r="E66" s="27" t="s">
        <v>463</v>
      </c>
      <c r="F66" s="24" t="s">
        <v>425</v>
      </c>
      <c r="G66" s="33" t="s">
        <v>424</v>
      </c>
      <c r="H66" s="24">
        <f t="shared" si="0"/>
        <v>1</v>
      </c>
      <c r="I66" s="25" t="s">
        <v>423</v>
      </c>
      <c r="J66" s="24">
        <f t="shared" si="1"/>
        <v>1</v>
      </c>
      <c r="K66" s="26" t="s">
        <v>422</v>
      </c>
      <c r="L66" s="24">
        <f t="shared" si="2"/>
        <v>5</v>
      </c>
      <c r="M66" s="26" t="s">
        <v>445</v>
      </c>
      <c r="N66" s="24">
        <f t="shared" si="8"/>
        <v>5</v>
      </c>
      <c r="O66" s="26" t="s">
        <v>420</v>
      </c>
      <c r="P66" s="24">
        <f t="shared" si="4"/>
        <v>10</v>
      </c>
      <c r="Q66" s="25" t="s">
        <v>419</v>
      </c>
      <c r="R66" s="24">
        <f t="shared" si="5"/>
        <v>10</v>
      </c>
      <c r="S66" s="23">
        <f t="shared" si="6"/>
        <v>2500</v>
      </c>
      <c r="T66" s="23" t="str">
        <f t="shared" si="7"/>
        <v>Poco significativo</v>
      </c>
    </row>
    <row r="67" spans="2:20" ht="14.25" customHeight="1">
      <c r="B67" s="75"/>
      <c r="C67" s="27"/>
      <c r="D67" s="27"/>
      <c r="E67" s="27" t="s">
        <v>448</v>
      </c>
      <c r="F67" s="24" t="s">
        <v>425</v>
      </c>
      <c r="G67" s="33" t="s">
        <v>424</v>
      </c>
      <c r="H67" s="24">
        <f t="shared" si="0"/>
        <v>1</v>
      </c>
      <c r="I67" s="25" t="s">
        <v>435</v>
      </c>
      <c r="J67" s="24">
        <f t="shared" si="1"/>
        <v>5</v>
      </c>
      <c r="K67" s="26" t="s">
        <v>430</v>
      </c>
      <c r="L67" s="24">
        <f t="shared" si="2"/>
        <v>1</v>
      </c>
      <c r="M67" s="26" t="s">
        <v>434</v>
      </c>
      <c r="N67" s="24">
        <f t="shared" si="8"/>
        <v>1</v>
      </c>
      <c r="O67" s="26" t="s">
        <v>433</v>
      </c>
      <c r="P67" s="24">
        <f t="shared" si="4"/>
        <v>1</v>
      </c>
      <c r="Q67" s="25" t="s">
        <v>419</v>
      </c>
      <c r="R67" s="24">
        <f t="shared" si="5"/>
        <v>10</v>
      </c>
      <c r="S67" s="23">
        <f t="shared" si="6"/>
        <v>50</v>
      </c>
      <c r="T67" s="23" t="str">
        <f t="shared" si="7"/>
        <v>Poco significativo</v>
      </c>
    </row>
    <row r="68" spans="2:20" ht="14.25" customHeight="1">
      <c r="B68" s="75"/>
      <c r="C68" s="30" t="s">
        <v>114</v>
      </c>
      <c r="D68" s="29" t="s">
        <v>510</v>
      </c>
      <c r="E68" s="27" t="s">
        <v>454</v>
      </c>
      <c r="F68" s="24" t="s">
        <v>425</v>
      </c>
      <c r="G68" s="33" t="s">
        <v>441</v>
      </c>
      <c r="H68" s="24">
        <f t="shared" si="0"/>
        <v>5</v>
      </c>
      <c r="I68" s="25" t="s">
        <v>431</v>
      </c>
      <c r="J68" s="24">
        <f t="shared" si="1"/>
        <v>10</v>
      </c>
      <c r="K68" s="26" t="s">
        <v>422</v>
      </c>
      <c r="L68" s="24">
        <f t="shared" si="2"/>
        <v>5</v>
      </c>
      <c r="M68" s="26" t="s">
        <v>445</v>
      </c>
      <c r="N68" s="24">
        <f t="shared" si="8"/>
        <v>5</v>
      </c>
      <c r="O68" s="26" t="s">
        <v>429</v>
      </c>
      <c r="P68" s="24">
        <f t="shared" si="4"/>
        <v>5</v>
      </c>
      <c r="Q68" s="25" t="s">
        <v>419</v>
      </c>
      <c r="R68" s="24">
        <f t="shared" si="5"/>
        <v>10</v>
      </c>
      <c r="S68" s="23">
        <f t="shared" si="6"/>
        <v>62500</v>
      </c>
      <c r="T68" s="23" t="str">
        <f t="shared" si="7"/>
        <v>Significativo</v>
      </c>
    </row>
    <row r="69" spans="2:20" ht="14.25" customHeight="1">
      <c r="B69" s="76"/>
      <c r="C69" s="27"/>
      <c r="D69" s="27"/>
      <c r="E69" s="27" t="s">
        <v>455</v>
      </c>
      <c r="F69" s="24" t="s">
        <v>425</v>
      </c>
      <c r="G69" s="33" t="s">
        <v>441</v>
      </c>
      <c r="H69" s="24">
        <f t="shared" si="0"/>
        <v>5</v>
      </c>
      <c r="I69" s="25" t="s">
        <v>431</v>
      </c>
      <c r="J69" s="24">
        <f t="shared" si="1"/>
        <v>10</v>
      </c>
      <c r="K69" s="26" t="s">
        <v>430</v>
      </c>
      <c r="L69" s="24">
        <f t="shared" si="2"/>
        <v>1</v>
      </c>
      <c r="M69" s="26" t="s">
        <v>445</v>
      </c>
      <c r="N69" s="24">
        <f t="shared" si="8"/>
        <v>5</v>
      </c>
      <c r="O69" s="26" t="s">
        <v>429</v>
      </c>
      <c r="P69" s="24">
        <f t="shared" si="4"/>
        <v>5</v>
      </c>
      <c r="Q69" s="25" t="s">
        <v>419</v>
      </c>
      <c r="R69" s="24">
        <f t="shared" si="5"/>
        <v>10</v>
      </c>
      <c r="S69" s="23">
        <f t="shared" si="6"/>
        <v>12500</v>
      </c>
      <c r="T69" s="23" t="str">
        <f t="shared" si="7"/>
        <v>Poco significativo</v>
      </c>
    </row>
    <row r="70" spans="2:20" ht="14.25" customHeight="1">
      <c r="B70" s="74" t="s">
        <v>119</v>
      </c>
      <c r="C70" s="30" t="s">
        <v>120</v>
      </c>
      <c r="D70" s="30" t="s">
        <v>509</v>
      </c>
      <c r="E70" s="27" t="s">
        <v>456</v>
      </c>
      <c r="F70" s="24" t="s">
        <v>425</v>
      </c>
      <c r="G70" s="25" t="s">
        <v>441</v>
      </c>
      <c r="H70" s="24">
        <f t="shared" si="0"/>
        <v>5</v>
      </c>
      <c r="I70" s="25" t="s">
        <v>501</v>
      </c>
      <c r="J70" s="24">
        <f t="shared" si="1"/>
        <v>10</v>
      </c>
      <c r="K70" s="26" t="s">
        <v>442</v>
      </c>
      <c r="L70" s="24">
        <f t="shared" si="2"/>
        <v>10</v>
      </c>
      <c r="M70" s="26" t="s">
        <v>434</v>
      </c>
      <c r="N70" s="24">
        <f t="shared" si="8"/>
        <v>1</v>
      </c>
      <c r="O70" s="26" t="s">
        <v>429</v>
      </c>
      <c r="P70" s="24">
        <f t="shared" si="4"/>
        <v>5</v>
      </c>
      <c r="Q70" s="25" t="s">
        <v>419</v>
      </c>
      <c r="R70" s="24">
        <f t="shared" si="5"/>
        <v>10</v>
      </c>
      <c r="S70" s="23">
        <f t="shared" si="6"/>
        <v>25000</v>
      </c>
      <c r="T70" s="23" t="str">
        <f t="shared" si="7"/>
        <v>Significativo</v>
      </c>
    </row>
    <row r="71" spans="2:20" ht="14.25" customHeight="1">
      <c r="B71" s="75"/>
      <c r="C71" s="27"/>
      <c r="D71" s="27"/>
      <c r="E71" s="27" t="s">
        <v>454</v>
      </c>
      <c r="F71" s="24" t="s">
        <v>425</v>
      </c>
      <c r="G71" s="25" t="s">
        <v>441</v>
      </c>
      <c r="H71" s="24">
        <f t="shared" ref="H71:H134" si="9">IF(G71="Puntual",1,IF(G71="Parcial",5,10))</f>
        <v>5</v>
      </c>
      <c r="I71" s="25" t="s">
        <v>423</v>
      </c>
      <c r="J71" s="24">
        <f t="shared" ref="J71:J134" si="10">IF(I71="Baja",1,IF(I71="Media",5,10))</f>
        <v>1</v>
      </c>
      <c r="K71" s="26" t="s">
        <v>430</v>
      </c>
      <c r="L71" s="24">
        <f t="shared" ref="L71:L134" si="11">IF(K71="Fugaz",1,IF(K71="Temporal",5,10))</f>
        <v>1</v>
      </c>
      <c r="M71" s="26" t="s">
        <v>434</v>
      </c>
      <c r="N71" s="24">
        <f t="shared" si="8"/>
        <v>1</v>
      </c>
      <c r="O71" s="26" t="s">
        <v>433</v>
      </c>
      <c r="P71" s="24">
        <f t="shared" ref="P71:P134" si="12">IF(O71="largo plazo",1,IF(O71="Medio plazo",5,10))</f>
        <v>1</v>
      </c>
      <c r="Q71" s="25" t="s">
        <v>419</v>
      </c>
      <c r="R71" s="24">
        <f t="shared" ref="R71:R134" si="13">IF(Q71="No",1,10)</f>
        <v>10</v>
      </c>
      <c r="S71" s="23">
        <f t="shared" ref="S71:S134" si="14">SUM(H71*J71*L71*N71*P71*R71)</f>
        <v>50</v>
      </c>
      <c r="T71" s="23" t="str">
        <f t="shared" ref="T71:T134" si="15">IF(S71&gt;=124999,"Muy significativo",IF(S71&gt;=24999,"Significativo",IF(S71&gt;=1,"Poco significativo")))</f>
        <v>Poco significativo</v>
      </c>
    </row>
    <row r="72" spans="2:20" ht="14.25" customHeight="1">
      <c r="B72" s="75"/>
      <c r="C72" s="27"/>
      <c r="D72" s="27"/>
      <c r="E72" s="27" t="s">
        <v>455</v>
      </c>
      <c r="F72" s="24" t="s">
        <v>425</v>
      </c>
      <c r="G72" s="25" t="s">
        <v>441</v>
      </c>
      <c r="H72" s="24">
        <f t="shared" si="9"/>
        <v>5</v>
      </c>
      <c r="I72" s="25" t="s">
        <v>423</v>
      </c>
      <c r="J72" s="24">
        <f t="shared" si="10"/>
        <v>1</v>
      </c>
      <c r="K72" s="26" t="s">
        <v>422</v>
      </c>
      <c r="L72" s="24">
        <f t="shared" si="11"/>
        <v>5</v>
      </c>
      <c r="M72" s="26" t="s">
        <v>434</v>
      </c>
      <c r="N72" s="24">
        <f t="shared" si="8"/>
        <v>1</v>
      </c>
      <c r="O72" s="26" t="s">
        <v>429</v>
      </c>
      <c r="P72" s="24">
        <f t="shared" si="12"/>
        <v>5</v>
      </c>
      <c r="Q72" s="25" t="s">
        <v>419</v>
      </c>
      <c r="R72" s="24">
        <f t="shared" si="13"/>
        <v>10</v>
      </c>
      <c r="S72" s="23">
        <f t="shared" si="14"/>
        <v>1250</v>
      </c>
      <c r="T72" s="23" t="str">
        <f t="shared" si="15"/>
        <v>Poco significativo</v>
      </c>
    </row>
    <row r="73" spans="2:20" ht="14.25" customHeight="1">
      <c r="B73" s="75"/>
      <c r="C73" s="30" t="s">
        <v>124</v>
      </c>
      <c r="D73" s="30" t="s">
        <v>508</v>
      </c>
      <c r="E73" s="27" t="s">
        <v>457</v>
      </c>
      <c r="F73" s="24" t="s">
        <v>425</v>
      </c>
      <c r="G73" s="33" t="s">
        <v>424</v>
      </c>
      <c r="H73" s="24">
        <f t="shared" si="9"/>
        <v>1</v>
      </c>
      <c r="I73" s="25" t="s">
        <v>423</v>
      </c>
      <c r="J73" s="24">
        <f t="shared" si="10"/>
        <v>1</v>
      </c>
      <c r="K73" s="26" t="s">
        <v>430</v>
      </c>
      <c r="L73" s="24">
        <f t="shared" si="11"/>
        <v>1</v>
      </c>
      <c r="M73" s="26" t="s">
        <v>434</v>
      </c>
      <c r="N73" s="24">
        <f t="shared" si="8"/>
        <v>1</v>
      </c>
      <c r="O73" s="26" t="s">
        <v>433</v>
      </c>
      <c r="P73" s="24">
        <f t="shared" si="12"/>
        <v>1</v>
      </c>
      <c r="Q73" s="25" t="s">
        <v>419</v>
      </c>
      <c r="R73" s="24">
        <f t="shared" si="13"/>
        <v>10</v>
      </c>
      <c r="S73" s="23">
        <f t="shared" si="14"/>
        <v>10</v>
      </c>
      <c r="T73" s="23" t="str">
        <f t="shared" si="15"/>
        <v>Poco significativo</v>
      </c>
    </row>
    <row r="74" spans="2:20" ht="14.25" customHeight="1">
      <c r="B74" s="75"/>
      <c r="C74" s="27"/>
      <c r="D74" s="27"/>
      <c r="E74" s="27" t="s">
        <v>456</v>
      </c>
      <c r="F74" s="24" t="s">
        <v>425</v>
      </c>
      <c r="G74" s="25" t="s">
        <v>441</v>
      </c>
      <c r="H74" s="24">
        <f t="shared" si="9"/>
        <v>5</v>
      </c>
      <c r="I74" s="25" t="s">
        <v>423</v>
      </c>
      <c r="J74" s="24">
        <f t="shared" si="10"/>
        <v>1</v>
      </c>
      <c r="K74" s="26" t="s">
        <v>430</v>
      </c>
      <c r="L74" s="24">
        <f t="shared" si="11"/>
        <v>1</v>
      </c>
      <c r="M74" s="26" t="s">
        <v>434</v>
      </c>
      <c r="N74" s="24">
        <f t="shared" si="8"/>
        <v>1</v>
      </c>
      <c r="O74" s="26" t="s">
        <v>433</v>
      </c>
      <c r="P74" s="24">
        <f t="shared" si="12"/>
        <v>1</v>
      </c>
      <c r="Q74" s="25" t="s">
        <v>419</v>
      </c>
      <c r="R74" s="24">
        <f t="shared" si="13"/>
        <v>10</v>
      </c>
      <c r="S74" s="23">
        <f t="shared" si="14"/>
        <v>50</v>
      </c>
      <c r="T74" s="23" t="str">
        <f t="shared" si="15"/>
        <v>Poco significativo</v>
      </c>
    </row>
    <row r="75" spans="2:20" ht="14.25" customHeight="1">
      <c r="B75" s="75"/>
      <c r="C75" s="27"/>
      <c r="D75" s="27"/>
      <c r="E75" s="27" t="s">
        <v>463</v>
      </c>
      <c r="F75" s="24" t="s">
        <v>425</v>
      </c>
      <c r="G75" s="33" t="s">
        <v>424</v>
      </c>
      <c r="H75" s="24">
        <f t="shared" si="9"/>
        <v>1</v>
      </c>
      <c r="I75" s="25" t="s">
        <v>423</v>
      </c>
      <c r="J75" s="24">
        <f t="shared" si="10"/>
        <v>1</v>
      </c>
      <c r="K75" s="26" t="s">
        <v>422</v>
      </c>
      <c r="L75" s="24">
        <f t="shared" si="11"/>
        <v>5</v>
      </c>
      <c r="M75" s="26" t="s">
        <v>445</v>
      </c>
      <c r="N75" s="24">
        <f t="shared" si="8"/>
        <v>5</v>
      </c>
      <c r="O75" s="26" t="s">
        <v>433</v>
      </c>
      <c r="P75" s="24">
        <f t="shared" si="12"/>
        <v>1</v>
      </c>
      <c r="Q75" s="25" t="s">
        <v>419</v>
      </c>
      <c r="R75" s="24">
        <f t="shared" si="13"/>
        <v>10</v>
      </c>
      <c r="S75" s="23">
        <f t="shared" si="14"/>
        <v>250</v>
      </c>
      <c r="T75" s="23" t="str">
        <f t="shared" si="15"/>
        <v>Poco significativo</v>
      </c>
    </row>
    <row r="76" spans="2:20" ht="14.25" customHeight="1">
      <c r="B76" s="75"/>
      <c r="C76" s="27"/>
      <c r="D76" s="27"/>
      <c r="E76" s="27" t="s">
        <v>448</v>
      </c>
      <c r="F76" s="24" t="s">
        <v>425</v>
      </c>
      <c r="G76" s="33" t="s">
        <v>424</v>
      </c>
      <c r="H76" s="24">
        <f t="shared" si="9"/>
        <v>1</v>
      </c>
      <c r="I76" s="25" t="s">
        <v>423</v>
      </c>
      <c r="J76" s="24">
        <f t="shared" si="10"/>
        <v>1</v>
      </c>
      <c r="K76" s="26" t="s">
        <v>430</v>
      </c>
      <c r="L76" s="24">
        <f t="shared" si="11"/>
        <v>1</v>
      </c>
      <c r="M76" s="26" t="s">
        <v>434</v>
      </c>
      <c r="N76" s="24">
        <f t="shared" si="8"/>
        <v>1</v>
      </c>
      <c r="O76" s="26" t="s">
        <v>433</v>
      </c>
      <c r="P76" s="24">
        <f t="shared" si="12"/>
        <v>1</v>
      </c>
      <c r="Q76" s="25" t="s">
        <v>419</v>
      </c>
      <c r="R76" s="24">
        <f t="shared" si="13"/>
        <v>10</v>
      </c>
      <c r="S76" s="23">
        <f t="shared" si="14"/>
        <v>10</v>
      </c>
      <c r="T76" s="23" t="str">
        <f t="shared" si="15"/>
        <v>Poco significativo</v>
      </c>
    </row>
    <row r="77" spans="2:20" ht="14.25" customHeight="1">
      <c r="B77" s="75"/>
      <c r="C77" s="27" t="s">
        <v>127</v>
      </c>
      <c r="D77" s="27" t="s">
        <v>129</v>
      </c>
      <c r="E77" s="27" t="s">
        <v>484</v>
      </c>
      <c r="F77" s="24" t="s">
        <v>425</v>
      </c>
      <c r="G77" s="33" t="s">
        <v>424</v>
      </c>
      <c r="H77" s="24">
        <f t="shared" si="9"/>
        <v>1</v>
      </c>
      <c r="I77" s="25" t="s">
        <v>423</v>
      </c>
      <c r="J77" s="24">
        <f t="shared" si="10"/>
        <v>1</v>
      </c>
      <c r="K77" s="26" t="s">
        <v>430</v>
      </c>
      <c r="L77" s="24">
        <f t="shared" si="11"/>
        <v>1</v>
      </c>
      <c r="M77" s="26" t="s">
        <v>434</v>
      </c>
      <c r="N77" s="24">
        <f t="shared" si="8"/>
        <v>1</v>
      </c>
      <c r="O77" s="26" t="s">
        <v>433</v>
      </c>
      <c r="P77" s="24">
        <f t="shared" si="12"/>
        <v>1</v>
      </c>
      <c r="Q77" s="25" t="s">
        <v>419</v>
      </c>
      <c r="R77" s="24">
        <f t="shared" si="13"/>
        <v>10</v>
      </c>
      <c r="S77" s="23">
        <f t="shared" si="14"/>
        <v>10</v>
      </c>
      <c r="T77" s="23" t="str">
        <f t="shared" si="15"/>
        <v>Poco significativo</v>
      </c>
    </row>
    <row r="78" spans="2:20" ht="14.25" customHeight="1">
      <c r="B78" s="75"/>
      <c r="C78" s="27"/>
      <c r="D78" s="27"/>
      <c r="E78" s="27" t="s">
        <v>484</v>
      </c>
      <c r="F78" s="24" t="s">
        <v>425</v>
      </c>
      <c r="G78" s="33" t="s">
        <v>424</v>
      </c>
      <c r="H78" s="24">
        <f t="shared" si="9"/>
        <v>1</v>
      </c>
      <c r="I78" s="25" t="s">
        <v>423</v>
      </c>
      <c r="J78" s="24">
        <f t="shared" si="10"/>
        <v>1</v>
      </c>
      <c r="K78" s="26" t="s">
        <v>430</v>
      </c>
      <c r="L78" s="24">
        <f t="shared" si="11"/>
        <v>1</v>
      </c>
      <c r="M78" s="26" t="s">
        <v>434</v>
      </c>
      <c r="N78" s="24">
        <f t="shared" ref="N78:N141" si="16">IF(M78="Inmediata",1,IF(M78="Recuperable",5,10))</f>
        <v>1</v>
      </c>
      <c r="O78" s="26" t="s">
        <v>433</v>
      </c>
      <c r="P78" s="24">
        <f t="shared" si="12"/>
        <v>1</v>
      </c>
      <c r="Q78" s="25" t="s">
        <v>419</v>
      </c>
      <c r="R78" s="24">
        <f t="shared" si="13"/>
        <v>10</v>
      </c>
      <c r="S78" s="23">
        <f t="shared" si="14"/>
        <v>10</v>
      </c>
      <c r="T78" s="23" t="str">
        <f t="shared" si="15"/>
        <v>Poco significativo</v>
      </c>
    </row>
    <row r="79" spans="2:20" ht="14.25" customHeight="1">
      <c r="B79" s="75"/>
      <c r="C79" s="27"/>
      <c r="D79" s="27"/>
      <c r="E79" s="27" t="s">
        <v>457</v>
      </c>
      <c r="F79" s="24" t="s">
        <v>425</v>
      </c>
      <c r="G79" s="33" t="s">
        <v>424</v>
      </c>
      <c r="H79" s="24">
        <f t="shared" si="9"/>
        <v>1</v>
      </c>
      <c r="I79" s="25" t="s">
        <v>423</v>
      </c>
      <c r="J79" s="24">
        <f t="shared" si="10"/>
        <v>1</v>
      </c>
      <c r="K79" s="26" t="s">
        <v>430</v>
      </c>
      <c r="L79" s="24">
        <f t="shared" si="11"/>
        <v>1</v>
      </c>
      <c r="M79" s="26" t="s">
        <v>434</v>
      </c>
      <c r="N79" s="24">
        <f t="shared" si="16"/>
        <v>1</v>
      </c>
      <c r="O79" s="26" t="s">
        <v>433</v>
      </c>
      <c r="P79" s="24">
        <f t="shared" si="12"/>
        <v>1</v>
      </c>
      <c r="Q79" s="25" t="s">
        <v>419</v>
      </c>
      <c r="R79" s="24">
        <f t="shared" si="13"/>
        <v>10</v>
      </c>
      <c r="S79" s="23">
        <f t="shared" si="14"/>
        <v>10</v>
      </c>
      <c r="T79" s="23" t="str">
        <f t="shared" si="15"/>
        <v>Poco significativo</v>
      </c>
    </row>
    <row r="80" spans="2:20" ht="14.25" customHeight="1">
      <c r="B80" s="75"/>
      <c r="C80" s="27"/>
      <c r="D80" s="27"/>
      <c r="E80" s="27" t="s">
        <v>507</v>
      </c>
      <c r="F80" s="24" t="s">
        <v>425</v>
      </c>
      <c r="G80" s="33" t="s">
        <v>424</v>
      </c>
      <c r="H80" s="24">
        <f t="shared" si="9"/>
        <v>1</v>
      </c>
      <c r="I80" s="25" t="s">
        <v>423</v>
      </c>
      <c r="J80" s="24">
        <f t="shared" si="10"/>
        <v>1</v>
      </c>
      <c r="K80" s="26" t="s">
        <v>430</v>
      </c>
      <c r="L80" s="24">
        <f t="shared" si="11"/>
        <v>1</v>
      </c>
      <c r="M80" s="26" t="s">
        <v>434</v>
      </c>
      <c r="N80" s="24">
        <f t="shared" si="16"/>
        <v>1</v>
      </c>
      <c r="O80" s="26" t="s">
        <v>433</v>
      </c>
      <c r="P80" s="24">
        <f t="shared" si="12"/>
        <v>1</v>
      </c>
      <c r="Q80" s="25" t="s">
        <v>419</v>
      </c>
      <c r="R80" s="24">
        <f t="shared" si="13"/>
        <v>10</v>
      </c>
      <c r="S80" s="23">
        <f t="shared" si="14"/>
        <v>10</v>
      </c>
      <c r="T80" s="23" t="str">
        <f t="shared" si="15"/>
        <v>Poco significativo</v>
      </c>
    </row>
    <row r="81" spans="2:20" ht="14.25" customHeight="1">
      <c r="B81" s="75"/>
      <c r="C81" s="27" t="s">
        <v>131</v>
      </c>
      <c r="D81" s="27" t="s">
        <v>133</v>
      </c>
      <c r="E81" s="27" t="s">
        <v>457</v>
      </c>
      <c r="F81" s="24" t="s">
        <v>425</v>
      </c>
      <c r="G81" s="33" t="s">
        <v>424</v>
      </c>
      <c r="H81" s="24">
        <f t="shared" si="9"/>
        <v>1</v>
      </c>
      <c r="I81" s="25" t="s">
        <v>423</v>
      </c>
      <c r="J81" s="24">
        <f t="shared" si="10"/>
        <v>1</v>
      </c>
      <c r="K81" s="26" t="s">
        <v>430</v>
      </c>
      <c r="L81" s="24">
        <f t="shared" si="11"/>
        <v>1</v>
      </c>
      <c r="M81" s="26" t="s">
        <v>434</v>
      </c>
      <c r="N81" s="24">
        <f t="shared" si="16"/>
        <v>1</v>
      </c>
      <c r="O81" s="26" t="s">
        <v>433</v>
      </c>
      <c r="P81" s="24">
        <f t="shared" si="12"/>
        <v>1</v>
      </c>
      <c r="Q81" s="25" t="s">
        <v>419</v>
      </c>
      <c r="R81" s="24">
        <f t="shared" si="13"/>
        <v>10</v>
      </c>
      <c r="S81" s="23">
        <f t="shared" si="14"/>
        <v>10</v>
      </c>
      <c r="T81" s="23" t="str">
        <f t="shared" si="15"/>
        <v>Poco significativo</v>
      </c>
    </row>
    <row r="82" spans="2:20" ht="14.25" customHeight="1">
      <c r="B82" s="75"/>
      <c r="C82" s="27"/>
      <c r="D82" s="27"/>
      <c r="E82" s="27" t="s">
        <v>473</v>
      </c>
      <c r="F82" s="24" t="s">
        <v>425</v>
      </c>
      <c r="G82" s="33" t="s">
        <v>441</v>
      </c>
      <c r="H82" s="24">
        <f t="shared" si="9"/>
        <v>5</v>
      </c>
      <c r="I82" s="25" t="s">
        <v>435</v>
      </c>
      <c r="J82" s="24">
        <f t="shared" si="10"/>
        <v>5</v>
      </c>
      <c r="K82" s="26" t="s">
        <v>422</v>
      </c>
      <c r="L82" s="24">
        <f t="shared" si="11"/>
        <v>5</v>
      </c>
      <c r="M82" s="26" t="s">
        <v>445</v>
      </c>
      <c r="N82" s="24">
        <f t="shared" si="16"/>
        <v>5</v>
      </c>
      <c r="O82" s="26" t="s">
        <v>420</v>
      </c>
      <c r="P82" s="24">
        <f t="shared" si="12"/>
        <v>10</v>
      </c>
      <c r="Q82" s="25" t="s">
        <v>419</v>
      </c>
      <c r="R82" s="24">
        <f t="shared" si="13"/>
        <v>10</v>
      </c>
      <c r="S82" s="23">
        <f t="shared" si="14"/>
        <v>62500</v>
      </c>
      <c r="T82" s="23" t="str">
        <f t="shared" si="15"/>
        <v>Significativo</v>
      </c>
    </row>
    <row r="83" spans="2:20" ht="14.25" customHeight="1">
      <c r="B83" s="75"/>
      <c r="C83" s="27"/>
      <c r="D83" s="27"/>
      <c r="E83" s="27" t="s">
        <v>448</v>
      </c>
      <c r="F83" s="24" t="s">
        <v>425</v>
      </c>
      <c r="G83" s="33" t="s">
        <v>424</v>
      </c>
      <c r="H83" s="24">
        <f t="shared" si="9"/>
        <v>1</v>
      </c>
      <c r="I83" s="25" t="s">
        <v>435</v>
      </c>
      <c r="J83" s="24">
        <f t="shared" si="10"/>
        <v>5</v>
      </c>
      <c r="K83" s="26" t="s">
        <v>430</v>
      </c>
      <c r="L83" s="24">
        <f t="shared" si="11"/>
        <v>1</v>
      </c>
      <c r="M83" s="26" t="s">
        <v>434</v>
      </c>
      <c r="N83" s="24">
        <f t="shared" si="16"/>
        <v>1</v>
      </c>
      <c r="O83" s="26" t="s">
        <v>433</v>
      </c>
      <c r="P83" s="24">
        <f t="shared" si="12"/>
        <v>1</v>
      </c>
      <c r="Q83" s="25" t="s">
        <v>419</v>
      </c>
      <c r="R83" s="24">
        <f t="shared" si="13"/>
        <v>10</v>
      </c>
      <c r="S83" s="23">
        <f t="shared" si="14"/>
        <v>50</v>
      </c>
      <c r="T83" s="23" t="str">
        <f t="shared" si="15"/>
        <v>Poco significativo</v>
      </c>
    </row>
    <row r="84" spans="2:20" ht="14.25" customHeight="1">
      <c r="B84" s="75"/>
      <c r="C84" s="27"/>
      <c r="D84" s="29" t="s">
        <v>136</v>
      </c>
      <c r="E84" s="27" t="s">
        <v>457</v>
      </c>
      <c r="F84" s="24" t="s">
        <v>425</v>
      </c>
      <c r="G84" s="33" t="s">
        <v>424</v>
      </c>
      <c r="H84" s="24">
        <f t="shared" si="9"/>
        <v>1</v>
      </c>
      <c r="I84" s="25" t="s">
        <v>423</v>
      </c>
      <c r="J84" s="24">
        <f t="shared" si="10"/>
        <v>1</v>
      </c>
      <c r="K84" s="26" t="s">
        <v>430</v>
      </c>
      <c r="L84" s="24">
        <f t="shared" si="11"/>
        <v>1</v>
      </c>
      <c r="M84" s="26" t="s">
        <v>434</v>
      </c>
      <c r="N84" s="24">
        <f t="shared" si="16"/>
        <v>1</v>
      </c>
      <c r="O84" s="26" t="s">
        <v>433</v>
      </c>
      <c r="P84" s="24">
        <f t="shared" si="12"/>
        <v>1</v>
      </c>
      <c r="Q84" s="25" t="s">
        <v>419</v>
      </c>
      <c r="R84" s="24">
        <f t="shared" si="13"/>
        <v>10</v>
      </c>
      <c r="S84" s="23">
        <f t="shared" si="14"/>
        <v>10</v>
      </c>
      <c r="T84" s="23" t="str">
        <f t="shared" si="15"/>
        <v>Poco significativo</v>
      </c>
    </row>
    <row r="85" spans="2:20" ht="14.25" customHeight="1">
      <c r="B85" s="76"/>
      <c r="C85" s="27"/>
      <c r="D85" s="27"/>
      <c r="E85" s="27" t="s">
        <v>463</v>
      </c>
      <c r="F85" s="24" t="s">
        <v>425</v>
      </c>
      <c r="G85" s="33" t="s">
        <v>424</v>
      </c>
      <c r="H85" s="24">
        <f t="shared" si="9"/>
        <v>1</v>
      </c>
      <c r="I85" s="25" t="s">
        <v>423</v>
      </c>
      <c r="J85" s="24">
        <f t="shared" si="10"/>
        <v>1</v>
      </c>
      <c r="K85" s="26" t="s">
        <v>422</v>
      </c>
      <c r="L85" s="24">
        <f t="shared" si="11"/>
        <v>5</v>
      </c>
      <c r="M85" s="26" t="s">
        <v>445</v>
      </c>
      <c r="N85" s="24">
        <f t="shared" si="16"/>
        <v>5</v>
      </c>
      <c r="O85" s="26" t="s">
        <v>420</v>
      </c>
      <c r="P85" s="24">
        <f t="shared" si="12"/>
        <v>10</v>
      </c>
      <c r="Q85" s="25" t="s">
        <v>419</v>
      </c>
      <c r="R85" s="24">
        <f t="shared" si="13"/>
        <v>10</v>
      </c>
      <c r="S85" s="23">
        <f t="shared" si="14"/>
        <v>2500</v>
      </c>
      <c r="T85" s="23" t="str">
        <f t="shared" si="15"/>
        <v>Poco significativo</v>
      </c>
    </row>
    <row r="86" spans="2:20" ht="14.25" customHeight="1">
      <c r="B86" s="74" t="s">
        <v>137</v>
      </c>
      <c r="C86" s="30" t="s">
        <v>138</v>
      </c>
      <c r="D86" s="27" t="s">
        <v>506</v>
      </c>
      <c r="E86" s="27" t="s">
        <v>456</v>
      </c>
      <c r="F86" s="24" t="s">
        <v>425</v>
      </c>
      <c r="G86" s="25" t="s">
        <v>441</v>
      </c>
      <c r="H86" s="24">
        <f t="shared" si="9"/>
        <v>5</v>
      </c>
      <c r="I86" s="25" t="s">
        <v>435</v>
      </c>
      <c r="J86" s="24">
        <f t="shared" si="10"/>
        <v>5</v>
      </c>
      <c r="K86" s="26" t="s">
        <v>442</v>
      </c>
      <c r="L86" s="24">
        <f t="shared" si="11"/>
        <v>10</v>
      </c>
      <c r="M86" s="26" t="s">
        <v>445</v>
      </c>
      <c r="N86" s="24">
        <f t="shared" si="16"/>
        <v>5</v>
      </c>
      <c r="O86" s="26" t="s">
        <v>429</v>
      </c>
      <c r="P86" s="24">
        <f t="shared" si="12"/>
        <v>5</v>
      </c>
      <c r="Q86" s="25" t="s">
        <v>419</v>
      </c>
      <c r="R86" s="24">
        <f t="shared" si="13"/>
        <v>10</v>
      </c>
      <c r="S86" s="23">
        <f t="shared" si="14"/>
        <v>62500</v>
      </c>
      <c r="T86" s="23" t="str">
        <f t="shared" si="15"/>
        <v>Significativo</v>
      </c>
    </row>
    <row r="87" spans="2:20" ht="14.25" customHeight="1">
      <c r="B87" s="75"/>
      <c r="C87" s="27"/>
      <c r="D87" s="27"/>
      <c r="E87" s="27" t="s">
        <v>454</v>
      </c>
      <c r="F87" s="24" t="s">
        <v>425</v>
      </c>
      <c r="G87" s="25" t="s">
        <v>441</v>
      </c>
      <c r="H87" s="24">
        <f t="shared" si="9"/>
        <v>5</v>
      </c>
      <c r="I87" s="25" t="s">
        <v>501</v>
      </c>
      <c r="J87" s="24">
        <f t="shared" si="10"/>
        <v>10</v>
      </c>
      <c r="K87" s="26" t="s">
        <v>442</v>
      </c>
      <c r="L87" s="24">
        <f t="shared" si="11"/>
        <v>10</v>
      </c>
      <c r="M87" s="26" t="s">
        <v>434</v>
      </c>
      <c r="N87" s="24">
        <f t="shared" si="16"/>
        <v>1</v>
      </c>
      <c r="O87" s="26" t="s">
        <v>420</v>
      </c>
      <c r="P87" s="24">
        <f t="shared" si="12"/>
        <v>10</v>
      </c>
      <c r="Q87" s="25" t="s">
        <v>419</v>
      </c>
      <c r="R87" s="24">
        <f t="shared" si="13"/>
        <v>10</v>
      </c>
      <c r="S87" s="23">
        <f t="shared" si="14"/>
        <v>50000</v>
      </c>
      <c r="T87" s="23" t="str">
        <f t="shared" si="15"/>
        <v>Significativo</v>
      </c>
    </row>
    <row r="88" spans="2:20" ht="14.25" customHeight="1">
      <c r="B88" s="75"/>
      <c r="C88" s="27"/>
      <c r="D88" s="27"/>
      <c r="E88" s="27" t="s">
        <v>455</v>
      </c>
      <c r="F88" s="24" t="s">
        <v>425</v>
      </c>
      <c r="G88" s="25" t="s">
        <v>441</v>
      </c>
      <c r="H88" s="24">
        <f t="shared" si="9"/>
        <v>5</v>
      </c>
      <c r="I88" s="25" t="s">
        <v>501</v>
      </c>
      <c r="J88" s="24">
        <f t="shared" si="10"/>
        <v>10</v>
      </c>
      <c r="K88" s="26" t="s">
        <v>442</v>
      </c>
      <c r="L88" s="24">
        <f t="shared" si="11"/>
        <v>10</v>
      </c>
      <c r="M88" s="26" t="s">
        <v>434</v>
      </c>
      <c r="N88" s="24">
        <f t="shared" si="16"/>
        <v>1</v>
      </c>
      <c r="O88" s="26" t="s">
        <v>433</v>
      </c>
      <c r="P88" s="24">
        <f t="shared" si="12"/>
        <v>1</v>
      </c>
      <c r="Q88" s="25" t="s">
        <v>419</v>
      </c>
      <c r="R88" s="24">
        <f t="shared" si="13"/>
        <v>10</v>
      </c>
      <c r="S88" s="23">
        <f t="shared" si="14"/>
        <v>5000</v>
      </c>
      <c r="T88" s="23" t="str">
        <f t="shared" si="15"/>
        <v>Poco significativo</v>
      </c>
    </row>
    <row r="89" spans="2:20" ht="14.25" customHeight="1">
      <c r="B89" s="75"/>
      <c r="C89" s="30" t="s">
        <v>142</v>
      </c>
      <c r="D89" s="29" t="s">
        <v>416</v>
      </c>
      <c r="E89" s="27" t="s">
        <v>484</v>
      </c>
      <c r="F89" s="24" t="s">
        <v>425</v>
      </c>
      <c r="G89" s="33" t="s">
        <v>424</v>
      </c>
      <c r="H89" s="24">
        <f t="shared" si="9"/>
        <v>1</v>
      </c>
      <c r="I89" s="25" t="s">
        <v>423</v>
      </c>
      <c r="J89" s="24">
        <f t="shared" si="10"/>
        <v>1</v>
      </c>
      <c r="K89" s="26" t="s">
        <v>430</v>
      </c>
      <c r="L89" s="24">
        <f t="shared" si="11"/>
        <v>1</v>
      </c>
      <c r="M89" s="26" t="s">
        <v>434</v>
      </c>
      <c r="N89" s="24">
        <f t="shared" si="16"/>
        <v>1</v>
      </c>
      <c r="O89" s="26" t="s">
        <v>433</v>
      </c>
      <c r="P89" s="24">
        <f t="shared" si="12"/>
        <v>1</v>
      </c>
      <c r="Q89" s="25" t="s">
        <v>419</v>
      </c>
      <c r="R89" s="24">
        <f t="shared" si="13"/>
        <v>10</v>
      </c>
      <c r="S89" s="23">
        <f t="shared" si="14"/>
        <v>10</v>
      </c>
      <c r="T89" s="23" t="str">
        <f t="shared" si="15"/>
        <v>Poco significativo</v>
      </c>
    </row>
    <row r="90" spans="2:20" ht="14.25" customHeight="1">
      <c r="B90" s="75"/>
      <c r="C90" s="27"/>
      <c r="D90" s="27"/>
      <c r="E90" s="27" t="s">
        <v>484</v>
      </c>
      <c r="F90" s="24" t="s">
        <v>425</v>
      </c>
      <c r="G90" s="33" t="s">
        <v>424</v>
      </c>
      <c r="H90" s="24">
        <f t="shared" si="9"/>
        <v>1</v>
      </c>
      <c r="I90" s="25" t="s">
        <v>423</v>
      </c>
      <c r="J90" s="24">
        <f t="shared" si="10"/>
        <v>1</v>
      </c>
      <c r="K90" s="26" t="s">
        <v>430</v>
      </c>
      <c r="L90" s="24">
        <f t="shared" si="11"/>
        <v>1</v>
      </c>
      <c r="M90" s="26" t="s">
        <v>434</v>
      </c>
      <c r="N90" s="24">
        <f t="shared" si="16"/>
        <v>1</v>
      </c>
      <c r="O90" s="26" t="s">
        <v>433</v>
      </c>
      <c r="P90" s="24">
        <f t="shared" si="12"/>
        <v>1</v>
      </c>
      <c r="Q90" s="25" t="s">
        <v>419</v>
      </c>
      <c r="R90" s="24">
        <f t="shared" si="13"/>
        <v>10</v>
      </c>
      <c r="S90" s="23">
        <f t="shared" si="14"/>
        <v>10</v>
      </c>
      <c r="T90" s="23" t="str">
        <f t="shared" si="15"/>
        <v>Poco significativo</v>
      </c>
    </row>
    <row r="91" spans="2:20" ht="14.25" customHeight="1">
      <c r="B91" s="75"/>
      <c r="C91" s="27"/>
      <c r="D91" s="27"/>
      <c r="E91" s="27" t="s">
        <v>461</v>
      </c>
      <c r="F91" s="24" t="s">
        <v>425</v>
      </c>
      <c r="G91" s="33" t="s">
        <v>424</v>
      </c>
      <c r="H91" s="24">
        <f t="shared" si="9"/>
        <v>1</v>
      </c>
      <c r="I91" s="25" t="s">
        <v>423</v>
      </c>
      <c r="J91" s="24">
        <f t="shared" si="10"/>
        <v>1</v>
      </c>
      <c r="K91" s="26" t="s">
        <v>430</v>
      </c>
      <c r="L91" s="24">
        <f t="shared" si="11"/>
        <v>1</v>
      </c>
      <c r="M91" s="26" t="s">
        <v>434</v>
      </c>
      <c r="N91" s="24">
        <f t="shared" si="16"/>
        <v>1</v>
      </c>
      <c r="O91" s="26" t="s">
        <v>433</v>
      </c>
      <c r="P91" s="24">
        <f t="shared" si="12"/>
        <v>1</v>
      </c>
      <c r="Q91" s="25" t="s">
        <v>419</v>
      </c>
      <c r="R91" s="24">
        <f t="shared" si="13"/>
        <v>10</v>
      </c>
      <c r="S91" s="23">
        <f t="shared" si="14"/>
        <v>10</v>
      </c>
      <c r="T91" s="23" t="str">
        <f t="shared" si="15"/>
        <v>Poco significativo</v>
      </c>
    </row>
    <row r="92" spans="2:20" ht="14.25" customHeight="1">
      <c r="B92" s="75"/>
      <c r="C92" s="27"/>
      <c r="D92" s="27"/>
      <c r="E92" s="27" t="s">
        <v>463</v>
      </c>
      <c r="F92" s="24" t="s">
        <v>425</v>
      </c>
      <c r="G92" s="33" t="s">
        <v>424</v>
      </c>
      <c r="H92" s="24">
        <f t="shared" si="9"/>
        <v>1</v>
      </c>
      <c r="I92" s="25" t="s">
        <v>423</v>
      </c>
      <c r="J92" s="24">
        <f t="shared" si="10"/>
        <v>1</v>
      </c>
      <c r="K92" s="26" t="s">
        <v>430</v>
      </c>
      <c r="L92" s="24">
        <f t="shared" si="11"/>
        <v>1</v>
      </c>
      <c r="M92" s="26" t="s">
        <v>445</v>
      </c>
      <c r="N92" s="24">
        <f t="shared" si="16"/>
        <v>5</v>
      </c>
      <c r="O92" s="26" t="s">
        <v>433</v>
      </c>
      <c r="P92" s="24">
        <f t="shared" si="12"/>
        <v>1</v>
      </c>
      <c r="Q92" s="25" t="s">
        <v>419</v>
      </c>
      <c r="R92" s="24">
        <f t="shared" si="13"/>
        <v>10</v>
      </c>
      <c r="S92" s="23">
        <f t="shared" si="14"/>
        <v>50</v>
      </c>
      <c r="T92" s="23" t="str">
        <f t="shared" si="15"/>
        <v>Poco significativo</v>
      </c>
    </row>
    <row r="93" spans="2:20" ht="14.25" customHeight="1">
      <c r="B93" s="75"/>
      <c r="C93" s="27" t="s">
        <v>146</v>
      </c>
      <c r="D93" s="29" t="s">
        <v>505</v>
      </c>
      <c r="E93" s="27" t="s">
        <v>457</v>
      </c>
      <c r="F93" s="24" t="s">
        <v>425</v>
      </c>
      <c r="G93" s="33" t="s">
        <v>424</v>
      </c>
      <c r="H93" s="24">
        <f t="shared" si="9"/>
        <v>1</v>
      </c>
      <c r="I93" s="25" t="s">
        <v>423</v>
      </c>
      <c r="J93" s="24">
        <f t="shared" si="10"/>
        <v>1</v>
      </c>
      <c r="K93" s="26" t="s">
        <v>430</v>
      </c>
      <c r="L93" s="24">
        <f t="shared" si="11"/>
        <v>1</v>
      </c>
      <c r="M93" s="26" t="s">
        <v>434</v>
      </c>
      <c r="N93" s="24">
        <f t="shared" si="16"/>
        <v>1</v>
      </c>
      <c r="O93" s="26" t="s">
        <v>433</v>
      </c>
      <c r="P93" s="24">
        <f t="shared" si="12"/>
        <v>1</v>
      </c>
      <c r="Q93" s="25" t="s">
        <v>419</v>
      </c>
      <c r="R93" s="24">
        <f t="shared" si="13"/>
        <v>10</v>
      </c>
      <c r="S93" s="23">
        <f t="shared" si="14"/>
        <v>10</v>
      </c>
      <c r="T93" s="23" t="str">
        <f t="shared" si="15"/>
        <v>Poco significativo</v>
      </c>
    </row>
    <row r="94" spans="2:20" ht="14.25" customHeight="1">
      <c r="B94" s="75"/>
      <c r="C94" s="27"/>
      <c r="D94" s="27"/>
      <c r="E94" s="27" t="s">
        <v>456</v>
      </c>
      <c r="F94" s="24" t="s">
        <v>425</v>
      </c>
      <c r="G94" s="25" t="s">
        <v>441</v>
      </c>
      <c r="H94" s="24">
        <f t="shared" si="9"/>
        <v>5</v>
      </c>
      <c r="I94" s="25" t="s">
        <v>501</v>
      </c>
      <c r="J94" s="24">
        <f t="shared" si="10"/>
        <v>10</v>
      </c>
      <c r="K94" s="26" t="s">
        <v>442</v>
      </c>
      <c r="L94" s="24">
        <f t="shared" si="11"/>
        <v>10</v>
      </c>
      <c r="M94" s="26" t="s">
        <v>434</v>
      </c>
      <c r="N94" s="24">
        <f t="shared" si="16"/>
        <v>1</v>
      </c>
      <c r="O94" s="26" t="s">
        <v>429</v>
      </c>
      <c r="P94" s="24">
        <f t="shared" si="12"/>
        <v>5</v>
      </c>
      <c r="Q94" s="25" t="s">
        <v>419</v>
      </c>
      <c r="R94" s="24">
        <f t="shared" si="13"/>
        <v>10</v>
      </c>
      <c r="S94" s="23">
        <f t="shared" si="14"/>
        <v>25000</v>
      </c>
      <c r="T94" s="23" t="str">
        <f t="shared" si="15"/>
        <v>Significativo</v>
      </c>
    </row>
    <row r="95" spans="2:20" ht="14.25" customHeight="1">
      <c r="B95" s="75"/>
      <c r="C95" s="27"/>
      <c r="D95" s="27"/>
      <c r="E95" s="27" t="s">
        <v>504</v>
      </c>
      <c r="F95" s="24" t="s">
        <v>425</v>
      </c>
      <c r="G95" s="33" t="s">
        <v>424</v>
      </c>
      <c r="H95" s="24">
        <f t="shared" si="9"/>
        <v>1</v>
      </c>
      <c r="I95" s="25" t="s">
        <v>423</v>
      </c>
      <c r="J95" s="24">
        <f t="shared" si="10"/>
        <v>1</v>
      </c>
      <c r="K95" s="26" t="s">
        <v>430</v>
      </c>
      <c r="L95" s="24">
        <f t="shared" si="11"/>
        <v>1</v>
      </c>
      <c r="M95" s="26" t="s">
        <v>445</v>
      </c>
      <c r="N95" s="24">
        <f t="shared" si="16"/>
        <v>5</v>
      </c>
      <c r="O95" s="26" t="s">
        <v>433</v>
      </c>
      <c r="P95" s="24">
        <f t="shared" si="12"/>
        <v>1</v>
      </c>
      <c r="Q95" s="25" t="s">
        <v>419</v>
      </c>
      <c r="R95" s="24">
        <f t="shared" si="13"/>
        <v>10</v>
      </c>
      <c r="S95" s="23">
        <f t="shared" si="14"/>
        <v>50</v>
      </c>
      <c r="T95" s="23" t="str">
        <f t="shared" si="15"/>
        <v>Poco significativo</v>
      </c>
    </row>
    <row r="96" spans="2:20" ht="14.25" customHeight="1">
      <c r="B96" s="75"/>
      <c r="C96" s="27"/>
      <c r="D96" s="27"/>
      <c r="E96" s="27" t="s">
        <v>448</v>
      </c>
      <c r="F96" s="24" t="s">
        <v>425</v>
      </c>
      <c r="G96" s="33" t="s">
        <v>424</v>
      </c>
      <c r="H96" s="24">
        <f t="shared" si="9"/>
        <v>1</v>
      </c>
      <c r="I96" s="25" t="s">
        <v>423</v>
      </c>
      <c r="J96" s="24">
        <f t="shared" si="10"/>
        <v>1</v>
      </c>
      <c r="K96" s="26" t="s">
        <v>430</v>
      </c>
      <c r="L96" s="24">
        <f t="shared" si="11"/>
        <v>1</v>
      </c>
      <c r="M96" s="26" t="s">
        <v>434</v>
      </c>
      <c r="N96" s="24">
        <f t="shared" si="16"/>
        <v>1</v>
      </c>
      <c r="O96" s="26" t="s">
        <v>433</v>
      </c>
      <c r="P96" s="24">
        <f t="shared" si="12"/>
        <v>1</v>
      </c>
      <c r="Q96" s="25" t="s">
        <v>419</v>
      </c>
      <c r="R96" s="24">
        <f t="shared" si="13"/>
        <v>10</v>
      </c>
      <c r="S96" s="23">
        <f t="shared" si="14"/>
        <v>10</v>
      </c>
      <c r="T96" s="23" t="str">
        <f t="shared" si="15"/>
        <v>Poco significativo</v>
      </c>
    </row>
    <row r="97" spans="2:20" ht="14.25" customHeight="1">
      <c r="B97" s="76"/>
      <c r="C97" s="27"/>
      <c r="D97" s="27"/>
      <c r="E97" s="27" t="s">
        <v>454</v>
      </c>
      <c r="F97" s="24" t="s">
        <v>425</v>
      </c>
      <c r="G97" s="25" t="s">
        <v>441</v>
      </c>
      <c r="H97" s="24">
        <f t="shared" si="9"/>
        <v>5</v>
      </c>
      <c r="I97" s="25" t="s">
        <v>501</v>
      </c>
      <c r="J97" s="24">
        <f t="shared" si="10"/>
        <v>10</v>
      </c>
      <c r="K97" s="26" t="s">
        <v>442</v>
      </c>
      <c r="L97" s="24">
        <f t="shared" si="11"/>
        <v>10</v>
      </c>
      <c r="M97" s="26" t="s">
        <v>434</v>
      </c>
      <c r="N97" s="24">
        <f t="shared" si="16"/>
        <v>1</v>
      </c>
      <c r="O97" s="26" t="s">
        <v>429</v>
      </c>
      <c r="P97" s="24">
        <f t="shared" si="12"/>
        <v>5</v>
      </c>
      <c r="Q97" s="25" t="s">
        <v>419</v>
      </c>
      <c r="R97" s="24">
        <f t="shared" si="13"/>
        <v>10</v>
      </c>
      <c r="S97" s="23">
        <f t="shared" si="14"/>
        <v>25000</v>
      </c>
      <c r="T97" s="23" t="str">
        <f t="shared" si="15"/>
        <v>Significativo</v>
      </c>
    </row>
    <row r="98" spans="2:20" ht="14.25" customHeight="1">
      <c r="B98" s="74" t="s">
        <v>150</v>
      </c>
      <c r="C98" s="30" t="s">
        <v>154</v>
      </c>
      <c r="D98" s="29" t="s">
        <v>503</v>
      </c>
      <c r="E98" s="27" t="s">
        <v>457</v>
      </c>
      <c r="F98" s="24" t="s">
        <v>425</v>
      </c>
      <c r="G98" s="33" t="s">
        <v>424</v>
      </c>
      <c r="H98" s="24">
        <f t="shared" si="9"/>
        <v>1</v>
      </c>
      <c r="I98" s="25" t="s">
        <v>423</v>
      </c>
      <c r="J98" s="24">
        <f t="shared" si="10"/>
        <v>1</v>
      </c>
      <c r="K98" s="26" t="s">
        <v>430</v>
      </c>
      <c r="L98" s="24">
        <f t="shared" si="11"/>
        <v>1</v>
      </c>
      <c r="M98" s="26" t="s">
        <v>434</v>
      </c>
      <c r="N98" s="24">
        <f t="shared" si="16"/>
        <v>1</v>
      </c>
      <c r="O98" s="26" t="s">
        <v>433</v>
      </c>
      <c r="P98" s="24">
        <f t="shared" si="12"/>
        <v>1</v>
      </c>
      <c r="Q98" s="25" t="s">
        <v>419</v>
      </c>
      <c r="R98" s="24">
        <f t="shared" si="13"/>
        <v>10</v>
      </c>
      <c r="S98" s="23">
        <f t="shared" si="14"/>
        <v>10</v>
      </c>
      <c r="T98" s="23" t="str">
        <f t="shared" si="15"/>
        <v>Poco significativo</v>
      </c>
    </row>
    <row r="99" spans="2:20" ht="14.25" customHeight="1">
      <c r="B99" s="75"/>
      <c r="C99" s="27"/>
      <c r="D99" s="27"/>
      <c r="E99" s="27" t="s">
        <v>463</v>
      </c>
      <c r="F99" s="24" t="s">
        <v>425</v>
      </c>
      <c r="G99" s="33" t="s">
        <v>424</v>
      </c>
      <c r="H99" s="24">
        <f t="shared" si="9"/>
        <v>1</v>
      </c>
      <c r="I99" s="25" t="s">
        <v>435</v>
      </c>
      <c r="J99" s="24">
        <f t="shared" si="10"/>
        <v>5</v>
      </c>
      <c r="K99" s="26" t="s">
        <v>442</v>
      </c>
      <c r="L99" s="24">
        <f t="shared" si="11"/>
        <v>10</v>
      </c>
      <c r="M99" s="26" t="s">
        <v>445</v>
      </c>
      <c r="N99" s="24">
        <f t="shared" si="16"/>
        <v>5</v>
      </c>
      <c r="O99" s="26" t="s">
        <v>429</v>
      </c>
      <c r="P99" s="24">
        <f t="shared" si="12"/>
        <v>5</v>
      </c>
      <c r="Q99" s="25" t="s">
        <v>419</v>
      </c>
      <c r="R99" s="24">
        <f t="shared" si="13"/>
        <v>10</v>
      </c>
      <c r="S99" s="23">
        <f t="shared" si="14"/>
        <v>12500</v>
      </c>
      <c r="T99" s="23" t="str">
        <f t="shared" si="15"/>
        <v>Poco significativo</v>
      </c>
    </row>
    <row r="100" spans="2:20" ht="14.25" customHeight="1">
      <c r="B100" s="75"/>
      <c r="C100" s="27"/>
      <c r="D100" s="27"/>
      <c r="E100" s="27" t="s">
        <v>494</v>
      </c>
      <c r="F100" s="24" t="s">
        <v>425</v>
      </c>
      <c r="G100" s="33" t="s">
        <v>424</v>
      </c>
      <c r="H100" s="24">
        <f t="shared" si="9"/>
        <v>1</v>
      </c>
      <c r="I100" s="25" t="s">
        <v>435</v>
      </c>
      <c r="J100" s="24">
        <f t="shared" si="10"/>
        <v>5</v>
      </c>
      <c r="K100" s="26" t="s">
        <v>430</v>
      </c>
      <c r="L100" s="24">
        <f t="shared" si="11"/>
        <v>1</v>
      </c>
      <c r="M100" s="26" t="s">
        <v>434</v>
      </c>
      <c r="N100" s="24">
        <f t="shared" si="16"/>
        <v>1</v>
      </c>
      <c r="O100" s="26" t="s">
        <v>433</v>
      </c>
      <c r="P100" s="24">
        <f t="shared" si="12"/>
        <v>1</v>
      </c>
      <c r="Q100" s="25" t="s">
        <v>419</v>
      </c>
      <c r="R100" s="24">
        <f t="shared" si="13"/>
        <v>10</v>
      </c>
      <c r="S100" s="23">
        <f t="shared" si="14"/>
        <v>50</v>
      </c>
      <c r="T100" s="23" t="str">
        <f t="shared" si="15"/>
        <v>Poco significativo</v>
      </c>
    </row>
    <row r="101" spans="2:20" ht="14.25" customHeight="1">
      <c r="B101" s="75"/>
      <c r="C101" s="27"/>
      <c r="D101" s="29" t="s">
        <v>502</v>
      </c>
      <c r="E101" s="27" t="s">
        <v>457</v>
      </c>
      <c r="F101" s="24" t="s">
        <v>425</v>
      </c>
      <c r="G101" s="33" t="s">
        <v>424</v>
      </c>
      <c r="H101" s="24">
        <f t="shared" si="9"/>
        <v>1</v>
      </c>
      <c r="I101" s="25" t="s">
        <v>423</v>
      </c>
      <c r="J101" s="24">
        <f t="shared" si="10"/>
        <v>1</v>
      </c>
      <c r="K101" s="26" t="s">
        <v>430</v>
      </c>
      <c r="L101" s="24">
        <f t="shared" si="11"/>
        <v>1</v>
      </c>
      <c r="M101" s="26" t="s">
        <v>434</v>
      </c>
      <c r="N101" s="24">
        <f t="shared" si="16"/>
        <v>1</v>
      </c>
      <c r="O101" s="26" t="s">
        <v>433</v>
      </c>
      <c r="P101" s="24">
        <f t="shared" si="12"/>
        <v>1</v>
      </c>
      <c r="Q101" s="25" t="s">
        <v>419</v>
      </c>
      <c r="R101" s="24">
        <f t="shared" si="13"/>
        <v>10</v>
      </c>
      <c r="S101" s="23">
        <f t="shared" si="14"/>
        <v>10</v>
      </c>
      <c r="T101" s="23" t="str">
        <f t="shared" si="15"/>
        <v>Poco significativo</v>
      </c>
    </row>
    <row r="102" spans="2:20" ht="14.25" customHeight="1">
      <c r="B102" s="75"/>
      <c r="C102" s="27"/>
      <c r="D102" s="27"/>
      <c r="E102" s="27" t="s">
        <v>456</v>
      </c>
      <c r="F102" s="24" t="s">
        <v>425</v>
      </c>
      <c r="G102" s="25" t="s">
        <v>441</v>
      </c>
      <c r="H102" s="24">
        <f t="shared" si="9"/>
        <v>5</v>
      </c>
      <c r="I102" s="25" t="s">
        <v>501</v>
      </c>
      <c r="J102" s="24">
        <f t="shared" si="10"/>
        <v>10</v>
      </c>
      <c r="K102" s="26" t="s">
        <v>442</v>
      </c>
      <c r="L102" s="24">
        <f t="shared" si="11"/>
        <v>10</v>
      </c>
      <c r="M102" s="26" t="s">
        <v>434</v>
      </c>
      <c r="N102" s="24">
        <f t="shared" si="16"/>
        <v>1</v>
      </c>
      <c r="O102" s="26" t="s">
        <v>429</v>
      </c>
      <c r="P102" s="24">
        <f t="shared" si="12"/>
        <v>5</v>
      </c>
      <c r="Q102" s="25" t="s">
        <v>419</v>
      </c>
      <c r="R102" s="24">
        <f t="shared" si="13"/>
        <v>10</v>
      </c>
      <c r="S102" s="23">
        <f t="shared" si="14"/>
        <v>25000</v>
      </c>
      <c r="T102" s="23" t="str">
        <f t="shared" si="15"/>
        <v>Significativo</v>
      </c>
    </row>
    <row r="103" spans="2:20" ht="14.25" customHeight="1">
      <c r="B103" s="75"/>
      <c r="C103" s="27"/>
      <c r="D103" s="27"/>
      <c r="E103" s="27" t="s">
        <v>463</v>
      </c>
      <c r="F103" s="24" t="s">
        <v>425</v>
      </c>
      <c r="G103" s="33" t="s">
        <v>424</v>
      </c>
      <c r="H103" s="24">
        <f t="shared" si="9"/>
        <v>1</v>
      </c>
      <c r="I103" s="25" t="s">
        <v>423</v>
      </c>
      <c r="J103" s="24">
        <f t="shared" si="10"/>
        <v>1</v>
      </c>
      <c r="K103" s="26" t="s">
        <v>430</v>
      </c>
      <c r="L103" s="24">
        <f t="shared" si="11"/>
        <v>1</v>
      </c>
      <c r="M103" s="26" t="s">
        <v>434</v>
      </c>
      <c r="N103" s="24">
        <f t="shared" si="16"/>
        <v>1</v>
      </c>
      <c r="O103" s="26" t="s">
        <v>433</v>
      </c>
      <c r="P103" s="24">
        <f t="shared" si="12"/>
        <v>1</v>
      </c>
      <c r="Q103" s="25" t="s">
        <v>419</v>
      </c>
      <c r="R103" s="24">
        <f t="shared" si="13"/>
        <v>10</v>
      </c>
      <c r="S103" s="23">
        <f t="shared" si="14"/>
        <v>10</v>
      </c>
      <c r="T103" s="23" t="str">
        <f t="shared" si="15"/>
        <v>Poco significativo</v>
      </c>
    </row>
    <row r="104" spans="2:20" ht="71.25" customHeight="1">
      <c r="B104" s="76"/>
      <c r="C104" s="27"/>
      <c r="D104" s="27"/>
      <c r="E104" s="27" t="s">
        <v>455</v>
      </c>
      <c r="F104" s="24" t="s">
        <v>425</v>
      </c>
      <c r="G104" s="25" t="s">
        <v>424</v>
      </c>
      <c r="H104" s="24">
        <f t="shared" si="9"/>
        <v>1</v>
      </c>
      <c r="I104" s="25" t="s">
        <v>423</v>
      </c>
      <c r="J104" s="24">
        <f t="shared" si="10"/>
        <v>1</v>
      </c>
      <c r="K104" s="26" t="s">
        <v>442</v>
      </c>
      <c r="L104" s="24">
        <f t="shared" si="11"/>
        <v>10</v>
      </c>
      <c r="M104" s="26" t="s">
        <v>434</v>
      </c>
      <c r="N104" s="24">
        <f t="shared" si="16"/>
        <v>1</v>
      </c>
      <c r="O104" s="26" t="s">
        <v>433</v>
      </c>
      <c r="P104" s="24">
        <f t="shared" si="12"/>
        <v>1</v>
      </c>
      <c r="Q104" s="25" t="s">
        <v>419</v>
      </c>
      <c r="R104" s="24">
        <f t="shared" si="13"/>
        <v>10</v>
      </c>
      <c r="S104" s="23">
        <f t="shared" si="14"/>
        <v>100</v>
      </c>
      <c r="T104" s="23" t="str">
        <f t="shared" si="15"/>
        <v>Poco significativo</v>
      </c>
    </row>
    <row r="105" spans="2:20" ht="14.25" customHeight="1">
      <c r="B105" s="77" t="s">
        <v>156</v>
      </c>
      <c r="C105" s="30" t="s">
        <v>158</v>
      </c>
      <c r="D105" s="29" t="s">
        <v>160</v>
      </c>
      <c r="E105" s="27" t="s">
        <v>484</v>
      </c>
      <c r="F105" s="24" t="s">
        <v>425</v>
      </c>
      <c r="G105" s="25" t="s">
        <v>424</v>
      </c>
      <c r="H105" s="24">
        <f t="shared" si="9"/>
        <v>1</v>
      </c>
      <c r="I105" s="25" t="s">
        <v>423</v>
      </c>
      <c r="J105" s="24">
        <f t="shared" si="10"/>
        <v>1</v>
      </c>
      <c r="K105" s="26" t="s">
        <v>430</v>
      </c>
      <c r="L105" s="24">
        <f t="shared" si="11"/>
        <v>1</v>
      </c>
      <c r="M105" s="26" t="s">
        <v>434</v>
      </c>
      <c r="N105" s="24">
        <f t="shared" si="16"/>
        <v>1</v>
      </c>
      <c r="O105" s="26" t="s">
        <v>433</v>
      </c>
      <c r="P105" s="24">
        <f t="shared" si="12"/>
        <v>1</v>
      </c>
      <c r="Q105" s="25" t="s">
        <v>419</v>
      </c>
      <c r="R105" s="24">
        <f t="shared" si="13"/>
        <v>10</v>
      </c>
      <c r="S105" s="23">
        <f t="shared" si="14"/>
        <v>10</v>
      </c>
      <c r="T105" s="23" t="str">
        <f t="shared" si="15"/>
        <v>Poco significativo</v>
      </c>
    </row>
    <row r="106" spans="2:20" ht="14.25" customHeight="1">
      <c r="B106" s="75"/>
      <c r="C106" s="27"/>
      <c r="D106" s="27"/>
      <c r="E106" s="27" t="s">
        <v>500</v>
      </c>
      <c r="F106" s="24" t="s">
        <v>425</v>
      </c>
      <c r="G106" s="25" t="s">
        <v>424</v>
      </c>
      <c r="H106" s="24">
        <f t="shared" si="9"/>
        <v>1</v>
      </c>
      <c r="I106" s="25" t="s">
        <v>423</v>
      </c>
      <c r="J106" s="24">
        <f t="shared" si="10"/>
        <v>1</v>
      </c>
      <c r="K106" s="26" t="s">
        <v>430</v>
      </c>
      <c r="L106" s="24">
        <f t="shared" si="11"/>
        <v>1</v>
      </c>
      <c r="M106" s="26" t="s">
        <v>434</v>
      </c>
      <c r="N106" s="24">
        <f t="shared" si="16"/>
        <v>1</v>
      </c>
      <c r="O106" s="26" t="s">
        <v>433</v>
      </c>
      <c r="P106" s="24">
        <f t="shared" si="12"/>
        <v>1</v>
      </c>
      <c r="Q106" s="25" t="s">
        <v>419</v>
      </c>
      <c r="R106" s="24">
        <f t="shared" si="13"/>
        <v>10</v>
      </c>
      <c r="S106" s="23">
        <f t="shared" si="14"/>
        <v>10</v>
      </c>
      <c r="T106" s="23" t="str">
        <f t="shared" si="15"/>
        <v>Poco significativo</v>
      </c>
    </row>
    <row r="107" spans="2:20" ht="14.25" customHeight="1">
      <c r="B107" s="75"/>
      <c r="C107" s="27"/>
      <c r="D107" s="27"/>
      <c r="E107" s="27" t="s">
        <v>457</v>
      </c>
      <c r="F107" s="24" t="s">
        <v>425</v>
      </c>
      <c r="G107" s="25" t="s">
        <v>424</v>
      </c>
      <c r="H107" s="24">
        <f t="shared" si="9"/>
        <v>1</v>
      </c>
      <c r="I107" s="25" t="s">
        <v>423</v>
      </c>
      <c r="J107" s="24">
        <f t="shared" si="10"/>
        <v>1</v>
      </c>
      <c r="K107" s="26" t="s">
        <v>430</v>
      </c>
      <c r="L107" s="24">
        <f t="shared" si="11"/>
        <v>1</v>
      </c>
      <c r="M107" s="26" t="s">
        <v>434</v>
      </c>
      <c r="N107" s="24">
        <f t="shared" si="16"/>
        <v>1</v>
      </c>
      <c r="O107" s="26" t="s">
        <v>433</v>
      </c>
      <c r="P107" s="24">
        <f t="shared" si="12"/>
        <v>1</v>
      </c>
      <c r="Q107" s="25" t="s">
        <v>419</v>
      </c>
      <c r="R107" s="24">
        <f t="shared" si="13"/>
        <v>10</v>
      </c>
      <c r="S107" s="23">
        <f t="shared" si="14"/>
        <v>10</v>
      </c>
      <c r="T107" s="23" t="str">
        <f t="shared" si="15"/>
        <v>Poco significativo</v>
      </c>
    </row>
    <row r="108" spans="2:20" ht="14.25" customHeight="1">
      <c r="B108" s="75"/>
      <c r="C108" s="30" t="s">
        <v>166</v>
      </c>
      <c r="D108" s="29" t="s">
        <v>164</v>
      </c>
      <c r="E108" s="27" t="s">
        <v>457</v>
      </c>
      <c r="F108" s="24" t="s">
        <v>425</v>
      </c>
      <c r="G108" s="25" t="s">
        <v>424</v>
      </c>
      <c r="H108" s="24">
        <f t="shared" si="9"/>
        <v>1</v>
      </c>
      <c r="I108" s="25" t="s">
        <v>423</v>
      </c>
      <c r="J108" s="24">
        <f t="shared" si="10"/>
        <v>1</v>
      </c>
      <c r="K108" s="26" t="s">
        <v>430</v>
      </c>
      <c r="L108" s="24">
        <f t="shared" si="11"/>
        <v>1</v>
      </c>
      <c r="M108" s="26" t="s">
        <v>434</v>
      </c>
      <c r="N108" s="24">
        <f t="shared" si="16"/>
        <v>1</v>
      </c>
      <c r="O108" s="26" t="s">
        <v>433</v>
      </c>
      <c r="P108" s="24">
        <f t="shared" si="12"/>
        <v>1</v>
      </c>
      <c r="Q108" s="25" t="s">
        <v>419</v>
      </c>
      <c r="R108" s="24">
        <f t="shared" si="13"/>
        <v>10</v>
      </c>
      <c r="S108" s="23">
        <f t="shared" si="14"/>
        <v>10</v>
      </c>
      <c r="T108" s="23" t="str">
        <f t="shared" si="15"/>
        <v>Poco significativo</v>
      </c>
    </row>
    <row r="109" spans="2:20" ht="14.25" customHeight="1">
      <c r="B109" s="75"/>
      <c r="C109" s="27"/>
      <c r="D109" s="27"/>
      <c r="E109" s="27" t="s">
        <v>461</v>
      </c>
      <c r="F109" s="24" t="s">
        <v>425</v>
      </c>
      <c r="G109" s="25" t="s">
        <v>441</v>
      </c>
      <c r="H109" s="24">
        <f t="shared" si="9"/>
        <v>5</v>
      </c>
      <c r="I109" s="25" t="s">
        <v>423</v>
      </c>
      <c r="J109" s="24">
        <f t="shared" si="10"/>
        <v>1</v>
      </c>
      <c r="K109" s="26" t="s">
        <v>430</v>
      </c>
      <c r="L109" s="24">
        <f t="shared" si="11"/>
        <v>1</v>
      </c>
      <c r="M109" s="26" t="s">
        <v>445</v>
      </c>
      <c r="N109" s="24">
        <f t="shared" si="16"/>
        <v>5</v>
      </c>
      <c r="O109" s="26" t="s">
        <v>433</v>
      </c>
      <c r="P109" s="24">
        <f t="shared" si="12"/>
        <v>1</v>
      </c>
      <c r="Q109" s="25" t="s">
        <v>419</v>
      </c>
      <c r="R109" s="24">
        <f t="shared" si="13"/>
        <v>10</v>
      </c>
      <c r="S109" s="23">
        <f t="shared" si="14"/>
        <v>250</v>
      </c>
      <c r="T109" s="23" t="str">
        <f t="shared" si="15"/>
        <v>Poco significativo</v>
      </c>
    </row>
    <row r="110" spans="2:20" ht="14.25" customHeight="1">
      <c r="B110" s="75"/>
      <c r="C110" s="30"/>
      <c r="D110" s="29" t="s">
        <v>499</v>
      </c>
      <c r="E110" s="27" t="s">
        <v>498</v>
      </c>
      <c r="F110" s="24" t="s">
        <v>425</v>
      </c>
      <c r="G110" s="25" t="s">
        <v>424</v>
      </c>
      <c r="H110" s="24">
        <f t="shared" si="9"/>
        <v>1</v>
      </c>
      <c r="I110" s="25" t="s">
        <v>435</v>
      </c>
      <c r="J110" s="24">
        <f t="shared" si="10"/>
        <v>5</v>
      </c>
      <c r="K110" s="26" t="s">
        <v>430</v>
      </c>
      <c r="L110" s="24">
        <f t="shared" si="11"/>
        <v>1</v>
      </c>
      <c r="M110" s="26" t="s">
        <v>434</v>
      </c>
      <c r="N110" s="24">
        <f t="shared" si="16"/>
        <v>1</v>
      </c>
      <c r="O110" s="26" t="s">
        <v>433</v>
      </c>
      <c r="P110" s="24">
        <f t="shared" si="12"/>
        <v>1</v>
      </c>
      <c r="Q110" s="25" t="s">
        <v>419</v>
      </c>
      <c r="R110" s="24">
        <f t="shared" si="13"/>
        <v>10</v>
      </c>
      <c r="S110" s="23">
        <f t="shared" si="14"/>
        <v>50</v>
      </c>
      <c r="T110" s="23" t="str">
        <f t="shared" si="15"/>
        <v>Poco significativo</v>
      </c>
    </row>
    <row r="111" spans="2:20" ht="14.25" customHeight="1">
      <c r="B111" s="75"/>
      <c r="C111" s="27"/>
      <c r="D111" s="27"/>
      <c r="E111" s="27" t="s">
        <v>497</v>
      </c>
      <c r="F111" s="24" t="s">
        <v>425</v>
      </c>
      <c r="G111" s="25" t="s">
        <v>424</v>
      </c>
      <c r="H111" s="24">
        <f t="shared" si="9"/>
        <v>1</v>
      </c>
      <c r="I111" s="25" t="s">
        <v>423</v>
      </c>
      <c r="J111" s="24">
        <f t="shared" si="10"/>
        <v>1</v>
      </c>
      <c r="K111" s="26" t="s">
        <v>430</v>
      </c>
      <c r="L111" s="24">
        <f t="shared" si="11"/>
        <v>1</v>
      </c>
      <c r="M111" s="26" t="s">
        <v>434</v>
      </c>
      <c r="N111" s="24">
        <f t="shared" si="16"/>
        <v>1</v>
      </c>
      <c r="O111" s="26" t="s">
        <v>433</v>
      </c>
      <c r="P111" s="24">
        <f t="shared" si="12"/>
        <v>1</v>
      </c>
      <c r="Q111" s="25" t="s">
        <v>419</v>
      </c>
      <c r="R111" s="24">
        <f t="shared" si="13"/>
        <v>10</v>
      </c>
      <c r="S111" s="23">
        <f t="shared" si="14"/>
        <v>10</v>
      </c>
      <c r="T111" s="23" t="str">
        <f t="shared" si="15"/>
        <v>Poco significativo</v>
      </c>
    </row>
    <row r="112" spans="2:20" ht="14.25" customHeight="1">
      <c r="B112" s="75"/>
      <c r="C112" s="30" t="s">
        <v>166</v>
      </c>
      <c r="D112" s="29" t="s">
        <v>496</v>
      </c>
      <c r="E112" s="27" t="s">
        <v>443</v>
      </c>
      <c r="F112" s="24" t="s">
        <v>425</v>
      </c>
      <c r="G112" s="25" t="s">
        <v>424</v>
      </c>
      <c r="H112" s="24">
        <f t="shared" si="9"/>
        <v>1</v>
      </c>
      <c r="I112" s="25" t="s">
        <v>423</v>
      </c>
      <c r="J112" s="24">
        <f t="shared" si="10"/>
        <v>1</v>
      </c>
      <c r="K112" s="26" t="s">
        <v>430</v>
      </c>
      <c r="L112" s="24">
        <f t="shared" si="11"/>
        <v>1</v>
      </c>
      <c r="M112" s="26" t="s">
        <v>434</v>
      </c>
      <c r="N112" s="24">
        <f t="shared" si="16"/>
        <v>1</v>
      </c>
      <c r="O112" s="26" t="s">
        <v>433</v>
      </c>
      <c r="P112" s="24">
        <f t="shared" si="12"/>
        <v>1</v>
      </c>
      <c r="Q112" s="25" t="s">
        <v>419</v>
      </c>
      <c r="R112" s="24">
        <f t="shared" si="13"/>
        <v>10</v>
      </c>
      <c r="S112" s="23">
        <f t="shared" si="14"/>
        <v>10</v>
      </c>
      <c r="T112" s="23" t="str">
        <f t="shared" si="15"/>
        <v>Poco significativo</v>
      </c>
    </row>
    <row r="113" spans="2:20" ht="14.25" customHeight="1">
      <c r="B113" s="75"/>
      <c r="C113" s="30"/>
      <c r="D113" s="29" t="s">
        <v>495</v>
      </c>
      <c r="E113" s="27" t="s">
        <v>457</v>
      </c>
      <c r="F113" s="24" t="s">
        <v>425</v>
      </c>
      <c r="G113" s="25" t="s">
        <v>424</v>
      </c>
      <c r="H113" s="24">
        <f t="shared" si="9"/>
        <v>1</v>
      </c>
      <c r="I113" s="25" t="s">
        <v>423</v>
      </c>
      <c r="J113" s="24">
        <f t="shared" si="10"/>
        <v>1</v>
      </c>
      <c r="K113" s="26" t="s">
        <v>430</v>
      </c>
      <c r="L113" s="24">
        <f t="shared" si="11"/>
        <v>1</v>
      </c>
      <c r="M113" s="26" t="s">
        <v>434</v>
      </c>
      <c r="N113" s="24">
        <f t="shared" si="16"/>
        <v>1</v>
      </c>
      <c r="O113" s="26" t="s">
        <v>433</v>
      </c>
      <c r="P113" s="24">
        <f t="shared" si="12"/>
        <v>1</v>
      </c>
      <c r="Q113" s="25" t="s">
        <v>419</v>
      </c>
      <c r="R113" s="24">
        <f t="shared" si="13"/>
        <v>10</v>
      </c>
      <c r="S113" s="23">
        <f t="shared" si="14"/>
        <v>10</v>
      </c>
      <c r="T113" s="23" t="str">
        <f t="shared" si="15"/>
        <v>Poco significativo</v>
      </c>
    </row>
    <row r="114" spans="2:20" ht="14.25" customHeight="1">
      <c r="B114" s="75"/>
      <c r="C114" s="27"/>
      <c r="D114" s="27"/>
      <c r="E114" s="27" t="s">
        <v>461</v>
      </c>
      <c r="F114" s="24" t="s">
        <v>425</v>
      </c>
      <c r="G114" s="25" t="s">
        <v>441</v>
      </c>
      <c r="H114" s="24">
        <f t="shared" si="9"/>
        <v>5</v>
      </c>
      <c r="I114" s="25" t="s">
        <v>423</v>
      </c>
      <c r="J114" s="24">
        <f t="shared" si="10"/>
        <v>1</v>
      </c>
      <c r="K114" s="26" t="s">
        <v>430</v>
      </c>
      <c r="L114" s="24">
        <f t="shared" si="11"/>
        <v>1</v>
      </c>
      <c r="M114" s="26" t="s">
        <v>434</v>
      </c>
      <c r="N114" s="24">
        <f t="shared" si="16"/>
        <v>1</v>
      </c>
      <c r="O114" s="26" t="s">
        <v>433</v>
      </c>
      <c r="P114" s="24">
        <f t="shared" si="12"/>
        <v>1</v>
      </c>
      <c r="Q114" s="25" t="s">
        <v>419</v>
      </c>
      <c r="R114" s="24">
        <f t="shared" si="13"/>
        <v>10</v>
      </c>
      <c r="S114" s="23">
        <f t="shared" si="14"/>
        <v>50</v>
      </c>
      <c r="T114" s="23" t="str">
        <f t="shared" si="15"/>
        <v>Poco significativo</v>
      </c>
    </row>
    <row r="115" spans="2:20" ht="14.25" customHeight="1">
      <c r="B115" s="75"/>
      <c r="C115" s="27"/>
      <c r="D115" s="27"/>
      <c r="E115" s="27" t="s">
        <v>463</v>
      </c>
      <c r="F115" s="24" t="s">
        <v>425</v>
      </c>
      <c r="G115" s="25" t="s">
        <v>424</v>
      </c>
      <c r="H115" s="24">
        <f t="shared" si="9"/>
        <v>1</v>
      </c>
      <c r="I115" s="25" t="s">
        <v>423</v>
      </c>
      <c r="J115" s="24">
        <f t="shared" si="10"/>
        <v>1</v>
      </c>
      <c r="K115" s="26" t="s">
        <v>422</v>
      </c>
      <c r="L115" s="24">
        <f t="shared" si="11"/>
        <v>5</v>
      </c>
      <c r="M115" s="26" t="s">
        <v>445</v>
      </c>
      <c r="N115" s="24">
        <f t="shared" si="16"/>
        <v>5</v>
      </c>
      <c r="O115" s="26" t="s">
        <v>433</v>
      </c>
      <c r="P115" s="24">
        <f t="shared" si="12"/>
        <v>1</v>
      </c>
      <c r="Q115" s="25" t="s">
        <v>419</v>
      </c>
      <c r="R115" s="24">
        <f t="shared" si="13"/>
        <v>10</v>
      </c>
      <c r="S115" s="23">
        <f t="shared" si="14"/>
        <v>250</v>
      </c>
      <c r="T115" s="23" t="str">
        <f t="shared" si="15"/>
        <v>Poco significativo</v>
      </c>
    </row>
    <row r="116" spans="2:20" ht="14.25" customHeight="1">
      <c r="B116" s="75"/>
      <c r="C116" s="27"/>
      <c r="D116" s="27"/>
      <c r="E116" s="27" t="s">
        <v>494</v>
      </c>
      <c r="F116" s="24" t="s">
        <v>425</v>
      </c>
      <c r="G116" s="25" t="s">
        <v>424</v>
      </c>
      <c r="H116" s="24">
        <f t="shared" si="9"/>
        <v>1</v>
      </c>
      <c r="I116" s="25" t="s">
        <v>435</v>
      </c>
      <c r="J116" s="24">
        <f t="shared" si="10"/>
        <v>5</v>
      </c>
      <c r="K116" s="26" t="s">
        <v>430</v>
      </c>
      <c r="L116" s="24">
        <f t="shared" si="11"/>
        <v>1</v>
      </c>
      <c r="M116" s="26" t="s">
        <v>434</v>
      </c>
      <c r="N116" s="24">
        <f t="shared" si="16"/>
        <v>1</v>
      </c>
      <c r="O116" s="26" t="s">
        <v>433</v>
      </c>
      <c r="P116" s="24">
        <f t="shared" si="12"/>
        <v>1</v>
      </c>
      <c r="Q116" s="25" t="s">
        <v>419</v>
      </c>
      <c r="R116" s="24">
        <f t="shared" si="13"/>
        <v>10</v>
      </c>
      <c r="S116" s="23">
        <f t="shared" si="14"/>
        <v>50</v>
      </c>
      <c r="T116" s="23" t="str">
        <f t="shared" si="15"/>
        <v>Poco significativo</v>
      </c>
    </row>
    <row r="117" spans="2:20" ht="14.25" customHeight="1">
      <c r="B117" s="75"/>
      <c r="C117" s="30" t="s">
        <v>174</v>
      </c>
      <c r="D117" s="29" t="s">
        <v>180</v>
      </c>
      <c r="E117" s="27" t="s">
        <v>451</v>
      </c>
      <c r="F117" s="24" t="s">
        <v>425</v>
      </c>
      <c r="G117" s="25" t="s">
        <v>441</v>
      </c>
      <c r="H117" s="24">
        <f t="shared" si="9"/>
        <v>5</v>
      </c>
      <c r="I117" s="25" t="s">
        <v>435</v>
      </c>
      <c r="J117" s="24">
        <f t="shared" si="10"/>
        <v>5</v>
      </c>
      <c r="K117" s="26" t="s">
        <v>430</v>
      </c>
      <c r="L117" s="24">
        <f t="shared" si="11"/>
        <v>1</v>
      </c>
      <c r="M117" s="26" t="s">
        <v>434</v>
      </c>
      <c r="N117" s="24">
        <f t="shared" si="16"/>
        <v>1</v>
      </c>
      <c r="O117" s="26" t="s">
        <v>433</v>
      </c>
      <c r="P117" s="24">
        <f t="shared" si="12"/>
        <v>1</v>
      </c>
      <c r="Q117" s="25" t="s">
        <v>419</v>
      </c>
      <c r="R117" s="24">
        <f t="shared" si="13"/>
        <v>10</v>
      </c>
      <c r="S117" s="23">
        <f t="shared" si="14"/>
        <v>250</v>
      </c>
      <c r="T117" s="23" t="str">
        <f t="shared" si="15"/>
        <v>Poco significativo</v>
      </c>
    </row>
    <row r="118" spans="2:20" ht="14.25" customHeight="1">
      <c r="B118" s="75"/>
      <c r="C118" s="27"/>
      <c r="D118" s="27"/>
      <c r="E118" s="27" t="s">
        <v>456</v>
      </c>
      <c r="F118" s="24" t="s">
        <v>425</v>
      </c>
      <c r="G118" s="25" t="s">
        <v>441</v>
      </c>
      <c r="H118" s="24">
        <f t="shared" si="9"/>
        <v>5</v>
      </c>
      <c r="I118" s="25" t="s">
        <v>435</v>
      </c>
      <c r="J118" s="24">
        <f t="shared" si="10"/>
        <v>5</v>
      </c>
      <c r="K118" s="26" t="s">
        <v>442</v>
      </c>
      <c r="L118" s="24">
        <f t="shared" si="11"/>
        <v>10</v>
      </c>
      <c r="M118" s="26" t="s">
        <v>445</v>
      </c>
      <c r="N118" s="24">
        <f t="shared" si="16"/>
        <v>5</v>
      </c>
      <c r="O118" s="26" t="s">
        <v>429</v>
      </c>
      <c r="P118" s="24">
        <f t="shared" si="12"/>
        <v>5</v>
      </c>
      <c r="Q118" s="25" t="s">
        <v>419</v>
      </c>
      <c r="R118" s="24">
        <f t="shared" si="13"/>
        <v>10</v>
      </c>
      <c r="S118" s="23">
        <f t="shared" si="14"/>
        <v>62500</v>
      </c>
      <c r="T118" s="23" t="str">
        <f t="shared" si="15"/>
        <v>Significativo</v>
      </c>
    </row>
    <row r="119" spans="2:20" ht="14.25" customHeight="1">
      <c r="B119" s="75"/>
      <c r="C119" s="30" t="s">
        <v>186</v>
      </c>
      <c r="D119" s="27" t="s">
        <v>184</v>
      </c>
      <c r="E119" s="27" t="s">
        <v>456</v>
      </c>
      <c r="F119" s="24" t="s">
        <v>425</v>
      </c>
      <c r="G119" s="25" t="s">
        <v>441</v>
      </c>
      <c r="H119" s="24">
        <f t="shared" si="9"/>
        <v>5</v>
      </c>
      <c r="I119" s="25" t="s">
        <v>435</v>
      </c>
      <c r="J119" s="24">
        <f t="shared" si="10"/>
        <v>5</v>
      </c>
      <c r="K119" s="26" t="s">
        <v>442</v>
      </c>
      <c r="L119" s="24">
        <f t="shared" si="11"/>
        <v>10</v>
      </c>
      <c r="M119" s="26" t="s">
        <v>445</v>
      </c>
      <c r="N119" s="24">
        <f t="shared" si="16"/>
        <v>5</v>
      </c>
      <c r="O119" s="26" t="s">
        <v>429</v>
      </c>
      <c r="P119" s="24">
        <f t="shared" si="12"/>
        <v>5</v>
      </c>
      <c r="Q119" s="25" t="s">
        <v>419</v>
      </c>
      <c r="R119" s="24">
        <f t="shared" si="13"/>
        <v>10</v>
      </c>
      <c r="S119" s="23">
        <f t="shared" si="14"/>
        <v>62500</v>
      </c>
      <c r="T119" s="23" t="str">
        <f t="shared" si="15"/>
        <v>Significativo</v>
      </c>
    </row>
    <row r="120" spans="2:20" ht="14.25" customHeight="1">
      <c r="B120" s="75"/>
      <c r="C120" s="27"/>
      <c r="D120" s="27"/>
      <c r="E120" s="27" t="s">
        <v>454</v>
      </c>
      <c r="F120" s="24" t="s">
        <v>425</v>
      </c>
      <c r="G120" s="25" t="s">
        <v>441</v>
      </c>
      <c r="H120" s="24">
        <f t="shared" si="9"/>
        <v>5</v>
      </c>
      <c r="I120" s="25" t="s">
        <v>435</v>
      </c>
      <c r="J120" s="24">
        <f t="shared" si="10"/>
        <v>5</v>
      </c>
      <c r="K120" s="26" t="s">
        <v>430</v>
      </c>
      <c r="L120" s="24">
        <f t="shared" si="11"/>
        <v>1</v>
      </c>
      <c r="M120" s="26" t="s">
        <v>434</v>
      </c>
      <c r="N120" s="24">
        <f t="shared" si="16"/>
        <v>1</v>
      </c>
      <c r="O120" s="26" t="s">
        <v>433</v>
      </c>
      <c r="P120" s="24">
        <f t="shared" si="12"/>
        <v>1</v>
      </c>
      <c r="Q120" s="25" t="s">
        <v>419</v>
      </c>
      <c r="R120" s="24">
        <f t="shared" si="13"/>
        <v>10</v>
      </c>
      <c r="S120" s="23">
        <f t="shared" si="14"/>
        <v>250</v>
      </c>
      <c r="T120" s="23" t="str">
        <f t="shared" si="15"/>
        <v>Poco significativo</v>
      </c>
    </row>
    <row r="121" spans="2:20" ht="14.25" customHeight="1">
      <c r="B121" s="75"/>
      <c r="C121" s="27"/>
      <c r="D121" s="27"/>
      <c r="E121" s="27" t="s">
        <v>455</v>
      </c>
      <c r="F121" s="24" t="s">
        <v>425</v>
      </c>
      <c r="G121" s="25" t="s">
        <v>424</v>
      </c>
      <c r="H121" s="24">
        <f t="shared" si="9"/>
        <v>1</v>
      </c>
      <c r="I121" s="25" t="s">
        <v>435</v>
      </c>
      <c r="J121" s="24">
        <f t="shared" si="10"/>
        <v>5</v>
      </c>
      <c r="K121" s="26" t="s">
        <v>493</v>
      </c>
      <c r="L121" s="24">
        <f t="shared" si="11"/>
        <v>10</v>
      </c>
      <c r="M121" s="26" t="s">
        <v>434</v>
      </c>
      <c r="N121" s="24">
        <f t="shared" si="16"/>
        <v>1</v>
      </c>
      <c r="O121" s="26" t="s">
        <v>420</v>
      </c>
      <c r="P121" s="24">
        <f t="shared" si="12"/>
        <v>10</v>
      </c>
      <c r="Q121" s="25" t="s">
        <v>419</v>
      </c>
      <c r="R121" s="24">
        <f t="shared" si="13"/>
        <v>10</v>
      </c>
      <c r="S121" s="23">
        <f t="shared" si="14"/>
        <v>5000</v>
      </c>
      <c r="T121" s="23" t="str">
        <f t="shared" si="15"/>
        <v>Poco significativo</v>
      </c>
    </row>
    <row r="122" spans="2:20" ht="14.25" customHeight="1">
      <c r="B122" s="75"/>
      <c r="C122" s="30" t="s">
        <v>492</v>
      </c>
      <c r="D122" s="29" t="s">
        <v>188</v>
      </c>
      <c r="E122" s="27" t="s">
        <v>457</v>
      </c>
      <c r="F122" s="24" t="s">
        <v>425</v>
      </c>
      <c r="G122" s="25" t="s">
        <v>424</v>
      </c>
      <c r="H122" s="24">
        <f t="shared" si="9"/>
        <v>1</v>
      </c>
      <c r="I122" s="25" t="s">
        <v>423</v>
      </c>
      <c r="J122" s="24">
        <f t="shared" si="10"/>
        <v>1</v>
      </c>
      <c r="K122" s="26" t="s">
        <v>442</v>
      </c>
      <c r="L122" s="24">
        <f t="shared" si="11"/>
        <v>10</v>
      </c>
      <c r="M122" s="26" t="s">
        <v>434</v>
      </c>
      <c r="N122" s="24">
        <f t="shared" si="16"/>
        <v>1</v>
      </c>
      <c r="O122" s="26" t="s">
        <v>433</v>
      </c>
      <c r="P122" s="24">
        <f t="shared" si="12"/>
        <v>1</v>
      </c>
      <c r="Q122" s="25" t="s">
        <v>419</v>
      </c>
      <c r="R122" s="24">
        <f t="shared" si="13"/>
        <v>10</v>
      </c>
      <c r="S122" s="23">
        <f t="shared" si="14"/>
        <v>100</v>
      </c>
      <c r="T122" s="23" t="str">
        <f t="shared" si="15"/>
        <v>Poco significativo</v>
      </c>
    </row>
    <row r="123" spans="2:20" ht="14.25" customHeight="1">
      <c r="B123" s="75"/>
      <c r="C123" s="27"/>
      <c r="D123" s="27"/>
      <c r="E123" s="27" t="s">
        <v>463</v>
      </c>
      <c r="F123" s="24" t="s">
        <v>425</v>
      </c>
      <c r="G123" s="25" t="s">
        <v>424</v>
      </c>
      <c r="H123" s="24">
        <f t="shared" si="9"/>
        <v>1</v>
      </c>
      <c r="I123" s="25" t="s">
        <v>435</v>
      </c>
      <c r="J123" s="24">
        <f t="shared" si="10"/>
        <v>5</v>
      </c>
      <c r="K123" s="26" t="s">
        <v>442</v>
      </c>
      <c r="L123" s="24">
        <f t="shared" si="11"/>
        <v>10</v>
      </c>
      <c r="M123" s="26" t="s">
        <v>445</v>
      </c>
      <c r="N123" s="24">
        <f t="shared" si="16"/>
        <v>5</v>
      </c>
      <c r="O123" s="26" t="s">
        <v>420</v>
      </c>
      <c r="P123" s="24">
        <f t="shared" si="12"/>
        <v>10</v>
      </c>
      <c r="Q123" s="25" t="s">
        <v>419</v>
      </c>
      <c r="R123" s="24">
        <f t="shared" si="13"/>
        <v>10</v>
      </c>
      <c r="S123" s="23">
        <f t="shared" si="14"/>
        <v>25000</v>
      </c>
      <c r="T123" s="23" t="str">
        <f t="shared" si="15"/>
        <v>Significativo</v>
      </c>
    </row>
    <row r="124" spans="2:20" ht="14.25" customHeight="1">
      <c r="B124" s="76"/>
      <c r="C124" s="27"/>
      <c r="D124" s="27"/>
      <c r="E124" s="27" t="s">
        <v>448</v>
      </c>
      <c r="F124" s="24" t="s">
        <v>425</v>
      </c>
      <c r="G124" s="25" t="s">
        <v>424</v>
      </c>
      <c r="H124" s="24">
        <f t="shared" si="9"/>
        <v>1</v>
      </c>
      <c r="I124" s="25" t="s">
        <v>423</v>
      </c>
      <c r="J124" s="24">
        <f t="shared" si="10"/>
        <v>1</v>
      </c>
      <c r="K124" s="26" t="s">
        <v>430</v>
      </c>
      <c r="L124" s="24">
        <f t="shared" si="11"/>
        <v>1</v>
      </c>
      <c r="M124" s="26" t="s">
        <v>434</v>
      </c>
      <c r="N124" s="24">
        <f t="shared" si="16"/>
        <v>1</v>
      </c>
      <c r="O124" s="26" t="s">
        <v>433</v>
      </c>
      <c r="P124" s="24">
        <f t="shared" si="12"/>
        <v>1</v>
      </c>
      <c r="Q124" s="25" t="s">
        <v>419</v>
      </c>
      <c r="R124" s="24">
        <f t="shared" si="13"/>
        <v>10</v>
      </c>
      <c r="S124" s="23">
        <f t="shared" si="14"/>
        <v>10</v>
      </c>
      <c r="T124" s="23" t="str">
        <f t="shared" si="15"/>
        <v>Poco significativo</v>
      </c>
    </row>
    <row r="125" spans="2:20" ht="14.25" customHeight="1">
      <c r="B125" s="77" t="s">
        <v>195</v>
      </c>
      <c r="C125" s="27" t="s">
        <v>491</v>
      </c>
      <c r="D125" s="30" t="s">
        <v>199</v>
      </c>
      <c r="E125" s="27" t="s">
        <v>484</v>
      </c>
      <c r="F125" s="24" t="s">
        <v>425</v>
      </c>
      <c r="G125" s="25" t="s">
        <v>424</v>
      </c>
      <c r="H125" s="24">
        <f t="shared" si="9"/>
        <v>1</v>
      </c>
      <c r="I125" s="25" t="s">
        <v>423</v>
      </c>
      <c r="J125" s="24">
        <f t="shared" si="10"/>
        <v>1</v>
      </c>
      <c r="K125" s="26" t="s">
        <v>430</v>
      </c>
      <c r="L125" s="24">
        <f t="shared" si="11"/>
        <v>1</v>
      </c>
      <c r="M125" s="26" t="s">
        <v>434</v>
      </c>
      <c r="N125" s="24">
        <f t="shared" si="16"/>
        <v>1</v>
      </c>
      <c r="O125" s="26" t="s">
        <v>433</v>
      </c>
      <c r="P125" s="24">
        <f t="shared" si="12"/>
        <v>1</v>
      </c>
      <c r="Q125" s="25" t="s">
        <v>419</v>
      </c>
      <c r="R125" s="24">
        <f t="shared" si="13"/>
        <v>10</v>
      </c>
      <c r="S125" s="23">
        <f t="shared" si="14"/>
        <v>10</v>
      </c>
      <c r="T125" s="23" t="str">
        <f t="shared" si="15"/>
        <v>Poco significativo</v>
      </c>
    </row>
    <row r="126" spans="2:20" ht="14.25" customHeight="1">
      <c r="B126" s="75"/>
      <c r="C126" s="27"/>
      <c r="D126" s="27"/>
      <c r="E126" s="27" t="s">
        <v>484</v>
      </c>
      <c r="F126" s="24" t="s">
        <v>425</v>
      </c>
      <c r="G126" s="25" t="s">
        <v>424</v>
      </c>
      <c r="H126" s="24">
        <f t="shared" si="9"/>
        <v>1</v>
      </c>
      <c r="I126" s="25" t="s">
        <v>423</v>
      </c>
      <c r="J126" s="24">
        <f t="shared" si="10"/>
        <v>1</v>
      </c>
      <c r="K126" s="26" t="s">
        <v>430</v>
      </c>
      <c r="L126" s="24">
        <f t="shared" si="11"/>
        <v>1</v>
      </c>
      <c r="M126" s="26" t="s">
        <v>434</v>
      </c>
      <c r="N126" s="24">
        <f t="shared" si="16"/>
        <v>1</v>
      </c>
      <c r="O126" s="26" t="s">
        <v>433</v>
      </c>
      <c r="P126" s="24">
        <f t="shared" si="12"/>
        <v>1</v>
      </c>
      <c r="Q126" s="25" t="s">
        <v>419</v>
      </c>
      <c r="R126" s="24">
        <f t="shared" si="13"/>
        <v>10</v>
      </c>
      <c r="S126" s="23">
        <f t="shared" si="14"/>
        <v>10</v>
      </c>
      <c r="T126" s="23" t="str">
        <f t="shared" si="15"/>
        <v>Poco significativo</v>
      </c>
    </row>
    <row r="127" spans="2:20" ht="14.25" customHeight="1">
      <c r="B127" s="75"/>
      <c r="C127" s="27"/>
      <c r="D127" s="27"/>
      <c r="E127" s="27" t="s">
        <v>440</v>
      </c>
      <c r="F127" s="24" t="s">
        <v>425</v>
      </c>
      <c r="G127" s="25" t="s">
        <v>424</v>
      </c>
      <c r="H127" s="24">
        <f t="shared" si="9"/>
        <v>1</v>
      </c>
      <c r="I127" s="25" t="s">
        <v>423</v>
      </c>
      <c r="J127" s="24">
        <f t="shared" si="10"/>
        <v>1</v>
      </c>
      <c r="K127" s="26" t="s">
        <v>430</v>
      </c>
      <c r="L127" s="24">
        <f t="shared" si="11"/>
        <v>1</v>
      </c>
      <c r="M127" s="26" t="s">
        <v>434</v>
      </c>
      <c r="N127" s="24">
        <f t="shared" si="16"/>
        <v>1</v>
      </c>
      <c r="O127" s="26" t="s">
        <v>433</v>
      </c>
      <c r="P127" s="24">
        <f t="shared" si="12"/>
        <v>1</v>
      </c>
      <c r="Q127" s="25" t="s">
        <v>419</v>
      </c>
      <c r="R127" s="24">
        <f t="shared" si="13"/>
        <v>10</v>
      </c>
      <c r="S127" s="23">
        <f t="shared" si="14"/>
        <v>10</v>
      </c>
      <c r="T127" s="23" t="str">
        <f t="shared" si="15"/>
        <v>Poco significativo</v>
      </c>
    </row>
    <row r="128" spans="2:20" ht="14.25" customHeight="1">
      <c r="B128" s="75"/>
      <c r="C128" s="27"/>
      <c r="D128" s="27"/>
      <c r="E128" s="27" t="s">
        <v>473</v>
      </c>
      <c r="F128" s="24" t="s">
        <v>425</v>
      </c>
      <c r="G128" s="25" t="s">
        <v>490</v>
      </c>
      <c r="H128" s="24">
        <f t="shared" si="9"/>
        <v>5</v>
      </c>
      <c r="I128" s="25" t="s">
        <v>435</v>
      </c>
      <c r="J128" s="24">
        <f t="shared" si="10"/>
        <v>5</v>
      </c>
      <c r="K128" s="26" t="s">
        <v>422</v>
      </c>
      <c r="L128" s="24">
        <f t="shared" si="11"/>
        <v>5</v>
      </c>
      <c r="M128" s="26" t="s">
        <v>445</v>
      </c>
      <c r="N128" s="24">
        <f t="shared" si="16"/>
        <v>5</v>
      </c>
      <c r="O128" s="26" t="s">
        <v>429</v>
      </c>
      <c r="P128" s="24">
        <f t="shared" si="12"/>
        <v>5</v>
      </c>
      <c r="Q128" s="25" t="s">
        <v>419</v>
      </c>
      <c r="R128" s="24">
        <f t="shared" si="13"/>
        <v>10</v>
      </c>
      <c r="S128" s="23">
        <f t="shared" si="14"/>
        <v>31250</v>
      </c>
      <c r="T128" s="23" t="str">
        <f t="shared" si="15"/>
        <v>Significativo</v>
      </c>
    </row>
    <row r="129" spans="2:20" ht="14.25" customHeight="1">
      <c r="B129" s="75"/>
      <c r="C129" s="27"/>
      <c r="D129" s="27"/>
      <c r="E129" s="27" t="s">
        <v>448</v>
      </c>
      <c r="F129" s="24" t="s">
        <v>425</v>
      </c>
      <c r="G129" s="25" t="s">
        <v>424</v>
      </c>
      <c r="H129" s="24">
        <f t="shared" si="9"/>
        <v>1</v>
      </c>
      <c r="I129" s="25" t="s">
        <v>435</v>
      </c>
      <c r="J129" s="24">
        <f t="shared" si="10"/>
        <v>5</v>
      </c>
      <c r="K129" s="26" t="s">
        <v>430</v>
      </c>
      <c r="L129" s="24">
        <f t="shared" si="11"/>
        <v>1</v>
      </c>
      <c r="M129" s="26" t="s">
        <v>434</v>
      </c>
      <c r="N129" s="24">
        <f t="shared" si="16"/>
        <v>1</v>
      </c>
      <c r="O129" s="26" t="s">
        <v>433</v>
      </c>
      <c r="P129" s="24">
        <f t="shared" si="12"/>
        <v>1</v>
      </c>
      <c r="Q129" s="25" t="s">
        <v>419</v>
      </c>
      <c r="R129" s="24">
        <f t="shared" si="13"/>
        <v>10</v>
      </c>
      <c r="S129" s="23">
        <f t="shared" si="14"/>
        <v>50</v>
      </c>
      <c r="T129" s="23" t="str">
        <f t="shared" si="15"/>
        <v>Poco significativo</v>
      </c>
    </row>
    <row r="130" spans="2:20" ht="14.25" customHeight="1">
      <c r="B130" s="75"/>
      <c r="C130" s="27" t="s">
        <v>489</v>
      </c>
      <c r="D130" s="30" t="s">
        <v>488</v>
      </c>
      <c r="E130" s="27" t="s">
        <v>456</v>
      </c>
      <c r="F130" s="24" t="s">
        <v>425</v>
      </c>
      <c r="G130" s="25" t="s">
        <v>441</v>
      </c>
      <c r="H130" s="24">
        <f t="shared" si="9"/>
        <v>5</v>
      </c>
      <c r="I130" s="25" t="s">
        <v>435</v>
      </c>
      <c r="J130" s="24">
        <f t="shared" si="10"/>
        <v>5</v>
      </c>
      <c r="K130" s="26" t="s">
        <v>422</v>
      </c>
      <c r="L130" s="24">
        <f t="shared" si="11"/>
        <v>5</v>
      </c>
      <c r="M130" s="26" t="s">
        <v>445</v>
      </c>
      <c r="N130" s="24">
        <f t="shared" si="16"/>
        <v>5</v>
      </c>
      <c r="O130" s="26" t="s">
        <v>420</v>
      </c>
      <c r="P130" s="24">
        <f t="shared" si="12"/>
        <v>10</v>
      </c>
      <c r="Q130" s="25" t="s">
        <v>419</v>
      </c>
      <c r="R130" s="24">
        <f t="shared" si="13"/>
        <v>10</v>
      </c>
      <c r="S130" s="23">
        <f t="shared" si="14"/>
        <v>62500</v>
      </c>
      <c r="T130" s="23" t="str">
        <f t="shared" si="15"/>
        <v>Significativo</v>
      </c>
    </row>
    <row r="131" spans="2:20" ht="14.25" customHeight="1">
      <c r="B131" s="75"/>
      <c r="C131" s="27"/>
      <c r="D131" s="27"/>
      <c r="E131" s="27" t="s">
        <v>454</v>
      </c>
      <c r="F131" s="24" t="s">
        <v>425</v>
      </c>
      <c r="G131" s="25" t="s">
        <v>441</v>
      </c>
      <c r="H131" s="24">
        <f t="shared" si="9"/>
        <v>5</v>
      </c>
      <c r="I131" s="25" t="s">
        <v>435</v>
      </c>
      <c r="J131" s="24">
        <f t="shared" si="10"/>
        <v>5</v>
      </c>
      <c r="K131" s="26" t="s">
        <v>422</v>
      </c>
      <c r="L131" s="24">
        <f t="shared" si="11"/>
        <v>5</v>
      </c>
      <c r="M131" s="26" t="s">
        <v>445</v>
      </c>
      <c r="N131" s="24">
        <f t="shared" si="16"/>
        <v>5</v>
      </c>
      <c r="O131" s="26" t="s">
        <v>420</v>
      </c>
      <c r="P131" s="24">
        <f t="shared" si="12"/>
        <v>10</v>
      </c>
      <c r="Q131" s="25" t="s">
        <v>419</v>
      </c>
      <c r="R131" s="24">
        <f t="shared" si="13"/>
        <v>10</v>
      </c>
      <c r="S131" s="23">
        <f t="shared" si="14"/>
        <v>62500</v>
      </c>
      <c r="T131" s="23" t="str">
        <f t="shared" si="15"/>
        <v>Significativo</v>
      </c>
    </row>
    <row r="132" spans="2:20" ht="14.25" customHeight="1">
      <c r="B132" s="75"/>
      <c r="C132" s="27"/>
      <c r="D132" s="27"/>
      <c r="E132" s="27" t="s">
        <v>455</v>
      </c>
      <c r="F132" s="24" t="s">
        <v>425</v>
      </c>
      <c r="G132" s="25" t="s">
        <v>424</v>
      </c>
      <c r="H132" s="24">
        <f t="shared" si="9"/>
        <v>1</v>
      </c>
      <c r="I132" s="25" t="s">
        <v>435</v>
      </c>
      <c r="J132" s="24">
        <f t="shared" si="10"/>
        <v>5</v>
      </c>
      <c r="K132" s="26" t="s">
        <v>422</v>
      </c>
      <c r="L132" s="24">
        <f t="shared" si="11"/>
        <v>5</v>
      </c>
      <c r="M132" s="26" t="s">
        <v>434</v>
      </c>
      <c r="N132" s="24">
        <f t="shared" si="16"/>
        <v>1</v>
      </c>
      <c r="O132" s="26" t="s">
        <v>433</v>
      </c>
      <c r="P132" s="24">
        <f t="shared" si="12"/>
        <v>1</v>
      </c>
      <c r="Q132" s="25" t="s">
        <v>419</v>
      </c>
      <c r="R132" s="24">
        <f t="shared" si="13"/>
        <v>10</v>
      </c>
      <c r="S132" s="23">
        <f t="shared" si="14"/>
        <v>250</v>
      </c>
      <c r="T132" s="23" t="str">
        <f t="shared" si="15"/>
        <v>Poco significativo</v>
      </c>
    </row>
    <row r="133" spans="2:20" ht="14.25" customHeight="1">
      <c r="B133" s="75"/>
      <c r="C133" s="27" t="s">
        <v>487</v>
      </c>
      <c r="D133" s="30" t="s">
        <v>207</v>
      </c>
      <c r="E133" s="27" t="s">
        <v>478</v>
      </c>
      <c r="F133" s="24" t="s">
        <v>425</v>
      </c>
      <c r="G133" s="25" t="s">
        <v>424</v>
      </c>
      <c r="H133" s="24">
        <f t="shared" si="9"/>
        <v>1</v>
      </c>
      <c r="I133" s="25" t="s">
        <v>423</v>
      </c>
      <c r="J133" s="24">
        <f t="shared" si="10"/>
        <v>1</v>
      </c>
      <c r="K133" s="26" t="s">
        <v>430</v>
      </c>
      <c r="L133" s="24">
        <f t="shared" si="11"/>
        <v>1</v>
      </c>
      <c r="M133" s="26" t="s">
        <v>434</v>
      </c>
      <c r="N133" s="24">
        <f t="shared" si="16"/>
        <v>1</v>
      </c>
      <c r="O133" s="26" t="s">
        <v>433</v>
      </c>
      <c r="P133" s="24">
        <f t="shared" si="12"/>
        <v>1</v>
      </c>
      <c r="Q133" s="25" t="s">
        <v>419</v>
      </c>
      <c r="R133" s="24">
        <f t="shared" si="13"/>
        <v>10</v>
      </c>
      <c r="S133" s="23">
        <f t="shared" si="14"/>
        <v>10</v>
      </c>
      <c r="T133" s="23" t="str">
        <f t="shared" si="15"/>
        <v>Poco significativo</v>
      </c>
    </row>
    <row r="134" spans="2:20" ht="14.25" customHeight="1">
      <c r="B134" s="75"/>
      <c r="C134" s="27"/>
      <c r="D134" s="27"/>
      <c r="E134" s="27" t="s">
        <v>473</v>
      </c>
      <c r="F134" s="24" t="s">
        <v>425</v>
      </c>
      <c r="G134" s="25" t="s">
        <v>424</v>
      </c>
      <c r="H134" s="24">
        <f t="shared" si="9"/>
        <v>1</v>
      </c>
      <c r="I134" s="25" t="s">
        <v>431</v>
      </c>
      <c r="J134" s="24">
        <f t="shared" si="10"/>
        <v>10</v>
      </c>
      <c r="K134" s="26" t="s">
        <v>422</v>
      </c>
      <c r="L134" s="24">
        <f t="shared" si="11"/>
        <v>5</v>
      </c>
      <c r="M134" s="26" t="s">
        <v>445</v>
      </c>
      <c r="N134" s="24">
        <f t="shared" si="16"/>
        <v>5</v>
      </c>
      <c r="O134" s="26" t="s">
        <v>420</v>
      </c>
      <c r="P134" s="24">
        <f t="shared" si="12"/>
        <v>10</v>
      </c>
      <c r="Q134" s="25" t="s">
        <v>419</v>
      </c>
      <c r="R134" s="24">
        <f t="shared" si="13"/>
        <v>10</v>
      </c>
      <c r="S134" s="23">
        <f t="shared" si="14"/>
        <v>25000</v>
      </c>
      <c r="T134" s="23" t="str">
        <f t="shared" si="15"/>
        <v>Significativo</v>
      </c>
    </row>
    <row r="135" spans="2:20" ht="14.25" customHeight="1">
      <c r="B135" s="75"/>
      <c r="C135" s="27"/>
      <c r="D135" s="27"/>
      <c r="E135" s="27" t="s">
        <v>448</v>
      </c>
      <c r="F135" s="24" t="s">
        <v>425</v>
      </c>
      <c r="G135" s="25" t="s">
        <v>424</v>
      </c>
      <c r="H135" s="24">
        <f t="shared" ref="H135:H198" si="17">IF(G135="Puntual",1,IF(G135="Parcial",5,10))</f>
        <v>1</v>
      </c>
      <c r="I135" s="25" t="s">
        <v>435</v>
      </c>
      <c r="J135" s="24">
        <f t="shared" ref="J135:J198" si="18">IF(I135="Baja",1,IF(I135="Media",5,10))</f>
        <v>5</v>
      </c>
      <c r="K135" s="26" t="s">
        <v>430</v>
      </c>
      <c r="L135" s="24">
        <f t="shared" ref="L135:L198" si="19">IF(K135="Fugaz",1,IF(K135="Temporal",5,10))</f>
        <v>1</v>
      </c>
      <c r="M135" s="26" t="s">
        <v>434</v>
      </c>
      <c r="N135" s="24">
        <f t="shared" si="16"/>
        <v>1</v>
      </c>
      <c r="O135" s="26" t="s">
        <v>433</v>
      </c>
      <c r="P135" s="24">
        <f t="shared" ref="P135:P198" si="20">IF(O135="largo plazo",1,IF(O135="Medio plazo",5,10))</f>
        <v>1</v>
      </c>
      <c r="Q135" s="25" t="s">
        <v>419</v>
      </c>
      <c r="R135" s="24">
        <f t="shared" ref="R135:R198" si="21">IF(Q135="No",1,10)</f>
        <v>10</v>
      </c>
      <c r="S135" s="23">
        <f t="shared" ref="S135:S198" si="22">SUM(H135*J135*L135*N135*P135*R135)</f>
        <v>50</v>
      </c>
      <c r="T135" s="23" t="str">
        <f t="shared" ref="T135:T198" si="23">IF(S135&gt;=124999,"Muy significativo",IF(S135&gt;=24999,"Significativo",IF(S135&gt;=1,"Poco significativo")))</f>
        <v>Poco significativo</v>
      </c>
    </row>
    <row r="136" spans="2:20" ht="14.25" customHeight="1">
      <c r="B136" s="75"/>
      <c r="C136" s="30" t="s">
        <v>211</v>
      </c>
      <c r="D136" s="30" t="s">
        <v>210</v>
      </c>
      <c r="E136" s="27" t="s">
        <v>428</v>
      </c>
      <c r="F136" s="24" t="s">
        <v>425</v>
      </c>
      <c r="G136" s="25" t="s">
        <v>424</v>
      </c>
      <c r="H136" s="24">
        <f t="shared" si="17"/>
        <v>1</v>
      </c>
      <c r="I136" s="25" t="s">
        <v>423</v>
      </c>
      <c r="J136" s="24">
        <f t="shared" si="18"/>
        <v>1</v>
      </c>
      <c r="K136" s="26" t="s">
        <v>430</v>
      </c>
      <c r="L136" s="24">
        <f t="shared" si="19"/>
        <v>1</v>
      </c>
      <c r="M136" s="26" t="s">
        <v>434</v>
      </c>
      <c r="N136" s="24">
        <f t="shared" si="16"/>
        <v>1</v>
      </c>
      <c r="O136" s="26" t="s">
        <v>433</v>
      </c>
      <c r="P136" s="24">
        <f t="shared" si="20"/>
        <v>1</v>
      </c>
      <c r="Q136" s="25" t="s">
        <v>419</v>
      </c>
      <c r="R136" s="24">
        <f t="shared" si="21"/>
        <v>10</v>
      </c>
      <c r="S136" s="23">
        <f t="shared" si="22"/>
        <v>10</v>
      </c>
      <c r="T136" s="23" t="str">
        <f t="shared" si="23"/>
        <v>Poco significativo</v>
      </c>
    </row>
    <row r="137" spans="2:20" ht="14.25" customHeight="1">
      <c r="B137" s="75"/>
      <c r="C137" s="27"/>
      <c r="D137" s="27"/>
      <c r="E137" s="27" t="s">
        <v>440</v>
      </c>
      <c r="F137" s="24" t="s">
        <v>425</v>
      </c>
      <c r="G137" s="25" t="s">
        <v>424</v>
      </c>
      <c r="H137" s="24">
        <f t="shared" si="17"/>
        <v>1</v>
      </c>
      <c r="I137" s="25" t="s">
        <v>423</v>
      </c>
      <c r="J137" s="24">
        <f t="shared" si="18"/>
        <v>1</v>
      </c>
      <c r="K137" s="26" t="s">
        <v>430</v>
      </c>
      <c r="L137" s="24">
        <f t="shared" si="19"/>
        <v>1</v>
      </c>
      <c r="M137" s="26" t="s">
        <v>434</v>
      </c>
      <c r="N137" s="24">
        <f t="shared" si="16"/>
        <v>1</v>
      </c>
      <c r="O137" s="26" t="s">
        <v>433</v>
      </c>
      <c r="P137" s="24">
        <f t="shared" si="20"/>
        <v>1</v>
      </c>
      <c r="Q137" s="25" t="s">
        <v>419</v>
      </c>
      <c r="R137" s="24">
        <f t="shared" si="21"/>
        <v>10</v>
      </c>
      <c r="S137" s="23">
        <f t="shared" si="22"/>
        <v>10</v>
      </c>
      <c r="T137" s="23" t="str">
        <f t="shared" si="23"/>
        <v>Poco significativo</v>
      </c>
    </row>
    <row r="138" spans="2:20" ht="14.25" customHeight="1">
      <c r="B138" s="75"/>
      <c r="C138" s="27"/>
      <c r="D138" s="27"/>
      <c r="E138" s="27" t="s">
        <v>448</v>
      </c>
      <c r="F138" s="24" t="s">
        <v>425</v>
      </c>
      <c r="G138" s="25" t="s">
        <v>424</v>
      </c>
      <c r="H138" s="24">
        <f t="shared" si="17"/>
        <v>1</v>
      </c>
      <c r="I138" s="25" t="s">
        <v>435</v>
      </c>
      <c r="J138" s="24">
        <f t="shared" si="18"/>
        <v>5</v>
      </c>
      <c r="K138" s="26" t="s">
        <v>430</v>
      </c>
      <c r="L138" s="24">
        <f t="shared" si="19"/>
        <v>1</v>
      </c>
      <c r="M138" s="26" t="s">
        <v>434</v>
      </c>
      <c r="N138" s="24">
        <f t="shared" si="16"/>
        <v>1</v>
      </c>
      <c r="O138" s="26" t="s">
        <v>433</v>
      </c>
      <c r="P138" s="24">
        <f t="shared" si="20"/>
        <v>1</v>
      </c>
      <c r="Q138" s="25" t="s">
        <v>419</v>
      </c>
      <c r="R138" s="24">
        <f t="shared" si="21"/>
        <v>10</v>
      </c>
      <c r="S138" s="23">
        <f t="shared" si="22"/>
        <v>50</v>
      </c>
      <c r="T138" s="23" t="str">
        <f t="shared" si="23"/>
        <v>Poco significativo</v>
      </c>
    </row>
    <row r="139" spans="2:20" ht="14.25" customHeight="1">
      <c r="B139" s="75"/>
      <c r="C139" s="30" t="s">
        <v>486</v>
      </c>
      <c r="D139" s="29" t="s">
        <v>485</v>
      </c>
      <c r="E139" s="27" t="s">
        <v>456</v>
      </c>
      <c r="F139" s="32" t="s">
        <v>425</v>
      </c>
      <c r="G139" s="25" t="s">
        <v>441</v>
      </c>
      <c r="H139" s="24">
        <f t="shared" si="17"/>
        <v>5</v>
      </c>
      <c r="I139" s="25" t="s">
        <v>435</v>
      </c>
      <c r="J139" s="24">
        <f t="shared" si="18"/>
        <v>5</v>
      </c>
      <c r="K139" s="26" t="s">
        <v>422</v>
      </c>
      <c r="L139" s="24">
        <f t="shared" si="19"/>
        <v>5</v>
      </c>
      <c r="M139" s="26" t="s">
        <v>445</v>
      </c>
      <c r="N139" s="24">
        <f t="shared" si="16"/>
        <v>5</v>
      </c>
      <c r="O139" s="26" t="s">
        <v>420</v>
      </c>
      <c r="P139" s="24">
        <f t="shared" si="20"/>
        <v>10</v>
      </c>
      <c r="Q139" s="25" t="s">
        <v>419</v>
      </c>
      <c r="R139" s="24">
        <f t="shared" si="21"/>
        <v>10</v>
      </c>
      <c r="S139" s="23">
        <f t="shared" si="22"/>
        <v>62500</v>
      </c>
      <c r="T139" s="23" t="str">
        <f t="shared" si="23"/>
        <v>Significativo</v>
      </c>
    </row>
    <row r="140" spans="2:20" ht="14.25" customHeight="1">
      <c r="B140" s="75"/>
      <c r="C140" s="27"/>
      <c r="D140" s="27"/>
      <c r="E140" s="27" t="s">
        <v>454</v>
      </c>
      <c r="F140" s="24" t="s">
        <v>425</v>
      </c>
      <c r="G140" s="25" t="s">
        <v>441</v>
      </c>
      <c r="H140" s="24">
        <f t="shared" si="17"/>
        <v>5</v>
      </c>
      <c r="I140" s="25" t="s">
        <v>435</v>
      </c>
      <c r="J140" s="24">
        <f t="shared" si="18"/>
        <v>5</v>
      </c>
      <c r="K140" s="26" t="s">
        <v>422</v>
      </c>
      <c r="L140" s="24">
        <f t="shared" si="19"/>
        <v>5</v>
      </c>
      <c r="M140" s="26" t="s">
        <v>434</v>
      </c>
      <c r="N140" s="24">
        <f t="shared" si="16"/>
        <v>1</v>
      </c>
      <c r="O140" s="26" t="s">
        <v>420</v>
      </c>
      <c r="P140" s="24">
        <f t="shared" si="20"/>
        <v>10</v>
      </c>
      <c r="Q140" s="25" t="s">
        <v>419</v>
      </c>
      <c r="R140" s="24">
        <f t="shared" si="21"/>
        <v>10</v>
      </c>
      <c r="S140" s="23">
        <f t="shared" si="22"/>
        <v>12500</v>
      </c>
      <c r="T140" s="23" t="str">
        <f t="shared" si="23"/>
        <v>Poco significativo</v>
      </c>
    </row>
    <row r="141" spans="2:20" ht="14.25" customHeight="1">
      <c r="B141" s="75"/>
      <c r="C141" s="27"/>
      <c r="D141" s="27"/>
      <c r="E141" s="27" t="s">
        <v>455</v>
      </c>
      <c r="F141" s="24" t="s">
        <v>425</v>
      </c>
      <c r="G141" s="25" t="s">
        <v>424</v>
      </c>
      <c r="H141" s="24">
        <f t="shared" si="17"/>
        <v>1</v>
      </c>
      <c r="I141" s="25" t="s">
        <v>435</v>
      </c>
      <c r="J141" s="24">
        <f t="shared" si="18"/>
        <v>5</v>
      </c>
      <c r="K141" s="26" t="s">
        <v>422</v>
      </c>
      <c r="L141" s="24">
        <f t="shared" si="19"/>
        <v>5</v>
      </c>
      <c r="M141" s="26" t="s">
        <v>434</v>
      </c>
      <c r="N141" s="24">
        <f t="shared" si="16"/>
        <v>1</v>
      </c>
      <c r="O141" s="26" t="s">
        <v>433</v>
      </c>
      <c r="P141" s="24">
        <f t="shared" si="20"/>
        <v>1</v>
      </c>
      <c r="Q141" s="25" t="s">
        <v>419</v>
      </c>
      <c r="R141" s="24">
        <f t="shared" si="21"/>
        <v>10</v>
      </c>
      <c r="S141" s="23">
        <f t="shared" si="22"/>
        <v>250</v>
      </c>
      <c r="T141" s="23" t="str">
        <f t="shared" si="23"/>
        <v>Poco significativo</v>
      </c>
    </row>
    <row r="142" spans="2:20" ht="14.25" customHeight="1">
      <c r="B142" s="75"/>
      <c r="C142" s="30" t="s">
        <v>219</v>
      </c>
      <c r="D142" s="29" t="s">
        <v>221</v>
      </c>
      <c r="E142" s="27" t="s">
        <v>484</v>
      </c>
      <c r="F142" s="24" t="s">
        <v>425</v>
      </c>
      <c r="G142" s="25" t="s">
        <v>424</v>
      </c>
      <c r="H142" s="24">
        <f t="shared" si="17"/>
        <v>1</v>
      </c>
      <c r="I142" s="25" t="s">
        <v>423</v>
      </c>
      <c r="J142" s="24">
        <f t="shared" si="18"/>
        <v>1</v>
      </c>
      <c r="K142" s="26" t="s">
        <v>430</v>
      </c>
      <c r="L142" s="24">
        <f t="shared" si="19"/>
        <v>1</v>
      </c>
      <c r="M142" s="26" t="s">
        <v>434</v>
      </c>
      <c r="N142" s="24">
        <f t="shared" ref="N142:N205" si="24">IF(M142="Inmediata",1,IF(M142="Recuperable",5,10))</f>
        <v>1</v>
      </c>
      <c r="O142" s="26" t="s">
        <v>433</v>
      </c>
      <c r="P142" s="24">
        <f t="shared" si="20"/>
        <v>1</v>
      </c>
      <c r="Q142" s="25" t="s">
        <v>419</v>
      </c>
      <c r="R142" s="24">
        <f t="shared" si="21"/>
        <v>10</v>
      </c>
      <c r="S142" s="23">
        <f t="shared" si="22"/>
        <v>10</v>
      </c>
      <c r="T142" s="23" t="str">
        <f t="shared" si="23"/>
        <v>Poco significativo</v>
      </c>
    </row>
    <row r="143" spans="2:20" ht="14.25" customHeight="1">
      <c r="B143" s="75"/>
      <c r="C143" s="27"/>
      <c r="D143" s="27"/>
      <c r="E143" s="27" t="s">
        <v>484</v>
      </c>
      <c r="F143" s="24" t="s">
        <v>425</v>
      </c>
      <c r="G143" s="25" t="s">
        <v>424</v>
      </c>
      <c r="H143" s="24">
        <f t="shared" si="17"/>
        <v>1</v>
      </c>
      <c r="I143" s="25" t="s">
        <v>423</v>
      </c>
      <c r="J143" s="24">
        <f t="shared" si="18"/>
        <v>1</v>
      </c>
      <c r="K143" s="26" t="s">
        <v>430</v>
      </c>
      <c r="L143" s="24">
        <f t="shared" si="19"/>
        <v>1</v>
      </c>
      <c r="M143" s="26" t="s">
        <v>434</v>
      </c>
      <c r="N143" s="24">
        <f t="shared" si="24"/>
        <v>1</v>
      </c>
      <c r="O143" s="26" t="s">
        <v>433</v>
      </c>
      <c r="P143" s="24">
        <f t="shared" si="20"/>
        <v>1</v>
      </c>
      <c r="Q143" s="25" t="s">
        <v>419</v>
      </c>
      <c r="R143" s="24">
        <f t="shared" si="21"/>
        <v>10</v>
      </c>
      <c r="S143" s="23">
        <f t="shared" si="22"/>
        <v>10</v>
      </c>
      <c r="T143" s="23" t="str">
        <f t="shared" si="23"/>
        <v>Poco significativo</v>
      </c>
    </row>
    <row r="144" spans="2:20" ht="14.25" customHeight="1">
      <c r="B144" s="75"/>
      <c r="C144" s="27"/>
      <c r="D144" s="27"/>
      <c r="E144" s="27" t="s">
        <v>478</v>
      </c>
      <c r="F144" s="24" t="s">
        <v>425</v>
      </c>
      <c r="G144" s="25" t="s">
        <v>424</v>
      </c>
      <c r="H144" s="24">
        <f t="shared" si="17"/>
        <v>1</v>
      </c>
      <c r="I144" s="25" t="s">
        <v>423</v>
      </c>
      <c r="J144" s="24">
        <f t="shared" si="18"/>
        <v>1</v>
      </c>
      <c r="K144" s="26" t="s">
        <v>430</v>
      </c>
      <c r="L144" s="24">
        <f t="shared" si="19"/>
        <v>1</v>
      </c>
      <c r="M144" s="26" t="s">
        <v>434</v>
      </c>
      <c r="N144" s="24">
        <f t="shared" si="24"/>
        <v>1</v>
      </c>
      <c r="O144" s="26" t="s">
        <v>433</v>
      </c>
      <c r="P144" s="24">
        <f t="shared" si="20"/>
        <v>1</v>
      </c>
      <c r="Q144" s="25" t="s">
        <v>419</v>
      </c>
      <c r="R144" s="24">
        <f t="shared" si="21"/>
        <v>10</v>
      </c>
      <c r="S144" s="23">
        <f t="shared" si="22"/>
        <v>10</v>
      </c>
      <c r="T144" s="23" t="str">
        <f t="shared" si="23"/>
        <v>Poco significativo</v>
      </c>
    </row>
    <row r="145" spans="2:20" ht="14.25" customHeight="1">
      <c r="B145" s="75"/>
      <c r="C145" s="30" t="s">
        <v>233</v>
      </c>
      <c r="D145" s="29" t="s">
        <v>225</v>
      </c>
      <c r="E145" s="27" t="s">
        <v>478</v>
      </c>
      <c r="F145" s="24" t="s">
        <v>425</v>
      </c>
      <c r="G145" s="25" t="s">
        <v>424</v>
      </c>
      <c r="H145" s="24">
        <f t="shared" si="17"/>
        <v>1</v>
      </c>
      <c r="I145" s="25" t="s">
        <v>435</v>
      </c>
      <c r="J145" s="24">
        <f t="shared" si="18"/>
        <v>5</v>
      </c>
      <c r="K145" s="26" t="s">
        <v>430</v>
      </c>
      <c r="L145" s="24">
        <f t="shared" si="19"/>
        <v>1</v>
      </c>
      <c r="M145" s="26" t="s">
        <v>434</v>
      </c>
      <c r="N145" s="24">
        <f t="shared" si="24"/>
        <v>1</v>
      </c>
      <c r="O145" s="26" t="s">
        <v>433</v>
      </c>
      <c r="P145" s="24">
        <f t="shared" si="20"/>
        <v>1</v>
      </c>
      <c r="Q145" s="25" t="s">
        <v>419</v>
      </c>
      <c r="R145" s="24">
        <f t="shared" si="21"/>
        <v>10</v>
      </c>
      <c r="S145" s="23">
        <f t="shared" si="22"/>
        <v>50</v>
      </c>
      <c r="T145" s="23" t="str">
        <f t="shared" si="23"/>
        <v>Poco significativo</v>
      </c>
    </row>
    <row r="146" spans="2:20" ht="14.25" customHeight="1">
      <c r="B146" s="75"/>
      <c r="C146" s="27"/>
      <c r="D146" s="27"/>
      <c r="E146" s="27" t="s">
        <v>448</v>
      </c>
      <c r="F146" s="24" t="s">
        <v>425</v>
      </c>
      <c r="G146" s="25" t="s">
        <v>441</v>
      </c>
      <c r="H146" s="24">
        <f t="shared" si="17"/>
        <v>5</v>
      </c>
      <c r="I146" s="25" t="s">
        <v>435</v>
      </c>
      <c r="J146" s="24">
        <f t="shared" si="18"/>
        <v>5</v>
      </c>
      <c r="K146" s="26" t="s">
        <v>430</v>
      </c>
      <c r="L146" s="24">
        <f t="shared" si="19"/>
        <v>1</v>
      </c>
      <c r="M146" s="26" t="s">
        <v>434</v>
      </c>
      <c r="N146" s="24">
        <f t="shared" si="24"/>
        <v>1</v>
      </c>
      <c r="O146" s="26" t="s">
        <v>433</v>
      </c>
      <c r="P146" s="24">
        <f t="shared" si="20"/>
        <v>1</v>
      </c>
      <c r="Q146" s="25" t="s">
        <v>419</v>
      </c>
      <c r="R146" s="24">
        <f t="shared" si="21"/>
        <v>10</v>
      </c>
      <c r="S146" s="23">
        <f t="shared" si="22"/>
        <v>250</v>
      </c>
      <c r="T146" s="23" t="str">
        <f t="shared" si="23"/>
        <v>Poco significativo</v>
      </c>
    </row>
    <row r="147" spans="2:20" ht="14.25" customHeight="1">
      <c r="B147" s="75"/>
      <c r="C147" s="27"/>
      <c r="D147" s="29" t="s">
        <v>229</v>
      </c>
      <c r="E147" s="27" t="s">
        <v>454</v>
      </c>
      <c r="F147" s="24" t="s">
        <v>425</v>
      </c>
      <c r="G147" s="25" t="s">
        <v>424</v>
      </c>
      <c r="H147" s="24">
        <f t="shared" si="17"/>
        <v>1</v>
      </c>
      <c r="I147" s="25" t="s">
        <v>423</v>
      </c>
      <c r="J147" s="24">
        <f t="shared" si="18"/>
        <v>1</v>
      </c>
      <c r="K147" s="26" t="s">
        <v>430</v>
      </c>
      <c r="L147" s="24">
        <f t="shared" si="19"/>
        <v>1</v>
      </c>
      <c r="M147" s="26" t="s">
        <v>434</v>
      </c>
      <c r="N147" s="24">
        <f t="shared" si="24"/>
        <v>1</v>
      </c>
      <c r="O147" s="26" t="s">
        <v>433</v>
      </c>
      <c r="P147" s="24">
        <f t="shared" si="20"/>
        <v>1</v>
      </c>
      <c r="Q147" s="25" t="s">
        <v>419</v>
      </c>
      <c r="R147" s="24">
        <f t="shared" si="21"/>
        <v>10</v>
      </c>
      <c r="S147" s="23">
        <f t="shared" si="22"/>
        <v>10</v>
      </c>
      <c r="T147" s="23" t="str">
        <f t="shared" si="23"/>
        <v>Poco significativo</v>
      </c>
    </row>
    <row r="148" spans="2:20" ht="14.25" customHeight="1">
      <c r="B148" s="75"/>
      <c r="C148" s="30" t="s">
        <v>211</v>
      </c>
      <c r="D148" s="30" t="s">
        <v>210</v>
      </c>
      <c r="E148" s="27" t="s">
        <v>428</v>
      </c>
      <c r="F148" s="24" t="s">
        <v>425</v>
      </c>
      <c r="G148" s="25" t="s">
        <v>424</v>
      </c>
      <c r="H148" s="24">
        <f t="shared" si="17"/>
        <v>1</v>
      </c>
      <c r="I148" s="25" t="s">
        <v>423</v>
      </c>
      <c r="J148" s="24">
        <f t="shared" si="18"/>
        <v>1</v>
      </c>
      <c r="K148" s="26" t="s">
        <v>430</v>
      </c>
      <c r="L148" s="24">
        <f t="shared" si="19"/>
        <v>1</v>
      </c>
      <c r="M148" s="26" t="s">
        <v>434</v>
      </c>
      <c r="N148" s="24">
        <f t="shared" si="24"/>
        <v>1</v>
      </c>
      <c r="O148" s="26" t="s">
        <v>433</v>
      </c>
      <c r="P148" s="24">
        <f t="shared" si="20"/>
        <v>1</v>
      </c>
      <c r="Q148" s="25" t="s">
        <v>419</v>
      </c>
      <c r="R148" s="24">
        <f t="shared" si="21"/>
        <v>10</v>
      </c>
      <c r="S148" s="23">
        <f t="shared" si="22"/>
        <v>10</v>
      </c>
      <c r="T148" s="23" t="str">
        <f t="shared" si="23"/>
        <v>Poco significativo</v>
      </c>
    </row>
    <row r="149" spans="2:20" ht="14.25" customHeight="1">
      <c r="B149" s="75"/>
      <c r="C149" s="27"/>
      <c r="D149" s="27"/>
      <c r="E149" s="27" t="s">
        <v>478</v>
      </c>
      <c r="F149" s="24" t="s">
        <v>425</v>
      </c>
      <c r="G149" s="25" t="s">
        <v>424</v>
      </c>
      <c r="H149" s="24">
        <f t="shared" si="17"/>
        <v>1</v>
      </c>
      <c r="I149" s="25" t="s">
        <v>423</v>
      </c>
      <c r="J149" s="24">
        <f t="shared" si="18"/>
        <v>1</v>
      </c>
      <c r="K149" s="26" t="s">
        <v>430</v>
      </c>
      <c r="L149" s="24">
        <f t="shared" si="19"/>
        <v>1</v>
      </c>
      <c r="M149" s="26" t="s">
        <v>434</v>
      </c>
      <c r="N149" s="24">
        <f t="shared" si="24"/>
        <v>1</v>
      </c>
      <c r="O149" s="26" t="s">
        <v>433</v>
      </c>
      <c r="P149" s="24">
        <f t="shared" si="20"/>
        <v>1</v>
      </c>
      <c r="Q149" s="25" t="s">
        <v>419</v>
      </c>
      <c r="R149" s="24">
        <f t="shared" si="21"/>
        <v>10</v>
      </c>
      <c r="S149" s="23">
        <f t="shared" si="22"/>
        <v>10</v>
      </c>
      <c r="T149" s="23" t="str">
        <f t="shared" si="23"/>
        <v>Poco significativo</v>
      </c>
    </row>
    <row r="150" spans="2:20" ht="14.25" customHeight="1">
      <c r="B150" s="75"/>
      <c r="C150" s="27"/>
      <c r="D150" s="27"/>
      <c r="E150" s="27" t="s">
        <v>448</v>
      </c>
      <c r="F150" s="24" t="s">
        <v>425</v>
      </c>
      <c r="G150" s="25" t="s">
        <v>424</v>
      </c>
      <c r="H150" s="24">
        <f t="shared" si="17"/>
        <v>1</v>
      </c>
      <c r="I150" s="25" t="s">
        <v>435</v>
      </c>
      <c r="J150" s="24">
        <f t="shared" si="18"/>
        <v>5</v>
      </c>
      <c r="K150" s="26" t="s">
        <v>430</v>
      </c>
      <c r="L150" s="24">
        <f t="shared" si="19"/>
        <v>1</v>
      </c>
      <c r="M150" s="26" t="s">
        <v>434</v>
      </c>
      <c r="N150" s="24">
        <f t="shared" si="24"/>
        <v>1</v>
      </c>
      <c r="O150" s="26" t="s">
        <v>433</v>
      </c>
      <c r="P150" s="24">
        <f t="shared" si="20"/>
        <v>1</v>
      </c>
      <c r="Q150" s="25" t="s">
        <v>419</v>
      </c>
      <c r="R150" s="24">
        <f t="shared" si="21"/>
        <v>10</v>
      </c>
      <c r="S150" s="23">
        <f t="shared" si="22"/>
        <v>50</v>
      </c>
      <c r="T150" s="23" t="str">
        <f t="shared" si="23"/>
        <v>Poco significativo</v>
      </c>
    </row>
    <row r="151" spans="2:20" ht="14.25" customHeight="1">
      <c r="B151" s="75"/>
      <c r="C151" s="27"/>
      <c r="D151" s="27"/>
      <c r="E151" s="27" t="s">
        <v>473</v>
      </c>
      <c r="F151" s="24" t="s">
        <v>425</v>
      </c>
      <c r="G151" s="25" t="s">
        <v>441</v>
      </c>
      <c r="H151" s="24">
        <f t="shared" si="17"/>
        <v>5</v>
      </c>
      <c r="I151" s="25" t="s">
        <v>435</v>
      </c>
      <c r="J151" s="24">
        <f t="shared" si="18"/>
        <v>5</v>
      </c>
      <c r="K151" s="26" t="s">
        <v>422</v>
      </c>
      <c r="L151" s="24">
        <f t="shared" si="19"/>
        <v>5</v>
      </c>
      <c r="M151" s="26" t="s">
        <v>445</v>
      </c>
      <c r="N151" s="24">
        <f t="shared" si="24"/>
        <v>5</v>
      </c>
      <c r="O151" s="26" t="s">
        <v>429</v>
      </c>
      <c r="P151" s="24">
        <f t="shared" si="20"/>
        <v>5</v>
      </c>
      <c r="Q151" s="25" t="s">
        <v>419</v>
      </c>
      <c r="R151" s="24">
        <f t="shared" si="21"/>
        <v>10</v>
      </c>
      <c r="S151" s="23">
        <f t="shared" si="22"/>
        <v>31250</v>
      </c>
      <c r="T151" s="23" t="str">
        <f t="shared" si="23"/>
        <v>Significativo</v>
      </c>
    </row>
    <row r="152" spans="2:20" ht="51.75" customHeight="1">
      <c r="B152" s="75"/>
      <c r="C152" s="27" t="s">
        <v>483</v>
      </c>
      <c r="D152" s="30" t="s">
        <v>235</v>
      </c>
      <c r="E152" s="27" t="s">
        <v>478</v>
      </c>
      <c r="F152" s="24" t="s">
        <v>425</v>
      </c>
      <c r="G152" s="25" t="s">
        <v>424</v>
      </c>
      <c r="H152" s="24">
        <f t="shared" si="17"/>
        <v>1</v>
      </c>
      <c r="I152" s="25" t="s">
        <v>423</v>
      </c>
      <c r="J152" s="24">
        <f t="shared" si="18"/>
        <v>1</v>
      </c>
      <c r="K152" s="26" t="s">
        <v>430</v>
      </c>
      <c r="L152" s="24">
        <f t="shared" si="19"/>
        <v>1</v>
      </c>
      <c r="M152" s="26" t="s">
        <v>434</v>
      </c>
      <c r="N152" s="24">
        <f t="shared" si="24"/>
        <v>1</v>
      </c>
      <c r="O152" s="26" t="s">
        <v>433</v>
      </c>
      <c r="P152" s="24">
        <f t="shared" si="20"/>
        <v>1</v>
      </c>
      <c r="Q152" s="25" t="s">
        <v>419</v>
      </c>
      <c r="R152" s="24">
        <f t="shared" si="21"/>
        <v>10</v>
      </c>
      <c r="S152" s="23">
        <f t="shared" si="22"/>
        <v>10</v>
      </c>
      <c r="T152" s="23" t="str">
        <f t="shared" si="23"/>
        <v>Poco significativo</v>
      </c>
    </row>
    <row r="153" spans="2:20" ht="14.25" customHeight="1">
      <c r="B153" s="75"/>
      <c r="C153" s="27"/>
      <c r="D153" s="27"/>
      <c r="E153" s="27" t="s">
        <v>463</v>
      </c>
      <c r="F153" s="24" t="s">
        <v>425</v>
      </c>
      <c r="G153" s="25" t="s">
        <v>424</v>
      </c>
      <c r="H153" s="24">
        <f t="shared" si="17"/>
        <v>1</v>
      </c>
      <c r="I153" s="25" t="s">
        <v>435</v>
      </c>
      <c r="J153" s="24">
        <f t="shared" si="18"/>
        <v>5</v>
      </c>
      <c r="K153" s="26" t="s">
        <v>422</v>
      </c>
      <c r="L153" s="24">
        <f t="shared" si="19"/>
        <v>5</v>
      </c>
      <c r="M153" s="26" t="s">
        <v>445</v>
      </c>
      <c r="N153" s="24">
        <f t="shared" si="24"/>
        <v>5</v>
      </c>
      <c r="O153" s="26" t="s">
        <v>420</v>
      </c>
      <c r="P153" s="24">
        <f t="shared" si="20"/>
        <v>10</v>
      </c>
      <c r="Q153" s="25" t="s">
        <v>419</v>
      </c>
      <c r="R153" s="24">
        <f t="shared" si="21"/>
        <v>10</v>
      </c>
      <c r="S153" s="23">
        <f t="shared" si="22"/>
        <v>12500</v>
      </c>
      <c r="T153" s="23" t="str">
        <f t="shared" si="23"/>
        <v>Poco significativo</v>
      </c>
    </row>
    <row r="154" spans="2:20" ht="14.25" customHeight="1">
      <c r="B154" s="75"/>
      <c r="C154" s="30" t="s">
        <v>249</v>
      </c>
      <c r="D154" s="29" t="s">
        <v>251</v>
      </c>
      <c r="E154" s="27" t="s">
        <v>456</v>
      </c>
      <c r="F154" s="24" t="s">
        <v>425</v>
      </c>
      <c r="G154" s="25" t="s">
        <v>441</v>
      </c>
      <c r="H154" s="24">
        <f t="shared" si="17"/>
        <v>5</v>
      </c>
      <c r="I154" s="25" t="s">
        <v>435</v>
      </c>
      <c r="J154" s="24">
        <f t="shared" si="18"/>
        <v>5</v>
      </c>
      <c r="K154" s="26" t="s">
        <v>422</v>
      </c>
      <c r="L154" s="24">
        <f t="shared" si="19"/>
        <v>5</v>
      </c>
      <c r="M154" s="26" t="s">
        <v>445</v>
      </c>
      <c r="N154" s="24">
        <f t="shared" si="24"/>
        <v>5</v>
      </c>
      <c r="O154" s="26" t="s">
        <v>429</v>
      </c>
      <c r="P154" s="24">
        <f t="shared" si="20"/>
        <v>5</v>
      </c>
      <c r="Q154" s="25" t="s">
        <v>419</v>
      </c>
      <c r="R154" s="24">
        <f t="shared" si="21"/>
        <v>10</v>
      </c>
      <c r="S154" s="23">
        <f t="shared" si="22"/>
        <v>31250</v>
      </c>
      <c r="T154" s="23" t="str">
        <f t="shared" si="23"/>
        <v>Significativo</v>
      </c>
    </row>
    <row r="155" spans="2:20" ht="14.25" customHeight="1">
      <c r="B155" s="75"/>
      <c r="C155" s="27"/>
      <c r="D155" s="27"/>
      <c r="E155" s="27" t="s">
        <v>454</v>
      </c>
      <c r="F155" s="24" t="s">
        <v>425</v>
      </c>
      <c r="G155" s="25" t="s">
        <v>441</v>
      </c>
      <c r="H155" s="24">
        <f t="shared" si="17"/>
        <v>5</v>
      </c>
      <c r="I155" s="25" t="s">
        <v>435</v>
      </c>
      <c r="J155" s="24">
        <f t="shared" si="18"/>
        <v>5</v>
      </c>
      <c r="K155" s="26" t="s">
        <v>422</v>
      </c>
      <c r="L155" s="24">
        <f t="shared" si="19"/>
        <v>5</v>
      </c>
      <c r="M155" s="26" t="s">
        <v>445</v>
      </c>
      <c r="N155" s="24">
        <f t="shared" si="24"/>
        <v>5</v>
      </c>
      <c r="O155" s="26" t="s">
        <v>429</v>
      </c>
      <c r="P155" s="24">
        <f t="shared" si="20"/>
        <v>5</v>
      </c>
      <c r="Q155" s="25" t="s">
        <v>419</v>
      </c>
      <c r="R155" s="24">
        <f t="shared" si="21"/>
        <v>10</v>
      </c>
      <c r="S155" s="23">
        <f t="shared" si="22"/>
        <v>31250</v>
      </c>
      <c r="T155" s="23" t="str">
        <f t="shared" si="23"/>
        <v>Significativo</v>
      </c>
    </row>
    <row r="156" spans="2:20" ht="14.25" customHeight="1">
      <c r="B156" s="75"/>
      <c r="C156" s="27"/>
      <c r="D156" s="27"/>
      <c r="E156" s="27" t="s">
        <v>455</v>
      </c>
      <c r="F156" s="24" t="s">
        <v>425</v>
      </c>
      <c r="G156" s="25" t="s">
        <v>424</v>
      </c>
      <c r="H156" s="24">
        <f t="shared" si="17"/>
        <v>1</v>
      </c>
      <c r="I156" s="25" t="s">
        <v>435</v>
      </c>
      <c r="J156" s="24">
        <f t="shared" si="18"/>
        <v>5</v>
      </c>
      <c r="K156" s="26" t="s">
        <v>422</v>
      </c>
      <c r="L156" s="24">
        <f t="shared" si="19"/>
        <v>5</v>
      </c>
      <c r="M156" s="26" t="s">
        <v>434</v>
      </c>
      <c r="N156" s="24">
        <f t="shared" si="24"/>
        <v>1</v>
      </c>
      <c r="O156" s="26" t="s">
        <v>433</v>
      </c>
      <c r="P156" s="24">
        <f t="shared" si="20"/>
        <v>1</v>
      </c>
      <c r="Q156" s="25" t="s">
        <v>419</v>
      </c>
      <c r="R156" s="24">
        <f t="shared" si="21"/>
        <v>10</v>
      </c>
      <c r="S156" s="23">
        <f t="shared" si="22"/>
        <v>250</v>
      </c>
      <c r="T156" s="23" t="str">
        <f t="shared" si="23"/>
        <v>Poco significativo</v>
      </c>
    </row>
    <row r="157" spans="2:20" ht="14.25" customHeight="1">
      <c r="B157" s="75"/>
      <c r="C157" s="27" t="s">
        <v>482</v>
      </c>
      <c r="D157" s="29" t="s">
        <v>44</v>
      </c>
      <c r="E157" s="27" t="s">
        <v>451</v>
      </c>
      <c r="F157" s="24" t="s">
        <v>425</v>
      </c>
      <c r="G157" s="25" t="s">
        <v>441</v>
      </c>
      <c r="H157" s="24">
        <f t="shared" si="17"/>
        <v>5</v>
      </c>
      <c r="I157" s="25" t="s">
        <v>435</v>
      </c>
      <c r="J157" s="24">
        <f t="shared" si="18"/>
        <v>5</v>
      </c>
      <c r="K157" s="26" t="s">
        <v>430</v>
      </c>
      <c r="L157" s="24">
        <f t="shared" si="19"/>
        <v>1</v>
      </c>
      <c r="M157" s="26" t="s">
        <v>434</v>
      </c>
      <c r="N157" s="24">
        <f t="shared" si="24"/>
        <v>1</v>
      </c>
      <c r="O157" s="26" t="s">
        <v>433</v>
      </c>
      <c r="P157" s="24">
        <f t="shared" si="20"/>
        <v>1</v>
      </c>
      <c r="Q157" s="25" t="s">
        <v>419</v>
      </c>
      <c r="R157" s="24">
        <f t="shared" si="21"/>
        <v>10</v>
      </c>
      <c r="S157" s="23">
        <f t="shared" si="22"/>
        <v>250</v>
      </c>
      <c r="T157" s="23" t="str">
        <f t="shared" si="23"/>
        <v>Poco significativo</v>
      </c>
    </row>
    <row r="158" spans="2:20" ht="14.25" customHeight="1">
      <c r="B158" s="75"/>
      <c r="C158" s="27"/>
      <c r="D158" s="27"/>
      <c r="E158" s="27" t="s">
        <v>461</v>
      </c>
      <c r="F158" s="24" t="s">
        <v>425</v>
      </c>
      <c r="G158" s="25" t="s">
        <v>441</v>
      </c>
      <c r="H158" s="24">
        <f t="shared" si="17"/>
        <v>5</v>
      </c>
      <c r="I158" s="25" t="s">
        <v>435</v>
      </c>
      <c r="J158" s="24">
        <f t="shared" si="18"/>
        <v>5</v>
      </c>
      <c r="K158" s="26" t="s">
        <v>430</v>
      </c>
      <c r="L158" s="24">
        <f t="shared" si="19"/>
        <v>1</v>
      </c>
      <c r="M158" s="26" t="s">
        <v>434</v>
      </c>
      <c r="N158" s="24">
        <f t="shared" si="24"/>
        <v>1</v>
      </c>
      <c r="O158" s="26" t="s">
        <v>433</v>
      </c>
      <c r="P158" s="24">
        <f t="shared" si="20"/>
        <v>1</v>
      </c>
      <c r="Q158" s="25" t="s">
        <v>419</v>
      </c>
      <c r="R158" s="24">
        <f t="shared" si="21"/>
        <v>10</v>
      </c>
      <c r="S158" s="23">
        <f t="shared" si="22"/>
        <v>250</v>
      </c>
      <c r="T158" s="23" t="str">
        <f t="shared" si="23"/>
        <v>Poco significativo</v>
      </c>
    </row>
    <row r="159" spans="2:20" ht="14.25" customHeight="1">
      <c r="B159" s="75"/>
      <c r="C159" s="27"/>
      <c r="D159" s="29" t="s">
        <v>481</v>
      </c>
      <c r="E159" s="27" t="s">
        <v>473</v>
      </c>
      <c r="F159" s="24" t="s">
        <v>425</v>
      </c>
      <c r="G159" s="25" t="s">
        <v>424</v>
      </c>
      <c r="H159" s="24">
        <f t="shared" si="17"/>
        <v>1</v>
      </c>
      <c r="I159" s="25" t="s">
        <v>435</v>
      </c>
      <c r="J159" s="24">
        <f t="shared" si="18"/>
        <v>5</v>
      </c>
      <c r="K159" s="26" t="s">
        <v>442</v>
      </c>
      <c r="L159" s="24">
        <f t="shared" si="19"/>
        <v>10</v>
      </c>
      <c r="M159" s="26" t="s">
        <v>445</v>
      </c>
      <c r="N159" s="24">
        <f t="shared" si="24"/>
        <v>5</v>
      </c>
      <c r="O159" s="26" t="s">
        <v>429</v>
      </c>
      <c r="P159" s="24">
        <f t="shared" si="20"/>
        <v>5</v>
      </c>
      <c r="Q159" s="25" t="s">
        <v>419</v>
      </c>
      <c r="R159" s="24">
        <f t="shared" si="21"/>
        <v>10</v>
      </c>
      <c r="S159" s="23">
        <f t="shared" si="22"/>
        <v>12500</v>
      </c>
      <c r="T159" s="23" t="str">
        <f t="shared" si="23"/>
        <v>Poco significativo</v>
      </c>
    </row>
    <row r="160" spans="2:20" ht="14.25" customHeight="1">
      <c r="B160" s="75"/>
      <c r="C160" s="27"/>
      <c r="D160" s="27"/>
      <c r="E160" s="27" t="s">
        <v>448</v>
      </c>
      <c r="F160" s="24" t="s">
        <v>425</v>
      </c>
      <c r="G160" s="25" t="s">
        <v>424</v>
      </c>
      <c r="H160" s="24">
        <f t="shared" si="17"/>
        <v>1</v>
      </c>
      <c r="I160" s="25" t="s">
        <v>435</v>
      </c>
      <c r="J160" s="24">
        <f t="shared" si="18"/>
        <v>5</v>
      </c>
      <c r="K160" s="26" t="s">
        <v>430</v>
      </c>
      <c r="L160" s="24">
        <f t="shared" si="19"/>
        <v>1</v>
      </c>
      <c r="M160" s="26" t="s">
        <v>434</v>
      </c>
      <c r="N160" s="24">
        <f t="shared" si="24"/>
        <v>1</v>
      </c>
      <c r="O160" s="26" t="s">
        <v>433</v>
      </c>
      <c r="P160" s="24">
        <f t="shared" si="20"/>
        <v>1</v>
      </c>
      <c r="Q160" s="25" t="s">
        <v>419</v>
      </c>
      <c r="R160" s="24">
        <f t="shared" si="21"/>
        <v>10</v>
      </c>
      <c r="S160" s="23">
        <f t="shared" si="22"/>
        <v>50</v>
      </c>
      <c r="T160" s="23" t="str">
        <f t="shared" si="23"/>
        <v>Poco significativo</v>
      </c>
    </row>
    <row r="161" spans="2:20" ht="14.25" customHeight="1">
      <c r="B161" s="75"/>
      <c r="C161" s="27" t="s">
        <v>480</v>
      </c>
      <c r="D161" s="29" t="s">
        <v>479</v>
      </c>
      <c r="E161" s="27" t="s">
        <v>478</v>
      </c>
      <c r="F161" s="24" t="s">
        <v>425</v>
      </c>
      <c r="G161" s="25" t="s">
        <v>424</v>
      </c>
      <c r="H161" s="24">
        <f t="shared" si="17"/>
        <v>1</v>
      </c>
      <c r="I161" s="25" t="s">
        <v>423</v>
      </c>
      <c r="J161" s="24">
        <f t="shared" si="18"/>
        <v>1</v>
      </c>
      <c r="K161" s="26" t="s">
        <v>430</v>
      </c>
      <c r="L161" s="24">
        <f t="shared" si="19"/>
        <v>1</v>
      </c>
      <c r="M161" s="26" t="s">
        <v>434</v>
      </c>
      <c r="N161" s="24">
        <f t="shared" si="24"/>
        <v>1</v>
      </c>
      <c r="O161" s="26" t="s">
        <v>433</v>
      </c>
      <c r="P161" s="24">
        <f t="shared" si="20"/>
        <v>1</v>
      </c>
      <c r="Q161" s="25" t="s">
        <v>419</v>
      </c>
      <c r="R161" s="24">
        <f t="shared" si="21"/>
        <v>10</v>
      </c>
      <c r="S161" s="23">
        <f t="shared" si="22"/>
        <v>10</v>
      </c>
      <c r="T161" s="23" t="str">
        <f t="shared" si="23"/>
        <v>Poco significativo</v>
      </c>
    </row>
    <row r="162" spans="2:20" ht="14.25" customHeight="1">
      <c r="B162" s="75"/>
      <c r="C162" s="30" t="s">
        <v>267</v>
      </c>
      <c r="D162" s="29" t="s">
        <v>269</v>
      </c>
      <c r="E162" s="27" t="s">
        <v>428</v>
      </c>
      <c r="F162" s="24" t="s">
        <v>425</v>
      </c>
      <c r="G162" s="25" t="s">
        <v>424</v>
      </c>
      <c r="H162" s="24">
        <f t="shared" si="17"/>
        <v>1</v>
      </c>
      <c r="I162" s="25" t="s">
        <v>423</v>
      </c>
      <c r="J162" s="24">
        <f t="shared" si="18"/>
        <v>1</v>
      </c>
      <c r="K162" s="26" t="s">
        <v>430</v>
      </c>
      <c r="L162" s="24">
        <f t="shared" si="19"/>
        <v>1</v>
      </c>
      <c r="M162" s="26" t="s">
        <v>434</v>
      </c>
      <c r="N162" s="24">
        <f t="shared" si="24"/>
        <v>1</v>
      </c>
      <c r="O162" s="26" t="s">
        <v>433</v>
      </c>
      <c r="P162" s="24">
        <f t="shared" si="20"/>
        <v>1</v>
      </c>
      <c r="Q162" s="25" t="s">
        <v>419</v>
      </c>
      <c r="R162" s="24">
        <f t="shared" si="21"/>
        <v>10</v>
      </c>
      <c r="S162" s="23">
        <f t="shared" si="22"/>
        <v>10</v>
      </c>
      <c r="T162" s="23" t="str">
        <f t="shared" si="23"/>
        <v>Poco significativo</v>
      </c>
    </row>
    <row r="163" spans="2:20" ht="14.25" customHeight="1">
      <c r="B163" s="75"/>
      <c r="C163" s="27"/>
      <c r="D163" s="27"/>
      <c r="E163" s="27" t="s">
        <v>427</v>
      </c>
      <c r="F163" s="24" t="s">
        <v>425</v>
      </c>
      <c r="G163" s="25" t="s">
        <v>424</v>
      </c>
      <c r="H163" s="24">
        <f t="shared" si="17"/>
        <v>1</v>
      </c>
      <c r="I163" s="25" t="s">
        <v>423</v>
      </c>
      <c r="J163" s="24">
        <f t="shared" si="18"/>
        <v>1</v>
      </c>
      <c r="K163" s="26" t="s">
        <v>430</v>
      </c>
      <c r="L163" s="24">
        <f t="shared" si="19"/>
        <v>1</v>
      </c>
      <c r="M163" s="26" t="s">
        <v>434</v>
      </c>
      <c r="N163" s="24">
        <f t="shared" si="24"/>
        <v>1</v>
      </c>
      <c r="O163" s="26" t="s">
        <v>433</v>
      </c>
      <c r="P163" s="24">
        <f t="shared" si="20"/>
        <v>1</v>
      </c>
      <c r="Q163" s="25" t="s">
        <v>419</v>
      </c>
      <c r="R163" s="24">
        <f t="shared" si="21"/>
        <v>10</v>
      </c>
      <c r="S163" s="23">
        <f t="shared" si="22"/>
        <v>10</v>
      </c>
      <c r="T163" s="23" t="str">
        <f t="shared" si="23"/>
        <v>Poco significativo</v>
      </c>
    </row>
    <row r="164" spans="2:20" ht="14.25" customHeight="1">
      <c r="B164" s="75"/>
      <c r="C164" s="27"/>
      <c r="D164" s="27"/>
      <c r="E164" s="27" t="s">
        <v>478</v>
      </c>
      <c r="F164" s="24" t="s">
        <v>425</v>
      </c>
      <c r="G164" s="25" t="s">
        <v>424</v>
      </c>
      <c r="H164" s="24">
        <f t="shared" si="17"/>
        <v>1</v>
      </c>
      <c r="I164" s="25" t="s">
        <v>423</v>
      </c>
      <c r="J164" s="24">
        <f t="shared" si="18"/>
        <v>1</v>
      </c>
      <c r="K164" s="26" t="s">
        <v>430</v>
      </c>
      <c r="L164" s="24">
        <f t="shared" si="19"/>
        <v>1</v>
      </c>
      <c r="M164" s="26" t="s">
        <v>434</v>
      </c>
      <c r="N164" s="24">
        <f t="shared" si="24"/>
        <v>1</v>
      </c>
      <c r="O164" s="26" t="s">
        <v>433</v>
      </c>
      <c r="P164" s="24">
        <f t="shared" si="20"/>
        <v>1</v>
      </c>
      <c r="Q164" s="25" t="s">
        <v>419</v>
      </c>
      <c r="R164" s="24">
        <f t="shared" si="21"/>
        <v>10</v>
      </c>
      <c r="S164" s="23">
        <f t="shared" si="22"/>
        <v>10</v>
      </c>
      <c r="T164" s="23" t="str">
        <f t="shared" si="23"/>
        <v>Poco significativo</v>
      </c>
    </row>
    <row r="165" spans="2:20" ht="14.25" customHeight="1">
      <c r="B165" s="75"/>
      <c r="C165" s="27" t="s">
        <v>477</v>
      </c>
      <c r="D165" s="29" t="s">
        <v>476</v>
      </c>
      <c r="E165" s="27" t="s">
        <v>456</v>
      </c>
      <c r="F165" s="32" t="s">
        <v>425</v>
      </c>
      <c r="G165" s="25" t="s">
        <v>441</v>
      </c>
      <c r="H165" s="24">
        <f t="shared" si="17"/>
        <v>5</v>
      </c>
      <c r="I165" s="25" t="s">
        <v>435</v>
      </c>
      <c r="J165" s="24">
        <f t="shared" si="18"/>
        <v>5</v>
      </c>
      <c r="K165" s="26" t="s">
        <v>422</v>
      </c>
      <c r="L165" s="24">
        <f t="shared" si="19"/>
        <v>5</v>
      </c>
      <c r="M165" s="26" t="s">
        <v>445</v>
      </c>
      <c r="N165" s="24">
        <f t="shared" si="24"/>
        <v>5</v>
      </c>
      <c r="O165" s="26" t="s">
        <v>420</v>
      </c>
      <c r="P165" s="24">
        <f t="shared" si="20"/>
        <v>10</v>
      </c>
      <c r="Q165" s="25" t="s">
        <v>419</v>
      </c>
      <c r="R165" s="24">
        <f t="shared" si="21"/>
        <v>10</v>
      </c>
      <c r="S165" s="23">
        <f t="shared" si="22"/>
        <v>62500</v>
      </c>
      <c r="T165" s="23" t="str">
        <f t="shared" si="23"/>
        <v>Significativo</v>
      </c>
    </row>
    <row r="166" spans="2:20" ht="14.25" customHeight="1">
      <c r="B166" s="75"/>
      <c r="C166" s="27"/>
      <c r="D166" s="27"/>
      <c r="E166" s="27" t="s">
        <v>454</v>
      </c>
      <c r="F166" s="32" t="s">
        <v>425</v>
      </c>
      <c r="G166" s="25" t="s">
        <v>441</v>
      </c>
      <c r="H166" s="24">
        <f t="shared" si="17"/>
        <v>5</v>
      </c>
      <c r="I166" s="25" t="s">
        <v>435</v>
      </c>
      <c r="J166" s="24">
        <f t="shared" si="18"/>
        <v>5</v>
      </c>
      <c r="K166" s="26" t="s">
        <v>422</v>
      </c>
      <c r="L166" s="24">
        <f t="shared" si="19"/>
        <v>5</v>
      </c>
      <c r="M166" s="26" t="s">
        <v>445</v>
      </c>
      <c r="N166" s="24">
        <f t="shared" si="24"/>
        <v>5</v>
      </c>
      <c r="O166" s="26" t="s">
        <v>420</v>
      </c>
      <c r="P166" s="24">
        <f t="shared" si="20"/>
        <v>10</v>
      </c>
      <c r="Q166" s="25" t="s">
        <v>419</v>
      </c>
      <c r="R166" s="24">
        <f t="shared" si="21"/>
        <v>10</v>
      </c>
      <c r="S166" s="23">
        <f t="shared" si="22"/>
        <v>62500</v>
      </c>
      <c r="T166" s="23" t="str">
        <f t="shared" si="23"/>
        <v>Significativo</v>
      </c>
    </row>
    <row r="167" spans="2:20" ht="14.25" customHeight="1">
      <c r="B167" s="75"/>
      <c r="C167" s="27"/>
      <c r="D167" s="27"/>
      <c r="E167" s="27" t="s">
        <v>455</v>
      </c>
      <c r="F167" s="24" t="s">
        <v>425</v>
      </c>
      <c r="G167" s="25" t="s">
        <v>424</v>
      </c>
      <c r="H167" s="24">
        <f t="shared" si="17"/>
        <v>1</v>
      </c>
      <c r="I167" s="25" t="s">
        <v>435</v>
      </c>
      <c r="J167" s="24">
        <f t="shared" si="18"/>
        <v>5</v>
      </c>
      <c r="K167" s="26" t="s">
        <v>430</v>
      </c>
      <c r="L167" s="24">
        <f t="shared" si="19"/>
        <v>1</v>
      </c>
      <c r="M167" s="26" t="s">
        <v>434</v>
      </c>
      <c r="N167" s="24">
        <f t="shared" si="24"/>
        <v>1</v>
      </c>
      <c r="O167" s="26" t="s">
        <v>433</v>
      </c>
      <c r="P167" s="24">
        <f t="shared" si="20"/>
        <v>1</v>
      </c>
      <c r="Q167" s="25" t="s">
        <v>419</v>
      </c>
      <c r="R167" s="24">
        <f t="shared" si="21"/>
        <v>10</v>
      </c>
      <c r="S167" s="23">
        <f t="shared" si="22"/>
        <v>50</v>
      </c>
      <c r="T167" s="23" t="str">
        <f t="shared" si="23"/>
        <v>Poco significativo</v>
      </c>
    </row>
    <row r="168" spans="2:20" ht="14.25" customHeight="1">
      <c r="B168" s="75"/>
      <c r="C168" s="27" t="s">
        <v>475</v>
      </c>
      <c r="D168" s="29" t="s">
        <v>277</v>
      </c>
      <c r="E168" s="27" t="s">
        <v>451</v>
      </c>
      <c r="F168" s="24" t="s">
        <v>425</v>
      </c>
      <c r="G168" s="25" t="s">
        <v>441</v>
      </c>
      <c r="H168" s="24">
        <f t="shared" si="17"/>
        <v>5</v>
      </c>
      <c r="I168" s="25" t="s">
        <v>423</v>
      </c>
      <c r="J168" s="24">
        <f t="shared" si="18"/>
        <v>1</v>
      </c>
      <c r="K168" s="26" t="s">
        <v>430</v>
      </c>
      <c r="L168" s="24">
        <f t="shared" si="19"/>
        <v>1</v>
      </c>
      <c r="M168" s="26" t="s">
        <v>434</v>
      </c>
      <c r="N168" s="24">
        <f t="shared" si="24"/>
        <v>1</v>
      </c>
      <c r="O168" s="26" t="s">
        <v>433</v>
      </c>
      <c r="P168" s="24">
        <f t="shared" si="20"/>
        <v>1</v>
      </c>
      <c r="Q168" s="25" t="s">
        <v>419</v>
      </c>
      <c r="R168" s="24">
        <f t="shared" si="21"/>
        <v>10</v>
      </c>
      <c r="S168" s="23">
        <f t="shared" si="22"/>
        <v>50</v>
      </c>
      <c r="T168" s="23" t="str">
        <f t="shared" si="23"/>
        <v>Poco significativo</v>
      </c>
    </row>
    <row r="169" spans="2:20" ht="14.25" customHeight="1">
      <c r="B169" s="75"/>
      <c r="C169" s="27"/>
      <c r="D169" s="27"/>
      <c r="E169" s="27" t="s">
        <v>461</v>
      </c>
      <c r="F169" s="24" t="s">
        <v>425</v>
      </c>
      <c r="G169" s="25" t="s">
        <v>441</v>
      </c>
      <c r="H169" s="24">
        <f t="shared" si="17"/>
        <v>5</v>
      </c>
      <c r="I169" s="25" t="s">
        <v>423</v>
      </c>
      <c r="J169" s="24">
        <f t="shared" si="18"/>
        <v>1</v>
      </c>
      <c r="K169" s="26" t="s">
        <v>422</v>
      </c>
      <c r="L169" s="24">
        <f t="shared" si="19"/>
        <v>5</v>
      </c>
      <c r="M169" s="26" t="s">
        <v>434</v>
      </c>
      <c r="N169" s="24">
        <f t="shared" si="24"/>
        <v>1</v>
      </c>
      <c r="O169" s="26" t="s">
        <v>433</v>
      </c>
      <c r="P169" s="24">
        <f t="shared" si="20"/>
        <v>1</v>
      </c>
      <c r="Q169" s="25" t="s">
        <v>419</v>
      </c>
      <c r="R169" s="24">
        <f t="shared" si="21"/>
        <v>10</v>
      </c>
      <c r="S169" s="23">
        <f t="shared" si="22"/>
        <v>250</v>
      </c>
      <c r="T169" s="23" t="str">
        <f t="shared" si="23"/>
        <v>Poco significativo</v>
      </c>
    </row>
    <row r="170" spans="2:20" ht="14.25" customHeight="1">
      <c r="B170" s="75"/>
      <c r="C170" s="27" t="s">
        <v>474</v>
      </c>
      <c r="D170" s="29" t="s">
        <v>281</v>
      </c>
      <c r="E170" s="27" t="s">
        <v>440</v>
      </c>
      <c r="F170" s="24" t="s">
        <v>425</v>
      </c>
      <c r="G170" s="25" t="s">
        <v>424</v>
      </c>
      <c r="H170" s="24">
        <f t="shared" si="17"/>
        <v>1</v>
      </c>
      <c r="I170" s="25" t="s">
        <v>423</v>
      </c>
      <c r="J170" s="24">
        <f t="shared" si="18"/>
        <v>1</v>
      </c>
      <c r="K170" s="26" t="s">
        <v>430</v>
      </c>
      <c r="L170" s="24">
        <f t="shared" si="19"/>
        <v>1</v>
      </c>
      <c r="M170" s="26" t="s">
        <v>434</v>
      </c>
      <c r="N170" s="24">
        <f t="shared" si="24"/>
        <v>1</v>
      </c>
      <c r="O170" s="26" t="s">
        <v>433</v>
      </c>
      <c r="P170" s="24">
        <f t="shared" si="20"/>
        <v>1</v>
      </c>
      <c r="Q170" s="25" t="s">
        <v>419</v>
      </c>
      <c r="R170" s="24">
        <f t="shared" si="21"/>
        <v>10</v>
      </c>
      <c r="S170" s="23">
        <f t="shared" si="22"/>
        <v>10</v>
      </c>
      <c r="T170" s="23" t="str">
        <f t="shared" si="23"/>
        <v>Poco significativo</v>
      </c>
    </row>
    <row r="171" spans="2:20" ht="14.25" customHeight="1">
      <c r="B171" s="75"/>
      <c r="C171" s="27"/>
      <c r="D171" s="27"/>
      <c r="E171" s="27" t="s">
        <v>473</v>
      </c>
      <c r="F171" s="24" t="s">
        <v>425</v>
      </c>
      <c r="G171" s="25" t="s">
        <v>424</v>
      </c>
      <c r="H171" s="24">
        <f t="shared" si="17"/>
        <v>1</v>
      </c>
      <c r="I171" s="25" t="s">
        <v>435</v>
      </c>
      <c r="J171" s="24">
        <f t="shared" si="18"/>
        <v>5</v>
      </c>
      <c r="K171" s="26" t="s">
        <v>422</v>
      </c>
      <c r="L171" s="24">
        <f t="shared" si="19"/>
        <v>5</v>
      </c>
      <c r="M171" s="26" t="s">
        <v>445</v>
      </c>
      <c r="N171" s="24">
        <f t="shared" si="24"/>
        <v>5</v>
      </c>
      <c r="O171" s="26" t="s">
        <v>420</v>
      </c>
      <c r="P171" s="24">
        <f t="shared" si="20"/>
        <v>10</v>
      </c>
      <c r="Q171" s="25" t="s">
        <v>419</v>
      </c>
      <c r="R171" s="24">
        <f t="shared" si="21"/>
        <v>10</v>
      </c>
      <c r="S171" s="23">
        <f t="shared" si="22"/>
        <v>12500</v>
      </c>
      <c r="T171" s="23" t="str">
        <f t="shared" si="23"/>
        <v>Poco significativo</v>
      </c>
    </row>
    <row r="172" spans="2:20" ht="14.25" customHeight="1">
      <c r="B172" s="75"/>
      <c r="C172" s="27"/>
      <c r="D172" s="27"/>
      <c r="E172" s="27" t="s">
        <v>448</v>
      </c>
      <c r="F172" s="24" t="s">
        <v>425</v>
      </c>
      <c r="G172" s="25" t="s">
        <v>424</v>
      </c>
      <c r="H172" s="24">
        <f t="shared" si="17"/>
        <v>1</v>
      </c>
      <c r="I172" s="25" t="s">
        <v>435</v>
      </c>
      <c r="J172" s="24">
        <f t="shared" si="18"/>
        <v>5</v>
      </c>
      <c r="K172" s="26" t="s">
        <v>430</v>
      </c>
      <c r="L172" s="24">
        <f t="shared" si="19"/>
        <v>1</v>
      </c>
      <c r="M172" s="26" t="s">
        <v>434</v>
      </c>
      <c r="N172" s="24">
        <f t="shared" si="24"/>
        <v>1</v>
      </c>
      <c r="O172" s="26" t="s">
        <v>433</v>
      </c>
      <c r="P172" s="24">
        <f t="shared" si="20"/>
        <v>1</v>
      </c>
      <c r="Q172" s="25" t="s">
        <v>419</v>
      </c>
      <c r="R172" s="24">
        <f t="shared" si="21"/>
        <v>10</v>
      </c>
      <c r="S172" s="23">
        <f t="shared" si="22"/>
        <v>50</v>
      </c>
      <c r="T172" s="23" t="str">
        <f t="shared" si="23"/>
        <v>Poco significativo</v>
      </c>
    </row>
    <row r="173" spans="2:20" ht="14.25" customHeight="1">
      <c r="B173" s="75"/>
      <c r="C173" s="27" t="s">
        <v>472</v>
      </c>
      <c r="D173" s="29" t="s">
        <v>285</v>
      </c>
      <c r="E173" s="27" t="s">
        <v>440</v>
      </c>
      <c r="F173" s="24" t="s">
        <v>425</v>
      </c>
      <c r="G173" s="25" t="s">
        <v>424</v>
      </c>
      <c r="H173" s="24">
        <f t="shared" si="17"/>
        <v>1</v>
      </c>
      <c r="I173" s="25" t="s">
        <v>431</v>
      </c>
      <c r="J173" s="24">
        <f t="shared" si="18"/>
        <v>10</v>
      </c>
      <c r="K173" s="26" t="s">
        <v>430</v>
      </c>
      <c r="L173" s="24">
        <f t="shared" si="19"/>
        <v>1</v>
      </c>
      <c r="M173" s="26" t="s">
        <v>434</v>
      </c>
      <c r="N173" s="24">
        <f t="shared" si="24"/>
        <v>1</v>
      </c>
      <c r="O173" s="26" t="s">
        <v>433</v>
      </c>
      <c r="P173" s="24">
        <f t="shared" si="20"/>
        <v>1</v>
      </c>
      <c r="Q173" s="25" t="s">
        <v>419</v>
      </c>
      <c r="R173" s="24">
        <f t="shared" si="21"/>
        <v>10</v>
      </c>
      <c r="S173" s="23">
        <f t="shared" si="22"/>
        <v>100</v>
      </c>
      <c r="T173" s="23" t="str">
        <f t="shared" si="23"/>
        <v>Poco significativo</v>
      </c>
    </row>
    <row r="174" spans="2:20" ht="14.25" customHeight="1">
      <c r="B174" s="75"/>
      <c r="C174" s="27"/>
      <c r="D174" s="27"/>
      <c r="E174" s="27" t="s">
        <v>471</v>
      </c>
      <c r="F174" s="24" t="s">
        <v>425</v>
      </c>
      <c r="G174" s="25" t="s">
        <v>441</v>
      </c>
      <c r="H174" s="24">
        <f t="shared" si="17"/>
        <v>5</v>
      </c>
      <c r="I174" s="25" t="s">
        <v>435</v>
      </c>
      <c r="J174" s="24">
        <f t="shared" si="18"/>
        <v>5</v>
      </c>
      <c r="K174" s="26" t="s">
        <v>430</v>
      </c>
      <c r="L174" s="24">
        <f t="shared" si="19"/>
        <v>1</v>
      </c>
      <c r="M174" s="26" t="s">
        <v>421</v>
      </c>
      <c r="N174" s="24">
        <f t="shared" si="24"/>
        <v>10</v>
      </c>
      <c r="O174" s="26" t="s">
        <v>433</v>
      </c>
      <c r="P174" s="24">
        <f t="shared" si="20"/>
        <v>1</v>
      </c>
      <c r="Q174" s="25" t="s">
        <v>419</v>
      </c>
      <c r="R174" s="24">
        <f t="shared" si="21"/>
        <v>10</v>
      </c>
      <c r="S174" s="23">
        <f t="shared" si="22"/>
        <v>2500</v>
      </c>
      <c r="T174" s="23" t="str">
        <f t="shared" si="23"/>
        <v>Poco significativo</v>
      </c>
    </row>
    <row r="175" spans="2:20" ht="14.25" customHeight="1">
      <c r="B175" s="76"/>
      <c r="C175" s="27"/>
      <c r="D175" s="27"/>
      <c r="E175" s="27" t="s">
        <v>448</v>
      </c>
      <c r="F175" s="24" t="s">
        <v>425</v>
      </c>
      <c r="G175" s="25" t="s">
        <v>424</v>
      </c>
      <c r="H175" s="24">
        <f t="shared" si="17"/>
        <v>1</v>
      </c>
      <c r="I175" s="25" t="s">
        <v>435</v>
      </c>
      <c r="J175" s="24">
        <f t="shared" si="18"/>
        <v>5</v>
      </c>
      <c r="K175" s="26" t="s">
        <v>430</v>
      </c>
      <c r="L175" s="24">
        <f t="shared" si="19"/>
        <v>1</v>
      </c>
      <c r="M175" s="26" t="s">
        <v>434</v>
      </c>
      <c r="N175" s="24">
        <f t="shared" si="24"/>
        <v>1</v>
      </c>
      <c r="O175" s="26" t="s">
        <v>433</v>
      </c>
      <c r="P175" s="24">
        <f t="shared" si="20"/>
        <v>1</v>
      </c>
      <c r="Q175" s="25" t="s">
        <v>419</v>
      </c>
      <c r="R175" s="24">
        <f t="shared" si="21"/>
        <v>10</v>
      </c>
      <c r="S175" s="23">
        <f t="shared" si="22"/>
        <v>50</v>
      </c>
      <c r="T175" s="23" t="str">
        <f t="shared" si="23"/>
        <v>Poco significativo</v>
      </c>
    </row>
    <row r="176" spans="2:20" ht="14.25" customHeight="1">
      <c r="B176" s="77" t="s">
        <v>297</v>
      </c>
      <c r="C176" s="30" t="s">
        <v>299</v>
      </c>
      <c r="D176" s="30" t="s">
        <v>301</v>
      </c>
      <c r="E176" s="27" t="s">
        <v>416</v>
      </c>
      <c r="F176" s="24" t="s">
        <v>425</v>
      </c>
      <c r="G176" s="25" t="s">
        <v>424</v>
      </c>
      <c r="H176" s="24">
        <f t="shared" si="17"/>
        <v>1</v>
      </c>
      <c r="I176" s="25" t="s">
        <v>423</v>
      </c>
      <c r="J176" s="24">
        <f t="shared" si="18"/>
        <v>1</v>
      </c>
      <c r="K176" s="26" t="s">
        <v>430</v>
      </c>
      <c r="L176" s="24">
        <f t="shared" si="19"/>
        <v>1</v>
      </c>
      <c r="M176" s="26" t="s">
        <v>445</v>
      </c>
      <c r="N176" s="24">
        <f t="shared" si="24"/>
        <v>5</v>
      </c>
      <c r="O176" s="26" t="s">
        <v>433</v>
      </c>
      <c r="P176" s="24">
        <f t="shared" si="20"/>
        <v>1</v>
      </c>
      <c r="Q176" s="25" t="s">
        <v>419</v>
      </c>
      <c r="R176" s="24">
        <f t="shared" si="21"/>
        <v>10</v>
      </c>
      <c r="S176" s="23">
        <f t="shared" si="22"/>
        <v>50</v>
      </c>
      <c r="T176" s="23" t="str">
        <f t="shared" si="23"/>
        <v>Poco significativo</v>
      </c>
    </row>
    <row r="177" spans="2:21" ht="14.25" customHeight="1">
      <c r="B177" s="75"/>
      <c r="C177" s="27"/>
      <c r="D177" s="27"/>
      <c r="E177" s="27" t="s">
        <v>470</v>
      </c>
      <c r="F177" s="24" t="s">
        <v>425</v>
      </c>
      <c r="G177" s="25" t="s">
        <v>424</v>
      </c>
      <c r="H177" s="24">
        <f t="shared" si="17"/>
        <v>1</v>
      </c>
      <c r="I177" s="25" t="s">
        <v>423</v>
      </c>
      <c r="J177" s="24">
        <f t="shared" si="18"/>
        <v>1</v>
      </c>
      <c r="K177" s="26" t="s">
        <v>430</v>
      </c>
      <c r="L177" s="24">
        <f t="shared" si="19"/>
        <v>1</v>
      </c>
      <c r="M177" s="26" t="s">
        <v>434</v>
      </c>
      <c r="N177" s="24">
        <f t="shared" si="24"/>
        <v>1</v>
      </c>
      <c r="O177" s="26" t="s">
        <v>433</v>
      </c>
      <c r="P177" s="24">
        <f t="shared" si="20"/>
        <v>1</v>
      </c>
      <c r="Q177" s="25" t="s">
        <v>419</v>
      </c>
      <c r="R177" s="24">
        <f t="shared" si="21"/>
        <v>10</v>
      </c>
      <c r="S177" s="23">
        <f t="shared" si="22"/>
        <v>10</v>
      </c>
      <c r="T177" s="23" t="str">
        <f t="shared" si="23"/>
        <v>Poco significativo</v>
      </c>
    </row>
    <row r="178" spans="2:21" ht="14.25" customHeight="1">
      <c r="B178" s="76"/>
      <c r="C178" s="30"/>
      <c r="D178" s="29" t="s">
        <v>302</v>
      </c>
      <c r="E178" s="27" t="s">
        <v>469</v>
      </c>
      <c r="F178" s="24" t="s">
        <v>425</v>
      </c>
      <c r="G178" s="25" t="s">
        <v>424</v>
      </c>
      <c r="H178" s="24">
        <f t="shared" si="17"/>
        <v>1</v>
      </c>
      <c r="I178" s="25" t="s">
        <v>423</v>
      </c>
      <c r="J178" s="24">
        <f t="shared" si="18"/>
        <v>1</v>
      </c>
      <c r="K178" s="26" t="s">
        <v>430</v>
      </c>
      <c r="L178" s="24">
        <f t="shared" si="19"/>
        <v>1</v>
      </c>
      <c r="M178" s="26" t="s">
        <v>434</v>
      </c>
      <c r="N178" s="24">
        <f t="shared" si="24"/>
        <v>1</v>
      </c>
      <c r="O178" s="26" t="s">
        <v>433</v>
      </c>
      <c r="P178" s="24">
        <f t="shared" si="20"/>
        <v>1</v>
      </c>
      <c r="Q178" s="25" t="s">
        <v>419</v>
      </c>
      <c r="R178" s="24">
        <f t="shared" si="21"/>
        <v>10</v>
      </c>
      <c r="S178" s="23">
        <f t="shared" si="22"/>
        <v>10</v>
      </c>
      <c r="T178" s="23" t="str">
        <f t="shared" si="23"/>
        <v>Poco significativo</v>
      </c>
    </row>
    <row r="179" spans="2:21" ht="14.25" customHeight="1">
      <c r="B179" s="74" t="s">
        <v>468</v>
      </c>
      <c r="C179" s="30" t="s">
        <v>305</v>
      </c>
      <c r="D179" s="29" t="s">
        <v>307</v>
      </c>
      <c r="E179" s="27" t="s">
        <v>456</v>
      </c>
      <c r="F179" s="24" t="s">
        <v>425</v>
      </c>
      <c r="G179" s="25" t="s">
        <v>441</v>
      </c>
      <c r="H179" s="24">
        <f t="shared" si="17"/>
        <v>5</v>
      </c>
      <c r="I179" s="25" t="s">
        <v>435</v>
      </c>
      <c r="J179" s="24">
        <f t="shared" si="18"/>
        <v>5</v>
      </c>
      <c r="K179" s="26" t="s">
        <v>430</v>
      </c>
      <c r="L179" s="24">
        <f t="shared" si="19"/>
        <v>1</v>
      </c>
      <c r="M179" s="26" t="s">
        <v>434</v>
      </c>
      <c r="N179" s="24">
        <f t="shared" si="24"/>
        <v>1</v>
      </c>
      <c r="O179" s="26" t="s">
        <v>433</v>
      </c>
      <c r="P179" s="24">
        <f t="shared" si="20"/>
        <v>1</v>
      </c>
      <c r="Q179" s="25" t="s">
        <v>419</v>
      </c>
      <c r="R179" s="24">
        <f t="shared" si="21"/>
        <v>10</v>
      </c>
      <c r="S179" s="23">
        <f t="shared" si="22"/>
        <v>250</v>
      </c>
      <c r="T179" s="23" t="str">
        <f t="shared" si="23"/>
        <v>Poco significativo</v>
      </c>
    </row>
    <row r="180" spans="2:21" ht="14.25" customHeight="1">
      <c r="B180" s="75"/>
      <c r="C180" s="27"/>
      <c r="D180" s="27"/>
      <c r="E180" s="27" t="s">
        <v>454</v>
      </c>
      <c r="F180" s="24" t="s">
        <v>425</v>
      </c>
      <c r="G180" s="25" t="s">
        <v>441</v>
      </c>
      <c r="H180" s="24">
        <f t="shared" si="17"/>
        <v>5</v>
      </c>
      <c r="I180" s="25" t="s">
        <v>423</v>
      </c>
      <c r="J180" s="24">
        <f t="shared" si="18"/>
        <v>1</v>
      </c>
      <c r="K180" s="26" t="s">
        <v>430</v>
      </c>
      <c r="L180" s="24">
        <f t="shared" si="19"/>
        <v>1</v>
      </c>
      <c r="M180" s="26" t="s">
        <v>434</v>
      </c>
      <c r="N180" s="24">
        <f t="shared" si="24"/>
        <v>1</v>
      </c>
      <c r="O180" s="26" t="s">
        <v>433</v>
      </c>
      <c r="P180" s="24">
        <f t="shared" si="20"/>
        <v>1</v>
      </c>
      <c r="Q180" s="25" t="s">
        <v>419</v>
      </c>
      <c r="R180" s="24">
        <f t="shared" si="21"/>
        <v>10</v>
      </c>
      <c r="S180" s="23">
        <f t="shared" si="22"/>
        <v>50</v>
      </c>
      <c r="T180" s="23" t="str">
        <f t="shared" si="23"/>
        <v>Poco significativo</v>
      </c>
    </row>
    <row r="181" spans="2:21" ht="14.25" customHeight="1">
      <c r="B181" s="75"/>
      <c r="C181" s="27"/>
      <c r="D181" s="27"/>
      <c r="E181" s="27" t="s">
        <v>455</v>
      </c>
      <c r="F181" s="24" t="s">
        <v>425</v>
      </c>
      <c r="G181" s="25" t="s">
        <v>424</v>
      </c>
      <c r="H181" s="24">
        <f t="shared" si="17"/>
        <v>1</v>
      </c>
      <c r="I181" s="25" t="s">
        <v>423</v>
      </c>
      <c r="J181" s="24">
        <f t="shared" si="18"/>
        <v>1</v>
      </c>
      <c r="K181" s="26" t="s">
        <v>422</v>
      </c>
      <c r="L181" s="24">
        <f t="shared" si="19"/>
        <v>5</v>
      </c>
      <c r="M181" s="26" t="s">
        <v>434</v>
      </c>
      <c r="N181" s="24">
        <f t="shared" si="24"/>
        <v>1</v>
      </c>
      <c r="O181" s="26" t="s">
        <v>433</v>
      </c>
      <c r="P181" s="24">
        <f t="shared" si="20"/>
        <v>1</v>
      </c>
      <c r="Q181" s="25" t="s">
        <v>419</v>
      </c>
      <c r="R181" s="24">
        <f t="shared" si="21"/>
        <v>10</v>
      </c>
      <c r="S181" s="23">
        <f t="shared" si="22"/>
        <v>50</v>
      </c>
      <c r="T181" s="23" t="str">
        <f t="shared" si="23"/>
        <v>Poco significativo</v>
      </c>
    </row>
    <row r="182" spans="2:21" ht="14.25" customHeight="1">
      <c r="B182" s="75"/>
      <c r="C182" s="30" t="s">
        <v>467</v>
      </c>
      <c r="D182" s="29" t="s">
        <v>311</v>
      </c>
      <c r="E182" s="27" t="s">
        <v>450</v>
      </c>
      <c r="F182" s="24" t="s">
        <v>425</v>
      </c>
      <c r="G182" s="25" t="s">
        <v>441</v>
      </c>
      <c r="H182" s="24">
        <f t="shared" si="17"/>
        <v>5</v>
      </c>
      <c r="I182" s="25" t="s">
        <v>423</v>
      </c>
      <c r="J182" s="24">
        <f t="shared" si="18"/>
        <v>1</v>
      </c>
      <c r="K182" s="26" t="s">
        <v>430</v>
      </c>
      <c r="L182" s="24">
        <f t="shared" si="19"/>
        <v>1</v>
      </c>
      <c r="M182" s="26" t="s">
        <v>434</v>
      </c>
      <c r="N182" s="24">
        <f t="shared" si="24"/>
        <v>1</v>
      </c>
      <c r="O182" s="26" t="s">
        <v>433</v>
      </c>
      <c r="P182" s="24">
        <f t="shared" si="20"/>
        <v>1</v>
      </c>
      <c r="Q182" s="25" t="s">
        <v>419</v>
      </c>
      <c r="R182" s="24">
        <f t="shared" si="21"/>
        <v>10</v>
      </c>
      <c r="S182" s="23">
        <f t="shared" si="22"/>
        <v>50</v>
      </c>
      <c r="T182" s="23" t="str">
        <f t="shared" si="23"/>
        <v>Poco significativo</v>
      </c>
    </row>
    <row r="183" spans="2:21" ht="14.25" customHeight="1">
      <c r="B183" s="76"/>
      <c r="C183" s="27"/>
      <c r="D183" s="27"/>
      <c r="E183" s="27" t="s">
        <v>448</v>
      </c>
      <c r="F183" s="24" t="s">
        <v>425</v>
      </c>
      <c r="G183" s="25" t="s">
        <v>424</v>
      </c>
      <c r="H183" s="24">
        <f t="shared" si="17"/>
        <v>1</v>
      </c>
      <c r="I183" s="25" t="s">
        <v>423</v>
      </c>
      <c r="J183" s="24">
        <f t="shared" si="18"/>
        <v>1</v>
      </c>
      <c r="K183" s="26" t="s">
        <v>430</v>
      </c>
      <c r="L183" s="24">
        <f t="shared" si="19"/>
        <v>1</v>
      </c>
      <c r="M183" s="26" t="s">
        <v>434</v>
      </c>
      <c r="N183" s="24">
        <f t="shared" si="24"/>
        <v>1</v>
      </c>
      <c r="O183" s="26" t="s">
        <v>433</v>
      </c>
      <c r="P183" s="24">
        <f t="shared" si="20"/>
        <v>1</v>
      </c>
      <c r="Q183" s="25" t="s">
        <v>419</v>
      </c>
      <c r="R183" s="24">
        <f t="shared" si="21"/>
        <v>10</v>
      </c>
      <c r="S183" s="23">
        <f t="shared" si="22"/>
        <v>10</v>
      </c>
      <c r="T183" s="23" t="str">
        <f t="shared" si="23"/>
        <v>Poco significativo</v>
      </c>
    </row>
    <row r="184" spans="2:21" ht="14.25" customHeight="1">
      <c r="B184" s="74" t="s">
        <v>320</v>
      </c>
      <c r="C184" s="30" t="s">
        <v>322</v>
      </c>
      <c r="D184" s="29" t="s">
        <v>324</v>
      </c>
      <c r="E184" s="27" t="s">
        <v>440</v>
      </c>
      <c r="F184" s="24" t="s">
        <v>425</v>
      </c>
      <c r="G184" s="25" t="s">
        <v>424</v>
      </c>
      <c r="H184" s="24">
        <f t="shared" si="17"/>
        <v>1</v>
      </c>
      <c r="I184" s="25" t="s">
        <v>423</v>
      </c>
      <c r="J184" s="24">
        <f t="shared" si="18"/>
        <v>1</v>
      </c>
      <c r="K184" s="26" t="s">
        <v>430</v>
      </c>
      <c r="L184" s="24">
        <f t="shared" si="19"/>
        <v>1</v>
      </c>
      <c r="M184" s="26" t="s">
        <v>434</v>
      </c>
      <c r="N184" s="24">
        <f t="shared" si="24"/>
        <v>1</v>
      </c>
      <c r="O184" s="26" t="s">
        <v>433</v>
      </c>
      <c r="P184" s="24">
        <f t="shared" si="20"/>
        <v>1</v>
      </c>
      <c r="Q184" s="25" t="s">
        <v>419</v>
      </c>
      <c r="R184" s="24">
        <f t="shared" si="21"/>
        <v>10</v>
      </c>
      <c r="S184" s="23">
        <f t="shared" si="22"/>
        <v>10</v>
      </c>
      <c r="T184" s="23" t="str">
        <f t="shared" si="23"/>
        <v>Poco significativo</v>
      </c>
      <c r="U184" s="31"/>
    </row>
    <row r="185" spans="2:21" ht="14.25" customHeight="1">
      <c r="B185" s="75"/>
      <c r="C185" s="27"/>
      <c r="D185" s="27"/>
      <c r="E185" s="27" t="s">
        <v>466</v>
      </c>
      <c r="F185" s="24" t="s">
        <v>425</v>
      </c>
      <c r="G185" s="25" t="s">
        <v>424</v>
      </c>
      <c r="H185" s="24">
        <f t="shared" si="17"/>
        <v>1</v>
      </c>
      <c r="I185" s="25" t="s">
        <v>435</v>
      </c>
      <c r="J185" s="24">
        <f t="shared" si="18"/>
        <v>5</v>
      </c>
      <c r="K185" s="26" t="s">
        <v>422</v>
      </c>
      <c r="L185" s="24">
        <f t="shared" si="19"/>
        <v>5</v>
      </c>
      <c r="M185" s="26" t="s">
        <v>445</v>
      </c>
      <c r="N185" s="24">
        <f t="shared" si="24"/>
        <v>5</v>
      </c>
      <c r="O185" s="26" t="s">
        <v>433</v>
      </c>
      <c r="P185" s="24">
        <f t="shared" si="20"/>
        <v>1</v>
      </c>
      <c r="Q185" s="25" t="s">
        <v>419</v>
      </c>
      <c r="R185" s="24">
        <f t="shared" si="21"/>
        <v>10</v>
      </c>
      <c r="S185" s="23">
        <f t="shared" si="22"/>
        <v>1250</v>
      </c>
      <c r="T185" s="23" t="str">
        <f t="shared" si="23"/>
        <v>Poco significativo</v>
      </c>
    </row>
    <row r="186" spans="2:21" ht="14.25" customHeight="1">
      <c r="B186" s="75"/>
      <c r="C186" s="27"/>
      <c r="D186" s="27"/>
      <c r="E186" s="27" t="s">
        <v>448</v>
      </c>
      <c r="F186" s="24" t="s">
        <v>425</v>
      </c>
      <c r="G186" s="25" t="s">
        <v>424</v>
      </c>
      <c r="H186" s="24">
        <f t="shared" si="17"/>
        <v>1</v>
      </c>
      <c r="I186" s="25" t="s">
        <v>423</v>
      </c>
      <c r="J186" s="24">
        <f t="shared" si="18"/>
        <v>1</v>
      </c>
      <c r="K186" s="26" t="s">
        <v>430</v>
      </c>
      <c r="L186" s="24">
        <f t="shared" si="19"/>
        <v>1</v>
      </c>
      <c r="M186" s="26" t="s">
        <v>434</v>
      </c>
      <c r="N186" s="24">
        <f t="shared" si="24"/>
        <v>1</v>
      </c>
      <c r="O186" s="26" t="s">
        <v>433</v>
      </c>
      <c r="P186" s="24">
        <f t="shared" si="20"/>
        <v>1</v>
      </c>
      <c r="Q186" s="25" t="s">
        <v>419</v>
      </c>
      <c r="R186" s="24">
        <f t="shared" si="21"/>
        <v>10</v>
      </c>
      <c r="S186" s="23">
        <f t="shared" si="22"/>
        <v>10</v>
      </c>
      <c r="T186" s="23" t="str">
        <f t="shared" si="23"/>
        <v>Poco significativo</v>
      </c>
    </row>
    <row r="187" spans="2:21" ht="14.25" customHeight="1">
      <c r="B187" s="75"/>
      <c r="C187" s="30" t="s">
        <v>330</v>
      </c>
      <c r="D187" s="29" t="s">
        <v>328</v>
      </c>
      <c r="E187" s="27" t="s">
        <v>456</v>
      </c>
      <c r="F187" s="24" t="s">
        <v>425</v>
      </c>
      <c r="G187" s="25" t="s">
        <v>424</v>
      </c>
      <c r="H187" s="24">
        <f t="shared" si="17"/>
        <v>1</v>
      </c>
      <c r="I187" s="25" t="s">
        <v>431</v>
      </c>
      <c r="J187" s="24">
        <f t="shared" si="18"/>
        <v>10</v>
      </c>
      <c r="K187" s="26" t="s">
        <v>442</v>
      </c>
      <c r="L187" s="24">
        <f t="shared" si="19"/>
        <v>10</v>
      </c>
      <c r="M187" s="26" t="s">
        <v>445</v>
      </c>
      <c r="N187" s="24">
        <f t="shared" si="24"/>
        <v>5</v>
      </c>
      <c r="O187" s="26" t="s">
        <v>420</v>
      </c>
      <c r="P187" s="24">
        <f t="shared" si="20"/>
        <v>10</v>
      </c>
      <c r="Q187" s="25" t="s">
        <v>419</v>
      </c>
      <c r="R187" s="24">
        <f t="shared" si="21"/>
        <v>10</v>
      </c>
      <c r="S187" s="23">
        <f t="shared" si="22"/>
        <v>50000</v>
      </c>
      <c r="T187" s="23" t="str">
        <f t="shared" si="23"/>
        <v>Significativo</v>
      </c>
    </row>
    <row r="188" spans="2:21" ht="14.25" customHeight="1">
      <c r="B188" s="75"/>
      <c r="C188" s="27"/>
      <c r="D188" s="27"/>
      <c r="E188" s="27" t="s">
        <v>454</v>
      </c>
      <c r="F188" s="24" t="s">
        <v>425</v>
      </c>
      <c r="G188" s="25" t="s">
        <v>424</v>
      </c>
      <c r="H188" s="24">
        <f t="shared" si="17"/>
        <v>1</v>
      </c>
      <c r="I188" s="25" t="s">
        <v>431</v>
      </c>
      <c r="J188" s="24">
        <f t="shared" si="18"/>
        <v>10</v>
      </c>
      <c r="K188" s="26" t="s">
        <v>442</v>
      </c>
      <c r="L188" s="24">
        <f t="shared" si="19"/>
        <v>10</v>
      </c>
      <c r="M188" s="26" t="s">
        <v>445</v>
      </c>
      <c r="N188" s="24">
        <f t="shared" si="24"/>
        <v>5</v>
      </c>
      <c r="O188" s="26" t="s">
        <v>420</v>
      </c>
      <c r="P188" s="24">
        <f t="shared" si="20"/>
        <v>10</v>
      </c>
      <c r="Q188" s="25" t="s">
        <v>419</v>
      </c>
      <c r="R188" s="24">
        <f t="shared" si="21"/>
        <v>10</v>
      </c>
      <c r="S188" s="23">
        <f t="shared" si="22"/>
        <v>50000</v>
      </c>
      <c r="T188" s="23" t="str">
        <f t="shared" si="23"/>
        <v>Significativo</v>
      </c>
    </row>
    <row r="189" spans="2:21" ht="14.25" customHeight="1">
      <c r="B189" s="75"/>
      <c r="C189" s="27"/>
      <c r="D189" s="27"/>
      <c r="E189" s="27" t="s">
        <v>455</v>
      </c>
      <c r="F189" s="24" t="s">
        <v>425</v>
      </c>
      <c r="G189" s="25" t="s">
        <v>424</v>
      </c>
      <c r="H189" s="24">
        <f t="shared" si="17"/>
        <v>1</v>
      </c>
      <c r="I189" s="25" t="s">
        <v>435</v>
      </c>
      <c r="J189" s="24">
        <f t="shared" si="18"/>
        <v>5</v>
      </c>
      <c r="K189" s="26" t="s">
        <v>422</v>
      </c>
      <c r="L189" s="24">
        <f t="shared" si="19"/>
        <v>5</v>
      </c>
      <c r="M189" s="26" t="s">
        <v>434</v>
      </c>
      <c r="N189" s="24">
        <f t="shared" si="24"/>
        <v>1</v>
      </c>
      <c r="O189" s="26" t="s">
        <v>433</v>
      </c>
      <c r="P189" s="24">
        <f t="shared" si="20"/>
        <v>1</v>
      </c>
      <c r="Q189" s="25" t="s">
        <v>419</v>
      </c>
      <c r="R189" s="24">
        <f t="shared" si="21"/>
        <v>10</v>
      </c>
      <c r="S189" s="23">
        <f t="shared" si="22"/>
        <v>250</v>
      </c>
      <c r="T189" s="23" t="str">
        <f t="shared" si="23"/>
        <v>Poco significativo</v>
      </c>
    </row>
    <row r="190" spans="2:21" ht="14.25" customHeight="1">
      <c r="B190" s="76"/>
      <c r="C190" s="27"/>
      <c r="D190" s="29" t="s">
        <v>332</v>
      </c>
      <c r="E190" s="27" t="s">
        <v>461</v>
      </c>
      <c r="F190" s="24" t="s">
        <v>425</v>
      </c>
      <c r="G190" s="25" t="s">
        <v>441</v>
      </c>
      <c r="H190" s="24">
        <f t="shared" si="17"/>
        <v>5</v>
      </c>
      <c r="I190" s="25" t="s">
        <v>423</v>
      </c>
      <c r="J190" s="24">
        <f t="shared" si="18"/>
        <v>1</v>
      </c>
      <c r="K190" s="26" t="s">
        <v>430</v>
      </c>
      <c r="L190" s="24">
        <f t="shared" si="19"/>
        <v>1</v>
      </c>
      <c r="M190" s="26" t="s">
        <v>445</v>
      </c>
      <c r="N190" s="24">
        <f t="shared" si="24"/>
        <v>5</v>
      </c>
      <c r="O190" s="26" t="s">
        <v>433</v>
      </c>
      <c r="P190" s="24">
        <f t="shared" si="20"/>
        <v>1</v>
      </c>
      <c r="Q190" s="25" t="s">
        <v>419</v>
      </c>
      <c r="R190" s="24">
        <f t="shared" si="21"/>
        <v>10</v>
      </c>
      <c r="S190" s="23">
        <f t="shared" si="22"/>
        <v>250</v>
      </c>
      <c r="T190" s="23" t="str">
        <f t="shared" si="23"/>
        <v>Poco significativo</v>
      </c>
    </row>
    <row r="191" spans="2:21" ht="14.25" customHeight="1">
      <c r="B191" s="77" t="s">
        <v>344</v>
      </c>
      <c r="C191" s="30" t="s">
        <v>346</v>
      </c>
      <c r="D191" s="29" t="s">
        <v>348</v>
      </c>
      <c r="E191" s="27" t="s">
        <v>463</v>
      </c>
      <c r="F191" s="24" t="s">
        <v>425</v>
      </c>
      <c r="G191" s="25" t="s">
        <v>424</v>
      </c>
      <c r="H191" s="24">
        <f t="shared" si="17"/>
        <v>1</v>
      </c>
      <c r="I191" s="25" t="s">
        <v>435</v>
      </c>
      <c r="J191" s="24">
        <f t="shared" si="18"/>
        <v>5</v>
      </c>
      <c r="K191" s="26" t="s">
        <v>442</v>
      </c>
      <c r="L191" s="24">
        <f t="shared" si="19"/>
        <v>10</v>
      </c>
      <c r="M191" s="26" t="s">
        <v>445</v>
      </c>
      <c r="N191" s="24">
        <f t="shared" si="24"/>
        <v>5</v>
      </c>
      <c r="O191" s="26" t="s">
        <v>429</v>
      </c>
      <c r="P191" s="24">
        <f t="shared" si="20"/>
        <v>5</v>
      </c>
      <c r="Q191" s="25" t="s">
        <v>419</v>
      </c>
      <c r="R191" s="24">
        <f t="shared" si="21"/>
        <v>10</v>
      </c>
      <c r="S191" s="23">
        <f t="shared" si="22"/>
        <v>12500</v>
      </c>
      <c r="T191" s="23" t="str">
        <f t="shared" si="23"/>
        <v>Poco significativo</v>
      </c>
    </row>
    <row r="192" spans="2:21" ht="14.25" customHeight="1">
      <c r="B192" s="75"/>
      <c r="C192" s="27"/>
      <c r="D192" s="27"/>
      <c r="E192" s="27" t="s">
        <v>448</v>
      </c>
      <c r="F192" s="24" t="s">
        <v>425</v>
      </c>
      <c r="G192" s="25" t="s">
        <v>424</v>
      </c>
      <c r="H192" s="24">
        <f t="shared" si="17"/>
        <v>1</v>
      </c>
      <c r="I192" s="25" t="s">
        <v>435</v>
      </c>
      <c r="J192" s="24">
        <f t="shared" si="18"/>
        <v>5</v>
      </c>
      <c r="K192" s="26" t="s">
        <v>430</v>
      </c>
      <c r="L192" s="24">
        <f t="shared" si="19"/>
        <v>1</v>
      </c>
      <c r="M192" s="26" t="s">
        <v>434</v>
      </c>
      <c r="N192" s="24">
        <f t="shared" si="24"/>
        <v>1</v>
      </c>
      <c r="O192" s="26" t="s">
        <v>433</v>
      </c>
      <c r="P192" s="24">
        <f t="shared" si="20"/>
        <v>1</v>
      </c>
      <c r="Q192" s="25" t="s">
        <v>419</v>
      </c>
      <c r="R192" s="24">
        <f t="shared" si="21"/>
        <v>10</v>
      </c>
      <c r="S192" s="23">
        <f t="shared" si="22"/>
        <v>50</v>
      </c>
      <c r="T192" s="23" t="str">
        <f t="shared" si="23"/>
        <v>Poco significativo</v>
      </c>
    </row>
    <row r="193" spans="2:20" ht="14.25" customHeight="1">
      <c r="B193" s="75"/>
      <c r="C193" s="30" t="s">
        <v>354</v>
      </c>
      <c r="D193" s="29" t="s">
        <v>356</v>
      </c>
      <c r="E193" s="27" t="s">
        <v>428</v>
      </c>
      <c r="F193" s="24" t="s">
        <v>425</v>
      </c>
      <c r="G193" s="25" t="s">
        <v>424</v>
      </c>
      <c r="H193" s="24">
        <f t="shared" si="17"/>
        <v>1</v>
      </c>
      <c r="I193" s="25" t="s">
        <v>423</v>
      </c>
      <c r="J193" s="24">
        <f t="shared" si="18"/>
        <v>1</v>
      </c>
      <c r="K193" s="26" t="s">
        <v>430</v>
      </c>
      <c r="L193" s="24">
        <f t="shared" si="19"/>
        <v>1</v>
      </c>
      <c r="M193" s="26" t="s">
        <v>434</v>
      </c>
      <c r="N193" s="24">
        <f t="shared" si="24"/>
        <v>1</v>
      </c>
      <c r="O193" s="26" t="s">
        <v>433</v>
      </c>
      <c r="P193" s="24">
        <f t="shared" si="20"/>
        <v>1</v>
      </c>
      <c r="Q193" s="25" t="s">
        <v>419</v>
      </c>
      <c r="R193" s="24">
        <f t="shared" si="21"/>
        <v>10</v>
      </c>
      <c r="S193" s="23">
        <f t="shared" si="22"/>
        <v>10</v>
      </c>
      <c r="T193" s="23" t="str">
        <f t="shared" si="23"/>
        <v>Poco significativo</v>
      </c>
    </row>
    <row r="194" spans="2:20" ht="14.25" customHeight="1">
      <c r="B194" s="75"/>
      <c r="C194" s="27"/>
      <c r="D194" s="27"/>
      <c r="E194" s="27" t="s">
        <v>427</v>
      </c>
      <c r="F194" s="24" t="s">
        <v>425</v>
      </c>
      <c r="G194" s="25" t="s">
        <v>424</v>
      </c>
      <c r="H194" s="24">
        <f t="shared" si="17"/>
        <v>1</v>
      </c>
      <c r="I194" s="25" t="s">
        <v>423</v>
      </c>
      <c r="J194" s="24">
        <f t="shared" si="18"/>
        <v>1</v>
      </c>
      <c r="K194" s="26" t="s">
        <v>430</v>
      </c>
      <c r="L194" s="24">
        <f t="shared" si="19"/>
        <v>1</v>
      </c>
      <c r="M194" s="26" t="s">
        <v>434</v>
      </c>
      <c r="N194" s="24">
        <f t="shared" si="24"/>
        <v>1</v>
      </c>
      <c r="O194" s="26" t="s">
        <v>433</v>
      </c>
      <c r="P194" s="24">
        <f t="shared" si="20"/>
        <v>1</v>
      </c>
      <c r="Q194" s="25" t="s">
        <v>419</v>
      </c>
      <c r="R194" s="24">
        <f t="shared" si="21"/>
        <v>10</v>
      </c>
      <c r="S194" s="23">
        <f t="shared" si="22"/>
        <v>10</v>
      </c>
      <c r="T194" s="23" t="str">
        <f t="shared" si="23"/>
        <v>Poco significativo</v>
      </c>
    </row>
    <row r="195" spans="2:20" ht="14.25" customHeight="1">
      <c r="B195" s="75"/>
      <c r="C195" s="27"/>
      <c r="D195" s="27"/>
      <c r="E195" s="27" t="s">
        <v>465</v>
      </c>
      <c r="F195" s="24" t="s">
        <v>425</v>
      </c>
      <c r="G195" s="25" t="s">
        <v>424</v>
      </c>
      <c r="H195" s="24">
        <f t="shared" si="17"/>
        <v>1</v>
      </c>
      <c r="I195" s="25" t="s">
        <v>423</v>
      </c>
      <c r="J195" s="24">
        <f t="shared" si="18"/>
        <v>1</v>
      </c>
      <c r="K195" s="26" t="s">
        <v>430</v>
      </c>
      <c r="L195" s="24">
        <f t="shared" si="19"/>
        <v>1</v>
      </c>
      <c r="M195" s="26" t="s">
        <v>434</v>
      </c>
      <c r="N195" s="24">
        <f t="shared" si="24"/>
        <v>1</v>
      </c>
      <c r="O195" s="26" t="s">
        <v>433</v>
      </c>
      <c r="P195" s="24">
        <f t="shared" si="20"/>
        <v>1</v>
      </c>
      <c r="Q195" s="25" t="s">
        <v>419</v>
      </c>
      <c r="R195" s="24">
        <f t="shared" si="21"/>
        <v>10</v>
      </c>
      <c r="S195" s="23">
        <f t="shared" si="22"/>
        <v>10</v>
      </c>
      <c r="T195" s="23" t="str">
        <f t="shared" si="23"/>
        <v>Poco significativo</v>
      </c>
    </row>
    <row r="196" spans="2:20" ht="14.25" customHeight="1">
      <c r="B196" s="75"/>
      <c r="C196" s="27"/>
      <c r="D196" s="27"/>
      <c r="E196" s="27" t="s">
        <v>464</v>
      </c>
      <c r="F196" s="24" t="s">
        <v>436</v>
      </c>
      <c r="G196" s="25" t="s">
        <v>424</v>
      </c>
      <c r="H196" s="24">
        <f t="shared" si="17"/>
        <v>1</v>
      </c>
      <c r="I196" s="25" t="s">
        <v>423</v>
      </c>
      <c r="J196" s="24">
        <f t="shared" si="18"/>
        <v>1</v>
      </c>
      <c r="K196" s="26" t="s">
        <v>442</v>
      </c>
      <c r="L196" s="24">
        <f t="shared" si="19"/>
        <v>10</v>
      </c>
      <c r="M196" s="26" t="s">
        <v>434</v>
      </c>
      <c r="N196" s="24">
        <f t="shared" si="24"/>
        <v>1</v>
      </c>
      <c r="O196" s="26" t="s">
        <v>433</v>
      </c>
      <c r="P196" s="24">
        <f t="shared" si="20"/>
        <v>1</v>
      </c>
      <c r="Q196" s="25" t="s">
        <v>419</v>
      </c>
      <c r="R196" s="24">
        <f t="shared" si="21"/>
        <v>10</v>
      </c>
      <c r="S196" s="23">
        <f t="shared" si="22"/>
        <v>100</v>
      </c>
      <c r="T196" s="23" t="str">
        <f t="shared" si="23"/>
        <v>Poco significativo</v>
      </c>
    </row>
    <row r="197" spans="2:20" ht="14.25" customHeight="1">
      <c r="B197" s="75"/>
      <c r="C197" s="30" t="s">
        <v>416</v>
      </c>
      <c r="D197" s="29" t="s">
        <v>359</v>
      </c>
      <c r="E197" s="27" t="s">
        <v>428</v>
      </c>
      <c r="F197" s="24" t="s">
        <v>425</v>
      </c>
      <c r="G197" s="25" t="s">
        <v>424</v>
      </c>
      <c r="H197" s="24">
        <f t="shared" si="17"/>
        <v>1</v>
      </c>
      <c r="I197" s="25" t="s">
        <v>423</v>
      </c>
      <c r="J197" s="24">
        <f t="shared" si="18"/>
        <v>1</v>
      </c>
      <c r="K197" s="26" t="s">
        <v>430</v>
      </c>
      <c r="L197" s="24">
        <f t="shared" si="19"/>
        <v>1</v>
      </c>
      <c r="M197" s="26" t="s">
        <v>434</v>
      </c>
      <c r="N197" s="24">
        <f t="shared" si="24"/>
        <v>1</v>
      </c>
      <c r="O197" s="26" t="s">
        <v>433</v>
      </c>
      <c r="P197" s="24">
        <f t="shared" si="20"/>
        <v>1</v>
      </c>
      <c r="Q197" s="25" t="s">
        <v>419</v>
      </c>
      <c r="R197" s="24">
        <f t="shared" si="21"/>
        <v>10</v>
      </c>
      <c r="S197" s="23">
        <f t="shared" si="22"/>
        <v>10</v>
      </c>
      <c r="T197" s="23" t="str">
        <f t="shared" si="23"/>
        <v>Poco significativo</v>
      </c>
    </row>
    <row r="198" spans="2:20" ht="14.25" customHeight="1">
      <c r="B198" s="75"/>
      <c r="C198" s="27"/>
      <c r="D198" s="27"/>
      <c r="E198" s="27" t="s">
        <v>427</v>
      </c>
      <c r="F198" s="24" t="s">
        <v>425</v>
      </c>
      <c r="G198" s="25" t="s">
        <v>424</v>
      </c>
      <c r="H198" s="24">
        <f t="shared" si="17"/>
        <v>1</v>
      </c>
      <c r="I198" s="25" t="s">
        <v>423</v>
      </c>
      <c r="J198" s="24">
        <f t="shared" si="18"/>
        <v>1</v>
      </c>
      <c r="K198" s="26" t="s">
        <v>430</v>
      </c>
      <c r="L198" s="24">
        <f t="shared" si="19"/>
        <v>1</v>
      </c>
      <c r="M198" s="26" t="s">
        <v>434</v>
      </c>
      <c r="N198" s="24">
        <f t="shared" si="24"/>
        <v>1</v>
      </c>
      <c r="O198" s="26" t="s">
        <v>433</v>
      </c>
      <c r="P198" s="24">
        <f t="shared" si="20"/>
        <v>1</v>
      </c>
      <c r="Q198" s="25" t="s">
        <v>419</v>
      </c>
      <c r="R198" s="24">
        <f t="shared" si="21"/>
        <v>10</v>
      </c>
      <c r="S198" s="23">
        <f t="shared" si="22"/>
        <v>10</v>
      </c>
      <c r="T198" s="23" t="str">
        <f t="shared" si="23"/>
        <v>Poco significativo</v>
      </c>
    </row>
    <row r="199" spans="2:20" ht="14.25" customHeight="1">
      <c r="B199" s="75"/>
      <c r="C199" s="27"/>
      <c r="D199" s="27"/>
      <c r="E199" s="27" t="s">
        <v>440</v>
      </c>
      <c r="F199" s="24" t="s">
        <v>425</v>
      </c>
      <c r="G199" s="25" t="s">
        <v>424</v>
      </c>
      <c r="H199" s="24">
        <f t="shared" ref="H199:H248" si="25">IF(G199="Puntual",1,IF(G199="Parcial",5,10))</f>
        <v>1</v>
      </c>
      <c r="I199" s="25" t="s">
        <v>423</v>
      </c>
      <c r="J199" s="24">
        <f t="shared" ref="J199:J248" si="26">IF(I199="Baja",1,IF(I199="Media",5,10))</f>
        <v>1</v>
      </c>
      <c r="K199" s="26" t="s">
        <v>430</v>
      </c>
      <c r="L199" s="24">
        <f t="shared" ref="L199:L248" si="27">IF(K199="Fugaz",1,IF(K199="Temporal",5,10))</f>
        <v>1</v>
      </c>
      <c r="M199" s="26" t="s">
        <v>434</v>
      </c>
      <c r="N199" s="24">
        <f t="shared" si="24"/>
        <v>1</v>
      </c>
      <c r="O199" s="26" t="s">
        <v>433</v>
      </c>
      <c r="P199" s="24">
        <f t="shared" ref="P199:P248" si="28">IF(O199="largo plazo",1,IF(O199="Medio plazo",5,10))</f>
        <v>1</v>
      </c>
      <c r="Q199" s="25" t="s">
        <v>419</v>
      </c>
      <c r="R199" s="24">
        <f t="shared" ref="R199:R248" si="29">IF(Q199="No",1,10)</f>
        <v>10</v>
      </c>
      <c r="S199" s="23">
        <f t="shared" ref="S199:S248" si="30">SUM(H199*J199*L199*N199*P199*R199)</f>
        <v>10</v>
      </c>
      <c r="T199" s="23" t="str">
        <f t="shared" ref="T199:T248" si="31">IF(S199&gt;=124999,"Muy significativo",IF(S199&gt;=24999,"Significativo",IF(S199&gt;=1,"Poco significativo")))</f>
        <v>Poco significativo</v>
      </c>
    </row>
    <row r="200" spans="2:20" ht="14.25" customHeight="1">
      <c r="B200" s="75"/>
      <c r="C200" s="27"/>
      <c r="D200" s="27"/>
      <c r="E200" s="27" t="s">
        <v>463</v>
      </c>
      <c r="F200" s="24" t="s">
        <v>425</v>
      </c>
      <c r="G200" s="25" t="s">
        <v>424</v>
      </c>
      <c r="H200" s="24">
        <f t="shared" si="25"/>
        <v>1</v>
      </c>
      <c r="I200" s="25" t="s">
        <v>435</v>
      </c>
      <c r="J200" s="24">
        <f t="shared" si="26"/>
        <v>5</v>
      </c>
      <c r="K200" s="26" t="s">
        <v>422</v>
      </c>
      <c r="L200" s="24">
        <f t="shared" si="27"/>
        <v>5</v>
      </c>
      <c r="M200" s="26" t="s">
        <v>445</v>
      </c>
      <c r="N200" s="24">
        <f t="shared" si="24"/>
        <v>5</v>
      </c>
      <c r="O200" s="26" t="s">
        <v>433</v>
      </c>
      <c r="P200" s="24">
        <f t="shared" si="28"/>
        <v>1</v>
      </c>
      <c r="Q200" s="25" t="s">
        <v>419</v>
      </c>
      <c r="R200" s="24">
        <f t="shared" si="29"/>
        <v>10</v>
      </c>
      <c r="S200" s="23">
        <f t="shared" si="30"/>
        <v>1250</v>
      </c>
      <c r="T200" s="23" t="str">
        <f t="shared" si="31"/>
        <v>Poco significativo</v>
      </c>
    </row>
    <row r="201" spans="2:20" ht="14.25" customHeight="1">
      <c r="B201" s="76"/>
      <c r="C201" s="27"/>
      <c r="D201" s="27"/>
      <c r="E201" s="27" t="s">
        <v>462</v>
      </c>
      <c r="F201" s="24" t="s">
        <v>425</v>
      </c>
      <c r="G201" s="25" t="s">
        <v>424</v>
      </c>
      <c r="H201" s="24">
        <f t="shared" si="25"/>
        <v>1</v>
      </c>
      <c r="I201" s="25" t="s">
        <v>435</v>
      </c>
      <c r="J201" s="24">
        <f t="shared" si="26"/>
        <v>5</v>
      </c>
      <c r="K201" s="26" t="s">
        <v>430</v>
      </c>
      <c r="L201" s="24">
        <f t="shared" si="27"/>
        <v>1</v>
      </c>
      <c r="M201" s="26" t="s">
        <v>434</v>
      </c>
      <c r="N201" s="24">
        <f t="shared" si="24"/>
        <v>1</v>
      </c>
      <c r="O201" s="26" t="s">
        <v>433</v>
      </c>
      <c r="P201" s="24">
        <f t="shared" si="28"/>
        <v>1</v>
      </c>
      <c r="Q201" s="25" t="s">
        <v>419</v>
      </c>
      <c r="R201" s="24">
        <f t="shared" si="29"/>
        <v>10</v>
      </c>
      <c r="S201" s="23">
        <f t="shared" si="30"/>
        <v>50</v>
      </c>
      <c r="T201" s="23" t="str">
        <f t="shared" si="31"/>
        <v>Poco significativo</v>
      </c>
    </row>
    <row r="202" spans="2:20" ht="14.25" customHeight="1">
      <c r="B202" s="80" t="s">
        <v>360</v>
      </c>
      <c r="C202" s="30" t="s">
        <v>362</v>
      </c>
      <c r="D202" s="29" t="s">
        <v>364</v>
      </c>
      <c r="E202" s="27" t="s">
        <v>456</v>
      </c>
      <c r="F202" s="24" t="s">
        <v>425</v>
      </c>
      <c r="G202" s="25" t="s">
        <v>441</v>
      </c>
      <c r="H202" s="24">
        <f t="shared" si="25"/>
        <v>5</v>
      </c>
      <c r="I202" s="25" t="s">
        <v>423</v>
      </c>
      <c r="J202" s="24">
        <f t="shared" si="26"/>
        <v>1</v>
      </c>
      <c r="K202" s="26" t="s">
        <v>430</v>
      </c>
      <c r="L202" s="24">
        <f t="shared" si="27"/>
        <v>1</v>
      </c>
      <c r="M202" s="26" t="s">
        <v>434</v>
      </c>
      <c r="N202" s="24">
        <f t="shared" si="24"/>
        <v>1</v>
      </c>
      <c r="O202" s="26" t="s">
        <v>433</v>
      </c>
      <c r="P202" s="24">
        <f t="shared" si="28"/>
        <v>1</v>
      </c>
      <c r="Q202" s="25" t="s">
        <v>419</v>
      </c>
      <c r="R202" s="24">
        <f t="shared" si="29"/>
        <v>10</v>
      </c>
      <c r="S202" s="23">
        <f t="shared" si="30"/>
        <v>50</v>
      </c>
      <c r="T202" s="23" t="str">
        <f t="shared" si="31"/>
        <v>Poco significativo</v>
      </c>
    </row>
    <row r="203" spans="2:20" ht="14.25" customHeight="1">
      <c r="B203" s="75"/>
      <c r="C203" s="27"/>
      <c r="D203" s="27"/>
      <c r="E203" s="27" t="s">
        <v>454</v>
      </c>
      <c r="F203" s="24" t="s">
        <v>425</v>
      </c>
      <c r="G203" s="25" t="s">
        <v>441</v>
      </c>
      <c r="H203" s="24">
        <f t="shared" si="25"/>
        <v>5</v>
      </c>
      <c r="I203" s="25" t="s">
        <v>423</v>
      </c>
      <c r="J203" s="24">
        <f t="shared" si="26"/>
        <v>1</v>
      </c>
      <c r="K203" s="26" t="s">
        <v>430</v>
      </c>
      <c r="L203" s="24">
        <f t="shared" si="27"/>
        <v>1</v>
      </c>
      <c r="M203" s="26" t="s">
        <v>434</v>
      </c>
      <c r="N203" s="24">
        <f t="shared" si="24"/>
        <v>1</v>
      </c>
      <c r="O203" s="26" t="s">
        <v>433</v>
      </c>
      <c r="P203" s="24">
        <f t="shared" si="28"/>
        <v>1</v>
      </c>
      <c r="Q203" s="25" t="s">
        <v>419</v>
      </c>
      <c r="R203" s="24">
        <f t="shared" si="29"/>
        <v>10</v>
      </c>
      <c r="S203" s="23">
        <f t="shared" si="30"/>
        <v>50</v>
      </c>
      <c r="T203" s="23" t="str">
        <f t="shared" si="31"/>
        <v>Poco significativo</v>
      </c>
    </row>
    <row r="204" spans="2:20" ht="14.25" customHeight="1">
      <c r="B204" s="75"/>
      <c r="C204" s="27"/>
      <c r="D204" s="27"/>
      <c r="E204" s="27" t="s">
        <v>455</v>
      </c>
      <c r="F204" s="24" t="s">
        <v>425</v>
      </c>
      <c r="G204" s="25" t="s">
        <v>424</v>
      </c>
      <c r="H204" s="24">
        <f t="shared" si="25"/>
        <v>1</v>
      </c>
      <c r="I204" s="25" t="s">
        <v>435</v>
      </c>
      <c r="J204" s="24">
        <f t="shared" si="26"/>
        <v>5</v>
      </c>
      <c r="K204" s="26" t="s">
        <v>430</v>
      </c>
      <c r="L204" s="24">
        <f t="shared" si="27"/>
        <v>1</v>
      </c>
      <c r="M204" s="26" t="s">
        <v>434</v>
      </c>
      <c r="N204" s="24">
        <f t="shared" si="24"/>
        <v>1</v>
      </c>
      <c r="O204" s="26" t="s">
        <v>433</v>
      </c>
      <c r="P204" s="24">
        <f t="shared" si="28"/>
        <v>1</v>
      </c>
      <c r="Q204" s="25" t="s">
        <v>419</v>
      </c>
      <c r="R204" s="24">
        <f t="shared" si="29"/>
        <v>10</v>
      </c>
      <c r="S204" s="23">
        <f t="shared" si="30"/>
        <v>50</v>
      </c>
      <c r="T204" s="23" t="str">
        <f t="shared" si="31"/>
        <v>Poco significativo</v>
      </c>
    </row>
    <row r="205" spans="2:20" ht="14.25" customHeight="1">
      <c r="B205" s="75"/>
      <c r="C205" s="30" t="s">
        <v>366</v>
      </c>
      <c r="D205" s="29" t="s">
        <v>368</v>
      </c>
      <c r="E205" s="27" t="s">
        <v>440</v>
      </c>
      <c r="F205" s="24" t="s">
        <v>425</v>
      </c>
      <c r="G205" s="25" t="s">
        <v>424</v>
      </c>
      <c r="H205" s="24">
        <f t="shared" si="25"/>
        <v>1</v>
      </c>
      <c r="I205" s="25" t="s">
        <v>423</v>
      </c>
      <c r="J205" s="24">
        <f t="shared" si="26"/>
        <v>1</v>
      </c>
      <c r="K205" s="26" t="s">
        <v>430</v>
      </c>
      <c r="L205" s="24">
        <f t="shared" si="27"/>
        <v>1</v>
      </c>
      <c r="M205" s="26" t="s">
        <v>434</v>
      </c>
      <c r="N205" s="24">
        <f t="shared" si="24"/>
        <v>1</v>
      </c>
      <c r="O205" s="26" t="s">
        <v>433</v>
      </c>
      <c r="P205" s="24">
        <f t="shared" si="28"/>
        <v>1</v>
      </c>
      <c r="Q205" s="25" t="s">
        <v>419</v>
      </c>
      <c r="R205" s="24">
        <f t="shared" si="29"/>
        <v>10</v>
      </c>
      <c r="S205" s="23">
        <f t="shared" si="30"/>
        <v>10</v>
      </c>
      <c r="T205" s="23" t="str">
        <f t="shared" si="31"/>
        <v>Poco significativo</v>
      </c>
    </row>
    <row r="206" spans="2:20" ht="14.25" customHeight="1">
      <c r="B206" s="75"/>
      <c r="C206" s="27"/>
      <c r="D206" s="27"/>
      <c r="E206" s="27" t="s">
        <v>448</v>
      </c>
      <c r="F206" s="24" t="s">
        <v>425</v>
      </c>
      <c r="G206" s="25" t="s">
        <v>424</v>
      </c>
      <c r="H206" s="24">
        <f t="shared" si="25"/>
        <v>1</v>
      </c>
      <c r="I206" s="25" t="s">
        <v>435</v>
      </c>
      <c r="J206" s="24">
        <f t="shared" si="26"/>
        <v>5</v>
      </c>
      <c r="K206" s="26" t="s">
        <v>430</v>
      </c>
      <c r="L206" s="24">
        <f t="shared" si="27"/>
        <v>1</v>
      </c>
      <c r="M206" s="26" t="s">
        <v>434</v>
      </c>
      <c r="N206" s="24">
        <f t="shared" ref="N206:N248" si="32">IF(M206="Inmediata",1,IF(M206="Recuperable",5,10))</f>
        <v>1</v>
      </c>
      <c r="O206" s="26" t="s">
        <v>433</v>
      </c>
      <c r="P206" s="24">
        <f t="shared" si="28"/>
        <v>1</v>
      </c>
      <c r="Q206" s="25" t="s">
        <v>419</v>
      </c>
      <c r="R206" s="24">
        <f t="shared" si="29"/>
        <v>10</v>
      </c>
      <c r="S206" s="23">
        <f t="shared" si="30"/>
        <v>50</v>
      </c>
      <c r="T206" s="23" t="str">
        <f t="shared" si="31"/>
        <v>Poco significativo</v>
      </c>
    </row>
    <row r="207" spans="2:20" ht="14.25" customHeight="1">
      <c r="B207" s="75"/>
      <c r="C207" s="30" t="s">
        <v>370</v>
      </c>
      <c r="D207" s="29" t="s">
        <v>372</v>
      </c>
      <c r="E207" s="27" t="s">
        <v>454</v>
      </c>
      <c r="F207" s="24" t="s">
        <v>425</v>
      </c>
      <c r="G207" s="25" t="s">
        <v>441</v>
      </c>
      <c r="H207" s="24">
        <f t="shared" si="25"/>
        <v>5</v>
      </c>
      <c r="I207" s="25" t="s">
        <v>435</v>
      </c>
      <c r="J207" s="24">
        <f t="shared" si="26"/>
        <v>5</v>
      </c>
      <c r="K207" s="26" t="s">
        <v>430</v>
      </c>
      <c r="L207" s="24">
        <f t="shared" si="27"/>
        <v>1</v>
      </c>
      <c r="M207" s="26" t="s">
        <v>434</v>
      </c>
      <c r="N207" s="24">
        <f t="shared" si="32"/>
        <v>1</v>
      </c>
      <c r="O207" s="26" t="s">
        <v>433</v>
      </c>
      <c r="P207" s="24">
        <f t="shared" si="28"/>
        <v>1</v>
      </c>
      <c r="Q207" s="25" t="s">
        <v>419</v>
      </c>
      <c r="R207" s="24">
        <f t="shared" si="29"/>
        <v>10</v>
      </c>
      <c r="S207" s="23">
        <f t="shared" si="30"/>
        <v>250</v>
      </c>
      <c r="T207" s="23" t="str">
        <f t="shared" si="31"/>
        <v>Poco significativo</v>
      </c>
    </row>
    <row r="208" spans="2:20" ht="14.25" customHeight="1">
      <c r="B208" s="75"/>
      <c r="C208" s="27"/>
      <c r="D208" s="27"/>
      <c r="E208" s="27" t="s">
        <v>444</v>
      </c>
      <c r="F208" s="24" t="s">
        <v>425</v>
      </c>
      <c r="G208" s="25" t="s">
        <v>424</v>
      </c>
      <c r="H208" s="24">
        <f t="shared" si="25"/>
        <v>1</v>
      </c>
      <c r="I208" s="25" t="s">
        <v>435</v>
      </c>
      <c r="J208" s="24">
        <f t="shared" si="26"/>
        <v>5</v>
      </c>
      <c r="K208" s="26" t="s">
        <v>430</v>
      </c>
      <c r="L208" s="24">
        <f t="shared" si="27"/>
        <v>1</v>
      </c>
      <c r="M208" s="26" t="s">
        <v>434</v>
      </c>
      <c r="N208" s="24">
        <f t="shared" si="32"/>
        <v>1</v>
      </c>
      <c r="O208" s="26" t="s">
        <v>433</v>
      </c>
      <c r="P208" s="24">
        <f t="shared" si="28"/>
        <v>1</v>
      </c>
      <c r="Q208" s="25" t="s">
        <v>419</v>
      </c>
      <c r="R208" s="24">
        <f t="shared" si="29"/>
        <v>10</v>
      </c>
      <c r="S208" s="23">
        <f t="shared" si="30"/>
        <v>50</v>
      </c>
      <c r="T208" s="23" t="str">
        <f t="shared" si="31"/>
        <v>Poco significativo</v>
      </c>
    </row>
    <row r="209" spans="2:20" ht="14.25" customHeight="1">
      <c r="B209" s="75"/>
      <c r="C209" s="30" t="s">
        <v>374</v>
      </c>
      <c r="D209" s="29" t="s">
        <v>376</v>
      </c>
      <c r="E209" s="27" t="s">
        <v>461</v>
      </c>
      <c r="F209" s="24" t="s">
        <v>425</v>
      </c>
      <c r="G209" s="25" t="s">
        <v>441</v>
      </c>
      <c r="H209" s="24">
        <f t="shared" si="25"/>
        <v>5</v>
      </c>
      <c r="I209" s="25" t="s">
        <v>435</v>
      </c>
      <c r="J209" s="24">
        <f t="shared" si="26"/>
        <v>5</v>
      </c>
      <c r="K209" s="26" t="s">
        <v>430</v>
      </c>
      <c r="L209" s="24">
        <f t="shared" si="27"/>
        <v>1</v>
      </c>
      <c r="M209" s="26" t="s">
        <v>434</v>
      </c>
      <c r="N209" s="24">
        <f t="shared" si="32"/>
        <v>1</v>
      </c>
      <c r="O209" s="26" t="s">
        <v>433</v>
      </c>
      <c r="P209" s="24">
        <f t="shared" si="28"/>
        <v>1</v>
      </c>
      <c r="Q209" s="25" t="s">
        <v>419</v>
      </c>
      <c r="R209" s="24">
        <f t="shared" si="29"/>
        <v>10</v>
      </c>
      <c r="S209" s="23">
        <f t="shared" si="30"/>
        <v>250</v>
      </c>
      <c r="T209" s="23" t="str">
        <f t="shared" si="31"/>
        <v>Poco significativo</v>
      </c>
    </row>
    <row r="210" spans="2:20" ht="14.25" customHeight="1">
      <c r="B210" s="75"/>
      <c r="C210" s="27"/>
      <c r="D210" s="29" t="s">
        <v>377</v>
      </c>
      <c r="E210" s="27" t="s">
        <v>454</v>
      </c>
      <c r="F210" s="24" t="s">
        <v>425</v>
      </c>
      <c r="G210" s="25" t="s">
        <v>441</v>
      </c>
      <c r="H210" s="24">
        <f t="shared" si="25"/>
        <v>5</v>
      </c>
      <c r="I210" s="25" t="s">
        <v>423</v>
      </c>
      <c r="J210" s="24">
        <f t="shared" si="26"/>
        <v>1</v>
      </c>
      <c r="K210" s="26" t="s">
        <v>430</v>
      </c>
      <c r="L210" s="24">
        <f t="shared" si="27"/>
        <v>1</v>
      </c>
      <c r="M210" s="26" t="s">
        <v>434</v>
      </c>
      <c r="N210" s="24">
        <f t="shared" si="32"/>
        <v>1</v>
      </c>
      <c r="O210" s="26" t="s">
        <v>433</v>
      </c>
      <c r="P210" s="24">
        <f t="shared" si="28"/>
        <v>1</v>
      </c>
      <c r="Q210" s="25" t="s">
        <v>419</v>
      </c>
      <c r="R210" s="24">
        <f t="shared" si="29"/>
        <v>10</v>
      </c>
      <c r="S210" s="23">
        <f t="shared" si="30"/>
        <v>50</v>
      </c>
      <c r="T210" s="23" t="str">
        <f t="shared" si="31"/>
        <v>Poco significativo</v>
      </c>
    </row>
    <row r="211" spans="2:20" ht="14.25" customHeight="1">
      <c r="B211" s="76"/>
      <c r="C211" s="27"/>
      <c r="D211" s="27"/>
      <c r="E211" s="27" t="s">
        <v>416</v>
      </c>
      <c r="F211" s="24" t="s">
        <v>425</v>
      </c>
      <c r="G211" s="25" t="s">
        <v>424</v>
      </c>
      <c r="H211" s="24">
        <f t="shared" si="25"/>
        <v>1</v>
      </c>
      <c r="I211" s="25" t="s">
        <v>435</v>
      </c>
      <c r="J211" s="24">
        <f t="shared" si="26"/>
        <v>5</v>
      </c>
      <c r="K211" s="26" t="s">
        <v>430</v>
      </c>
      <c r="L211" s="24">
        <f t="shared" si="27"/>
        <v>1</v>
      </c>
      <c r="M211" s="26" t="s">
        <v>445</v>
      </c>
      <c r="N211" s="24">
        <f t="shared" si="32"/>
        <v>5</v>
      </c>
      <c r="O211" s="26" t="s">
        <v>429</v>
      </c>
      <c r="P211" s="24">
        <f t="shared" si="28"/>
        <v>5</v>
      </c>
      <c r="Q211" s="25" t="s">
        <v>419</v>
      </c>
      <c r="R211" s="24">
        <f t="shared" si="29"/>
        <v>10</v>
      </c>
      <c r="S211" s="23">
        <f t="shared" si="30"/>
        <v>1250</v>
      </c>
      <c r="T211" s="23" t="str">
        <f t="shared" si="31"/>
        <v>Poco significativo</v>
      </c>
    </row>
    <row r="212" spans="2:20" ht="14.25" customHeight="1">
      <c r="B212" s="74" t="s">
        <v>378</v>
      </c>
      <c r="C212" s="27" t="s">
        <v>460</v>
      </c>
      <c r="D212" s="29" t="s">
        <v>382</v>
      </c>
      <c r="E212" s="27" t="s">
        <v>428</v>
      </c>
      <c r="F212" s="24" t="s">
        <v>425</v>
      </c>
      <c r="G212" s="25" t="s">
        <v>424</v>
      </c>
      <c r="H212" s="24">
        <f t="shared" si="25"/>
        <v>1</v>
      </c>
      <c r="I212" s="25" t="s">
        <v>423</v>
      </c>
      <c r="J212" s="24">
        <f t="shared" si="26"/>
        <v>1</v>
      </c>
      <c r="K212" s="26" t="s">
        <v>430</v>
      </c>
      <c r="L212" s="24">
        <f t="shared" si="27"/>
        <v>1</v>
      </c>
      <c r="M212" s="26" t="s">
        <v>434</v>
      </c>
      <c r="N212" s="24">
        <f t="shared" si="32"/>
        <v>1</v>
      </c>
      <c r="O212" s="26" t="s">
        <v>433</v>
      </c>
      <c r="P212" s="24">
        <f t="shared" si="28"/>
        <v>1</v>
      </c>
      <c r="Q212" s="25" t="s">
        <v>419</v>
      </c>
      <c r="R212" s="24">
        <f t="shared" si="29"/>
        <v>10</v>
      </c>
      <c r="S212" s="23">
        <f t="shared" si="30"/>
        <v>10</v>
      </c>
      <c r="T212" s="23" t="str">
        <f t="shared" si="31"/>
        <v>Poco significativo</v>
      </c>
    </row>
    <row r="213" spans="2:20" ht="14.25" customHeight="1">
      <c r="B213" s="75"/>
      <c r="C213" s="27"/>
      <c r="D213" s="27"/>
      <c r="E213" s="27" t="s">
        <v>427</v>
      </c>
      <c r="F213" s="24" t="s">
        <v>425</v>
      </c>
      <c r="G213" s="25" t="s">
        <v>424</v>
      </c>
      <c r="H213" s="24">
        <f t="shared" si="25"/>
        <v>1</v>
      </c>
      <c r="I213" s="25" t="s">
        <v>423</v>
      </c>
      <c r="J213" s="24">
        <f t="shared" si="26"/>
        <v>1</v>
      </c>
      <c r="K213" s="26" t="s">
        <v>430</v>
      </c>
      <c r="L213" s="24">
        <f t="shared" si="27"/>
        <v>1</v>
      </c>
      <c r="M213" s="26" t="s">
        <v>434</v>
      </c>
      <c r="N213" s="24">
        <f t="shared" si="32"/>
        <v>1</v>
      </c>
      <c r="O213" s="26" t="s">
        <v>433</v>
      </c>
      <c r="P213" s="24">
        <f t="shared" si="28"/>
        <v>1</v>
      </c>
      <c r="Q213" s="25" t="s">
        <v>419</v>
      </c>
      <c r="R213" s="24">
        <f t="shared" si="29"/>
        <v>10</v>
      </c>
      <c r="S213" s="23">
        <f t="shared" si="30"/>
        <v>10</v>
      </c>
      <c r="T213" s="23" t="str">
        <f t="shared" si="31"/>
        <v>Poco significativo</v>
      </c>
    </row>
    <row r="214" spans="2:20" ht="14.25" customHeight="1">
      <c r="B214" s="75"/>
      <c r="C214" s="27"/>
      <c r="D214" s="27"/>
      <c r="E214" s="27" t="s">
        <v>440</v>
      </c>
      <c r="F214" s="24" t="s">
        <v>425</v>
      </c>
      <c r="G214" s="25" t="s">
        <v>424</v>
      </c>
      <c r="H214" s="24">
        <f t="shared" si="25"/>
        <v>1</v>
      </c>
      <c r="I214" s="25" t="s">
        <v>423</v>
      </c>
      <c r="J214" s="24">
        <f t="shared" si="26"/>
        <v>1</v>
      </c>
      <c r="K214" s="26" t="s">
        <v>430</v>
      </c>
      <c r="L214" s="24">
        <f t="shared" si="27"/>
        <v>1</v>
      </c>
      <c r="M214" s="26" t="s">
        <v>434</v>
      </c>
      <c r="N214" s="24">
        <f t="shared" si="32"/>
        <v>1</v>
      </c>
      <c r="O214" s="26" t="s">
        <v>433</v>
      </c>
      <c r="P214" s="24">
        <f t="shared" si="28"/>
        <v>1</v>
      </c>
      <c r="Q214" s="25" t="s">
        <v>419</v>
      </c>
      <c r="R214" s="24">
        <f t="shared" si="29"/>
        <v>10</v>
      </c>
      <c r="S214" s="23">
        <f t="shared" si="30"/>
        <v>10</v>
      </c>
      <c r="T214" s="23" t="str">
        <f t="shared" si="31"/>
        <v>Poco significativo</v>
      </c>
    </row>
    <row r="215" spans="2:20" ht="14.25" customHeight="1">
      <c r="B215" s="75"/>
      <c r="C215" s="27"/>
      <c r="D215" s="27"/>
      <c r="E215" s="27" t="s">
        <v>459</v>
      </c>
      <c r="F215" s="24" t="s">
        <v>425</v>
      </c>
      <c r="G215" s="25" t="s">
        <v>424</v>
      </c>
      <c r="H215" s="24">
        <f t="shared" si="25"/>
        <v>1</v>
      </c>
      <c r="I215" s="25" t="s">
        <v>435</v>
      </c>
      <c r="J215" s="24">
        <f t="shared" si="26"/>
        <v>5</v>
      </c>
      <c r="K215" s="26" t="s">
        <v>430</v>
      </c>
      <c r="L215" s="24">
        <f t="shared" si="27"/>
        <v>1</v>
      </c>
      <c r="M215" s="26" t="s">
        <v>434</v>
      </c>
      <c r="N215" s="24">
        <f t="shared" si="32"/>
        <v>1</v>
      </c>
      <c r="O215" s="26" t="s">
        <v>433</v>
      </c>
      <c r="P215" s="24">
        <f t="shared" si="28"/>
        <v>1</v>
      </c>
      <c r="Q215" s="25" t="s">
        <v>419</v>
      </c>
      <c r="R215" s="24">
        <f t="shared" si="29"/>
        <v>10</v>
      </c>
      <c r="S215" s="23">
        <f t="shared" si="30"/>
        <v>50</v>
      </c>
      <c r="T215" s="23" t="str">
        <f t="shared" si="31"/>
        <v>Poco significativo</v>
      </c>
    </row>
    <row r="216" spans="2:20" ht="14.25" customHeight="1">
      <c r="B216" s="75"/>
      <c r="C216" s="27"/>
      <c r="D216" s="27"/>
      <c r="E216" s="27" t="s">
        <v>458</v>
      </c>
      <c r="F216" s="24" t="s">
        <v>425</v>
      </c>
      <c r="G216" s="25" t="s">
        <v>424</v>
      </c>
      <c r="H216" s="24">
        <f t="shared" si="25"/>
        <v>1</v>
      </c>
      <c r="I216" s="25" t="s">
        <v>435</v>
      </c>
      <c r="J216" s="24">
        <f t="shared" si="26"/>
        <v>5</v>
      </c>
      <c r="K216" s="26" t="s">
        <v>430</v>
      </c>
      <c r="L216" s="24">
        <f t="shared" si="27"/>
        <v>1</v>
      </c>
      <c r="M216" s="26" t="s">
        <v>434</v>
      </c>
      <c r="N216" s="24">
        <f t="shared" si="32"/>
        <v>1</v>
      </c>
      <c r="O216" s="26" t="s">
        <v>433</v>
      </c>
      <c r="P216" s="24">
        <f t="shared" si="28"/>
        <v>1</v>
      </c>
      <c r="Q216" s="25" t="s">
        <v>419</v>
      </c>
      <c r="R216" s="24">
        <f t="shared" si="29"/>
        <v>10</v>
      </c>
      <c r="S216" s="23">
        <f t="shared" si="30"/>
        <v>50</v>
      </c>
      <c r="T216" s="23" t="str">
        <f t="shared" si="31"/>
        <v>Poco significativo</v>
      </c>
    </row>
    <row r="217" spans="2:20" ht="14.25" customHeight="1">
      <c r="B217" s="75"/>
      <c r="C217" s="30"/>
      <c r="D217" s="29" t="s">
        <v>386</v>
      </c>
      <c r="E217" s="27" t="s">
        <v>457</v>
      </c>
      <c r="F217" s="24" t="s">
        <v>425</v>
      </c>
      <c r="G217" s="25" t="s">
        <v>424</v>
      </c>
      <c r="H217" s="24">
        <f t="shared" si="25"/>
        <v>1</v>
      </c>
      <c r="I217" s="25" t="s">
        <v>431</v>
      </c>
      <c r="J217" s="24">
        <f t="shared" si="26"/>
        <v>10</v>
      </c>
      <c r="K217" s="26" t="s">
        <v>430</v>
      </c>
      <c r="L217" s="24">
        <f t="shared" si="27"/>
        <v>1</v>
      </c>
      <c r="M217" s="26" t="s">
        <v>434</v>
      </c>
      <c r="N217" s="24">
        <f t="shared" si="32"/>
        <v>1</v>
      </c>
      <c r="O217" s="26" t="s">
        <v>433</v>
      </c>
      <c r="P217" s="24">
        <f t="shared" si="28"/>
        <v>1</v>
      </c>
      <c r="Q217" s="25" t="s">
        <v>419</v>
      </c>
      <c r="R217" s="24">
        <f t="shared" si="29"/>
        <v>10</v>
      </c>
      <c r="S217" s="23">
        <f t="shared" si="30"/>
        <v>100</v>
      </c>
      <c r="T217" s="23" t="str">
        <f t="shared" si="31"/>
        <v>Poco significativo</v>
      </c>
    </row>
    <row r="218" spans="2:20" ht="14.25" customHeight="1">
      <c r="B218" s="75"/>
      <c r="C218" s="27"/>
      <c r="D218" s="29" t="s">
        <v>390</v>
      </c>
      <c r="E218" s="27" t="s">
        <v>456</v>
      </c>
      <c r="F218" s="24" t="s">
        <v>425</v>
      </c>
      <c r="G218" s="25" t="s">
        <v>441</v>
      </c>
      <c r="H218" s="24">
        <f t="shared" si="25"/>
        <v>5</v>
      </c>
      <c r="I218" s="25" t="s">
        <v>423</v>
      </c>
      <c r="J218" s="24">
        <f t="shared" si="26"/>
        <v>1</v>
      </c>
      <c r="K218" s="26" t="s">
        <v>430</v>
      </c>
      <c r="L218" s="24">
        <f t="shared" si="27"/>
        <v>1</v>
      </c>
      <c r="M218" s="26" t="s">
        <v>434</v>
      </c>
      <c r="N218" s="24">
        <f t="shared" si="32"/>
        <v>1</v>
      </c>
      <c r="O218" s="26" t="s">
        <v>433</v>
      </c>
      <c r="P218" s="24">
        <f t="shared" si="28"/>
        <v>1</v>
      </c>
      <c r="Q218" s="25" t="s">
        <v>419</v>
      </c>
      <c r="R218" s="24">
        <f t="shared" si="29"/>
        <v>10</v>
      </c>
      <c r="S218" s="23">
        <f t="shared" si="30"/>
        <v>50</v>
      </c>
      <c r="T218" s="23" t="str">
        <f t="shared" si="31"/>
        <v>Poco significativo</v>
      </c>
    </row>
    <row r="219" spans="2:20" ht="14.25" customHeight="1">
      <c r="B219" s="75"/>
      <c r="C219" s="27"/>
      <c r="D219" s="27"/>
      <c r="E219" s="27" t="s">
        <v>454</v>
      </c>
      <c r="F219" s="24" t="s">
        <v>425</v>
      </c>
      <c r="G219" s="25" t="s">
        <v>441</v>
      </c>
      <c r="H219" s="24">
        <f t="shared" si="25"/>
        <v>5</v>
      </c>
      <c r="I219" s="25" t="s">
        <v>423</v>
      </c>
      <c r="J219" s="24">
        <f t="shared" si="26"/>
        <v>1</v>
      </c>
      <c r="K219" s="26" t="s">
        <v>430</v>
      </c>
      <c r="L219" s="24">
        <f t="shared" si="27"/>
        <v>1</v>
      </c>
      <c r="M219" s="26" t="s">
        <v>434</v>
      </c>
      <c r="N219" s="24">
        <f t="shared" si="32"/>
        <v>1</v>
      </c>
      <c r="O219" s="26" t="s">
        <v>433</v>
      </c>
      <c r="P219" s="24">
        <f t="shared" si="28"/>
        <v>1</v>
      </c>
      <c r="Q219" s="25" t="s">
        <v>419</v>
      </c>
      <c r="R219" s="24">
        <f t="shared" si="29"/>
        <v>10</v>
      </c>
      <c r="S219" s="23">
        <f t="shared" si="30"/>
        <v>50</v>
      </c>
      <c r="T219" s="23" t="str">
        <f t="shared" si="31"/>
        <v>Poco significativo</v>
      </c>
    </row>
    <row r="220" spans="2:20" ht="14.25" customHeight="1">
      <c r="B220" s="75"/>
      <c r="C220" s="27"/>
      <c r="D220" s="27"/>
      <c r="E220" s="27" t="s">
        <v>455</v>
      </c>
      <c r="F220" s="24" t="s">
        <v>425</v>
      </c>
      <c r="G220" s="25" t="s">
        <v>424</v>
      </c>
      <c r="H220" s="24">
        <f t="shared" si="25"/>
        <v>1</v>
      </c>
      <c r="I220" s="25" t="s">
        <v>423</v>
      </c>
      <c r="J220" s="24">
        <f t="shared" si="26"/>
        <v>1</v>
      </c>
      <c r="K220" s="26" t="s">
        <v>430</v>
      </c>
      <c r="L220" s="24">
        <f t="shared" si="27"/>
        <v>1</v>
      </c>
      <c r="M220" s="26" t="s">
        <v>434</v>
      </c>
      <c r="N220" s="24">
        <f t="shared" si="32"/>
        <v>1</v>
      </c>
      <c r="O220" s="26" t="s">
        <v>433</v>
      </c>
      <c r="P220" s="24">
        <f t="shared" si="28"/>
        <v>1</v>
      </c>
      <c r="Q220" s="25" t="s">
        <v>419</v>
      </c>
      <c r="R220" s="24">
        <f t="shared" si="29"/>
        <v>10</v>
      </c>
      <c r="S220" s="23">
        <f t="shared" si="30"/>
        <v>10</v>
      </c>
      <c r="T220" s="23" t="str">
        <f t="shared" si="31"/>
        <v>Poco significativo</v>
      </c>
    </row>
    <row r="221" spans="2:20" ht="14.25" customHeight="1">
      <c r="B221" s="75"/>
      <c r="C221" s="27"/>
      <c r="D221" s="29" t="s">
        <v>394</v>
      </c>
      <c r="E221" s="27" t="s">
        <v>454</v>
      </c>
      <c r="F221" s="24" t="s">
        <v>425</v>
      </c>
      <c r="G221" s="25" t="s">
        <v>424</v>
      </c>
      <c r="H221" s="24">
        <f t="shared" si="25"/>
        <v>1</v>
      </c>
      <c r="I221" s="25" t="s">
        <v>423</v>
      </c>
      <c r="J221" s="24">
        <f t="shared" si="26"/>
        <v>1</v>
      </c>
      <c r="K221" s="26" t="s">
        <v>430</v>
      </c>
      <c r="L221" s="24">
        <f t="shared" si="27"/>
        <v>1</v>
      </c>
      <c r="M221" s="26" t="s">
        <v>434</v>
      </c>
      <c r="N221" s="24">
        <f t="shared" si="32"/>
        <v>1</v>
      </c>
      <c r="O221" s="26" t="s">
        <v>433</v>
      </c>
      <c r="P221" s="24">
        <f t="shared" si="28"/>
        <v>1</v>
      </c>
      <c r="Q221" s="25" t="s">
        <v>419</v>
      </c>
      <c r="R221" s="24">
        <f t="shared" si="29"/>
        <v>10</v>
      </c>
      <c r="S221" s="23">
        <f t="shared" si="30"/>
        <v>10</v>
      </c>
      <c r="T221" s="23" t="str">
        <f t="shared" si="31"/>
        <v>Poco significativo</v>
      </c>
    </row>
    <row r="222" spans="2:20" ht="14.25" customHeight="1">
      <c r="B222" s="75"/>
      <c r="C222" s="27"/>
      <c r="D222" s="27"/>
      <c r="E222" s="27" t="s">
        <v>453</v>
      </c>
      <c r="F222" s="24" t="s">
        <v>425</v>
      </c>
      <c r="G222" s="25" t="s">
        <v>424</v>
      </c>
      <c r="H222" s="24">
        <f t="shared" si="25"/>
        <v>1</v>
      </c>
      <c r="I222" s="25" t="s">
        <v>423</v>
      </c>
      <c r="J222" s="24">
        <f t="shared" si="26"/>
        <v>1</v>
      </c>
      <c r="K222" s="26" t="s">
        <v>430</v>
      </c>
      <c r="L222" s="24">
        <f t="shared" si="27"/>
        <v>1</v>
      </c>
      <c r="M222" s="26" t="s">
        <v>434</v>
      </c>
      <c r="N222" s="24">
        <f t="shared" si="32"/>
        <v>1</v>
      </c>
      <c r="O222" s="26" t="s">
        <v>433</v>
      </c>
      <c r="P222" s="24">
        <f t="shared" si="28"/>
        <v>1</v>
      </c>
      <c r="Q222" s="25" t="s">
        <v>419</v>
      </c>
      <c r="R222" s="24">
        <f t="shared" si="29"/>
        <v>10</v>
      </c>
      <c r="S222" s="23">
        <f t="shared" si="30"/>
        <v>10</v>
      </c>
      <c r="T222" s="23" t="str">
        <f t="shared" si="31"/>
        <v>Poco significativo</v>
      </c>
    </row>
    <row r="223" spans="2:20" ht="14.25" customHeight="1">
      <c r="B223" s="75"/>
      <c r="C223" s="27"/>
      <c r="D223" s="29" t="s">
        <v>398</v>
      </c>
      <c r="E223" s="27" t="s">
        <v>452</v>
      </c>
      <c r="F223" s="24" t="s">
        <v>425</v>
      </c>
      <c r="G223" s="25" t="s">
        <v>424</v>
      </c>
      <c r="H223" s="24">
        <f t="shared" si="25"/>
        <v>1</v>
      </c>
      <c r="I223" s="25" t="s">
        <v>423</v>
      </c>
      <c r="J223" s="24">
        <f t="shared" si="26"/>
        <v>1</v>
      </c>
      <c r="K223" s="26" t="s">
        <v>430</v>
      </c>
      <c r="L223" s="24">
        <f t="shared" si="27"/>
        <v>1</v>
      </c>
      <c r="M223" s="26" t="s">
        <v>434</v>
      </c>
      <c r="N223" s="24">
        <f t="shared" si="32"/>
        <v>1</v>
      </c>
      <c r="O223" s="26" t="s">
        <v>433</v>
      </c>
      <c r="P223" s="24">
        <f t="shared" si="28"/>
        <v>1</v>
      </c>
      <c r="Q223" s="25" t="s">
        <v>419</v>
      </c>
      <c r="R223" s="24">
        <f t="shared" si="29"/>
        <v>10</v>
      </c>
      <c r="S223" s="23">
        <f t="shared" si="30"/>
        <v>10</v>
      </c>
      <c r="T223" s="23" t="str">
        <f t="shared" si="31"/>
        <v>Poco significativo</v>
      </c>
    </row>
    <row r="224" spans="2:20" ht="14.25" customHeight="1">
      <c r="B224" s="75"/>
      <c r="C224" s="27"/>
      <c r="D224" s="27"/>
      <c r="E224" s="27" t="s">
        <v>428</v>
      </c>
      <c r="F224" s="24" t="s">
        <v>425</v>
      </c>
      <c r="G224" s="25" t="s">
        <v>424</v>
      </c>
      <c r="H224" s="24">
        <f t="shared" si="25"/>
        <v>1</v>
      </c>
      <c r="I224" s="25" t="s">
        <v>435</v>
      </c>
      <c r="J224" s="24">
        <f t="shared" si="26"/>
        <v>5</v>
      </c>
      <c r="K224" s="26" t="s">
        <v>430</v>
      </c>
      <c r="L224" s="24">
        <f t="shared" si="27"/>
        <v>1</v>
      </c>
      <c r="M224" s="26" t="s">
        <v>434</v>
      </c>
      <c r="N224" s="24">
        <f t="shared" si="32"/>
        <v>1</v>
      </c>
      <c r="O224" s="26" t="s">
        <v>433</v>
      </c>
      <c r="P224" s="24">
        <f t="shared" si="28"/>
        <v>1</v>
      </c>
      <c r="Q224" s="25" t="s">
        <v>419</v>
      </c>
      <c r="R224" s="24">
        <f t="shared" si="29"/>
        <v>10</v>
      </c>
      <c r="S224" s="23">
        <f t="shared" si="30"/>
        <v>50</v>
      </c>
      <c r="T224" s="23" t="str">
        <f t="shared" si="31"/>
        <v>Poco significativo</v>
      </c>
    </row>
    <row r="225" spans="2:20" ht="14.25" customHeight="1">
      <c r="B225" s="75"/>
      <c r="C225" s="27"/>
      <c r="D225" s="27"/>
      <c r="E225" s="27" t="s">
        <v>427</v>
      </c>
      <c r="F225" s="24" t="s">
        <v>425</v>
      </c>
      <c r="G225" s="25" t="s">
        <v>424</v>
      </c>
      <c r="H225" s="24">
        <f t="shared" si="25"/>
        <v>1</v>
      </c>
      <c r="I225" s="25" t="s">
        <v>435</v>
      </c>
      <c r="J225" s="24">
        <f t="shared" si="26"/>
        <v>5</v>
      </c>
      <c r="K225" s="26" t="s">
        <v>430</v>
      </c>
      <c r="L225" s="24">
        <f t="shared" si="27"/>
        <v>1</v>
      </c>
      <c r="M225" s="26" t="s">
        <v>434</v>
      </c>
      <c r="N225" s="24">
        <f t="shared" si="32"/>
        <v>1</v>
      </c>
      <c r="O225" s="26" t="s">
        <v>433</v>
      </c>
      <c r="P225" s="24">
        <f t="shared" si="28"/>
        <v>1</v>
      </c>
      <c r="Q225" s="25" t="s">
        <v>419</v>
      </c>
      <c r="R225" s="24">
        <f t="shared" si="29"/>
        <v>10</v>
      </c>
      <c r="S225" s="23">
        <f t="shared" si="30"/>
        <v>50</v>
      </c>
      <c r="T225" s="23" t="str">
        <f t="shared" si="31"/>
        <v>Poco significativo</v>
      </c>
    </row>
    <row r="226" spans="2:20" ht="14.25" customHeight="1">
      <c r="B226" s="75"/>
      <c r="C226" s="27"/>
      <c r="D226" s="27"/>
      <c r="E226" s="27" t="s">
        <v>451</v>
      </c>
      <c r="F226" s="24" t="s">
        <v>425</v>
      </c>
      <c r="G226" s="25" t="s">
        <v>441</v>
      </c>
      <c r="H226" s="24">
        <f t="shared" si="25"/>
        <v>5</v>
      </c>
      <c r="I226" s="25" t="s">
        <v>423</v>
      </c>
      <c r="J226" s="24">
        <f t="shared" si="26"/>
        <v>1</v>
      </c>
      <c r="K226" s="26" t="s">
        <v>430</v>
      </c>
      <c r="L226" s="24">
        <f t="shared" si="27"/>
        <v>1</v>
      </c>
      <c r="M226" s="26" t="s">
        <v>434</v>
      </c>
      <c r="N226" s="24">
        <f t="shared" si="32"/>
        <v>1</v>
      </c>
      <c r="O226" s="26" t="s">
        <v>433</v>
      </c>
      <c r="P226" s="24">
        <f t="shared" si="28"/>
        <v>1</v>
      </c>
      <c r="Q226" s="25" t="s">
        <v>419</v>
      </c>
      <c r="R226" s="24">
        <f t="shared" si="29"/>
        <v>10</v>
      </c>
      <c r="S226" s="23">
        <f t="shared" si="30"/>
        <v>50</v>
      </c>
      <c r="T226" s="23" t="str">
        <f t="shared" si="31"/>
        <v>Poco significativo</v>
      </c>
    </row>
    <row r="227" spans="2:20" ht="14.25" customHeight="1">
      <c r="B227" s="75"/>
      <c r="C227" s="27"/>
      <c r="D227" s="27"/>
      <c r="E227" s="27" t="s">
        <v>440</v>
      </c>
      <c r="F227" s="24" t="s">
        <v>425</v>
      </c>
      <c r="G227" s="25" t="s">
        <v>424</v>
      </c>
      <c r="H227" s="24">
        <f t="shared" si="25"/>
        <v>1</v>
      </c>
      <c r="I227" s="25" t="s">
        <v>435</v>
      </c>
      <c r="J227" s="24">
        <f t="shared" si="26"/>
        <v>5</v>
      </c>
      <c r="K227" s="26" t="s">
        <v>430</v>
      </c>
      <c r="L227" s="24">
        <f t="shared" si="27"/>
        <v>1</v>
      </c>
      <c r="M227" s="26" t="s">
        <v>434</v>
      </c>
      <c r="N227" s="24">
        <f t="shared" si="32"/>
        <v>1</v>
      </c>
      <c r="O227" s="26" t="s">
        <v>433</v>
      </c>
      <c r="P227" s="24">
        <f t="shared" si="28"/>
        <v>1</v>
      </c>
      <c r="Q227" s="25" t="s">
        <v>419</v>
      </c>
      <c r="R227" s="24">
        <f t="shared" si="29"/>
        <v>10</v>
      </c>
      <c r="S227" s="23">
        <f t="shared" si="30"/>
        <v>50</v>
      </c>
      <c r="T227" s="23" t="str">
        <f t="shared" si="31"/>
        <v>Poco significativo</v>
      </c>
    </row>
    <row r="228" spans="2:20" ht="14.25" customHeight="1">
      <c r="B228" s="75"/>
      <c r="C228" s="27"/>
      <c r="D228" s="27"/>
      <c r="E228" s="27" t="s">
        <v>450</v>
      </c>
      <c r="F228" s="24" t="s">
        <v>425</v>
      </c>
      <c r="G228" s="25" t="s">
        <v>441</v>
      </c>
      <c r="H228" s="24">
        <f t="shared" si="25"/>
        <v>5</v>
      </c>
      <c r="I228" s="25" t="s">
        <v>423</v>
      </c>
      <c r="J228" s="24">
        <f t="shared" si="26"/>
        <v>1</v>
      </c>
      <c r="K228" s="26" t="s">
        <v>430</v>
      </c>
      <c r="L228" s="24">
        <f t="shared" si="27"/>
        <v>1</v>
      </c>
      <c r="M228" s="26" t="s">
        <v>434</v>
      </c>
      <c r="N228" s="24">
        <f t="shared" si="32"/>
        <v>1</v>
      </c>
      <c r="O228" s="26" t="s">
        <v>433</v>
      </c>
      <c r="P228" s="24">
        <f t="shared" si="28"/>
        <v>1</v>
      </c>
      <c r="Q228" s="25" t="s">
        <v>419</v>
      </c>
      <c r="R228" s="24">
        <f t="shared" si="29"/>
        <v>10</v>
      </c>
      <c r="S228" s="23">
        <f t="shared" si="30"/>
        <v>50</v>
      </c>
      <c r="T228" s="23" t="str">
        <f t="shared" si="31"/>
        <v>Poco significativo</v>
      </c>
    </row>
    <row r="229" spans="2:20" ht="14.25" customHeight="1">
      <c r="B229" s="75"/>
      <c r="C229" s="27"/>
      <c r="D229" s="27"/>
      <c r="E229" s="27" t="s">
        <v>449</v>
      </c>
      <c r="F229" s="24" t="s">
        <v>425</v>
      </c>
      <c r="G229" s="25" t="s">
        <v>424</v>
      </c>
      <c r="H229" s="24">
        <f t="shared" si="25"/>
        <v>1</v>
      </c>
      <c r="I229" s="25" t="s">
        <v>435</v>
      </c>
      <c r="J229" s="24">
        <f t="shared" si="26"/>
        <v>5</v>
      </c>
      <c r="K229" s="26" t="s">
        <v>430</v>
      </c>
      <c r="L229" s="24">
        <f t="shared" si="27"/>
        <v>1</v>
      </c>
      <c r="M229" s="26" t="s">
        <v>434</v>
      </c>
      <c r="N229" s="24">
        <f t="shared" si="32"/>
        <v>1</v>
      </c>
      <c r="O229" s="26" t="s">
        <v>433</v>
      </c>
      <c r="P229" s="24">
        <f t="shared" si="28"/>
        <v>1</v>
      </c>
      <c r="Q229" s="25" t="s">
        <v>419</v>
      </c>
      <c r="R229" s="24">
        <f t="shared" si="29"/>
        <v>10</v>
      </c>
      <c r="S229" s="23">
        <f t="shared" si="30"/>
        <v>50</v>
      </c>
      <c r="T229" s="23" t="str">
        <f t="shared" si="31"/>
        <v>Poco significativo</v>
      </c>
    </row>
    <row r="230" spans="2:20" ht="14.25" customHeight="1">
      <c r="B230" s="76"/>
      <c r="C230" s="27"/>
      <c r="D230" s="27"/>
      <c r="E230" s="27" t="s">
        <v>448</v>
      </c>
      <c r="F230" s="24" t="s">
        <v>425</v>
      </c>
      <c r="G230" s="25" t="s">
        <v>424</v>
      </c>
      <c r="H230" s="24">
        <f t="shared" si="25"/>
        <v>1</v>
      </c>
      <c r="I230" s="25" t="s">
        <v>435</v>
      </c>
      <c r="J230" s="24">
        <f t="shared" si="26"/>
        <v>5</v>
      </c>
      <c r="K230" s="26" t="s">
        <v>430</v>
      </c>
      <c r="L230" s="24">
        <f t="shared" si="27"/>
        <v>1</v>
      </c>
      <c r="M230" s="26" t="s">
        <v>434</v>
      </c>
      <c r="N230" s="24">
        <f t="shared" si="32"/>
        <v>1</v>
      </c>
      <c r="O230" s="26" t="s">
        <v>433</v>
      </c>
      <c r="P230" s="24">
        <f t="shared" si="28"/>
        <v>1</v>
      </c>
      <c r="Q230" s="25" t="s">
        <v>419</v>
      </c>
      <c r="R230" s="24">
        <f t="shared" si="29"/>
        <v>10</v>
      </c>
      <c r="S230" s="23">
        <f t="shared" si="30"/>
        <v>50</v>
      </c>
      <c r="T230" s="23" t="str">
        <f t="shared" si="31"/>
        <v>Poco significativo</v>
      </c>
    </row>
    <row r="231" spans="2:20" ht="14.25" customHeight="1">
      <c r="B231" s="77" t="s">
        <v>407</v>
      </c>
      <c r="C231" s="30" t="s">
        <v>408</v>
      </c>
      <c r="D231" s="29" t="s">
        <v>410</v>
      </c>
      <c r="E231" s="27" t="s">
        <v>428</v>
      </c>
      <c r="F231" s="24" t="s">
        <v>425</v>
      </c>
      <c r="G231" s="25" t="s">
        <v>424</v>
      </c>
      <c r="H231" s="24">
        <f t="shared" si="25"/>
        <v>1</v>
      </c>
      <c r="I231" s="25" t="s">
        <v>423</v>
      </c>
      <c r="J231" s="24">
        <f t="shared" si="26"/>
        <v>1</v>
      </c>
      <c r="K231" s="26" t="s">
        <v>422</v>
      </c>
      <c r="L231" s="24">
        <f t="shared" si="27"/>
        <v>5</v>
      </c>
      <c r="M231" s="26" t="s">
        <v>421</v>
      </c>
      <c r="N231" s="24">
        <f t="shared" si="32"/>
        <v>10</v>
      </c>
      <c r="O231" s="26" t="s">
        <v>420</v>
      </c>
      <c r="P231" s="24">
        <f t="shared" si="28"/>
        <v>10</v>
      </c>
      <c r="Q231" s="25" t="s">
        <v>419</v>
      </c>
      <c r="R231" s="24">
        <f t="shared" si="29"/>
        <v>10</v>
      </c>
      <c r="S231" s="23">
        <f t="shared" si="30"/>
        <v>5000</v>
      </c>
      <c r="T231" s="23" t="str">
        <f t="shared" si="31"/>
        <v>Poco significativo</v>
      </c>
    </row>
    <row r="232" spans="2:20" ht="14.25" customHeight="1">
      <c r="B232" s="75"/>
      <c r="C232" s="27"/>
      <c r="D232" s="27"/>
      <c r="E232" s="27" t="s">
        <v>427</v>
      </c>
      <c r="F232" s="24" t="s">
        <v>425</v>
      </c>
      <c r="G232" s="25" t="s">
        <v>424</v>
      </c>
      <c r="H232" s="24">
        <f t="shared" si="25"/>
        <v>1</v>
      </c>
      <c r="I232" s="25" t="s">
        <v>435</v>
      </c>
      <c r="J232" s="24">
        <f t="shared" si="26"/>
        <v>5</v>
      </c>
      <c r="K232" s="26" t="s">
        <v>422</v>
      </c>
      <c r="L232" s="24">
        <f t="shared" si="27"/>
        <v>5</v>
      </c>
      <c r="M232" s="26" t="s">
        <v>421</v>
      </c>
      <c r="N232" s="24">
        <f t="shared" si="32"/>
        <v>10</v>
      </c>
      <c r="O232" s="26" t="s">
        <v>420</v>
      </c>
      <c r="P232" s="24">
        <f t="shared" si="28"/>
        <v>10</v>
      </c>
      <c r="Q232" s="25" t="s">
        <v>419</v>
      </c>
      <c r="R232" s="24">
        <f t="shared" si="29"/>
        <v>10</v>
      </c>
      <c r="S232" s="23">
        <f t="shared" si="30"/>
        <v>25000</v>
      </c>
      <c r="T232" s="23" t="str">
        <f t="shared" si="31"/>
        <v>Significativo</v>
      </c>
    </row>
    <row r="233" spans="2:20" ht="14.25" customHeight="1">
      <c r="B233" s="75"/>
      <c r="C233" s="27"/>
      <c r="D233" s="27"/>
      <c r="E233" s="27" t="s">
        <v>447</v>
      </c>
      <c r="F233" s="24" t="s">
        <v>425</v>
      </c>
      <c r="G233" s="25" t="s">
        <v>424</v>
      </c>
      <c r="H233" s="24">
        <f t="shared" si="25"/>
        <v>1</v>
      </c>
      <c r="I233" s="25" t="s">
        <v>423</v>
      </c>
      <c r="J233" s="24">
        <f t="shared" si="26"/>
        <v>1</v>
      </c>
      <c r="K233" s="26" t="s">
        <v>442</v>
      </c>
      <c r="L233" s="24">
        <f t="shared" si="27"/>
        <v>10</v>
      </c>
      <c r="M233" s="26" t="s">
        <v>421</v>
      </c>
      <c r="N233" s="24">
        <f t="shared" si="32"/>
        <v>10</v>
      </c>
      <c r="O233" s="26" t="s">
        <v>420</v>
      </c>
      <c r="P233" s="24">
        <f t="shared" si="28"/>
        <v>10</v>
      </c>
      <c r="Q233" s="25" t="s">
        <v>419</v>
      </c>
      <c r="R233" s="24">
        <f t="shared" si="29"/>
        <v>10</v>
      </c>
      <c r="S233" s="23">
        <f t="shared" si="30"/>
        <v>10000</v>
      </c>
      <c r="T233" s="23" t="str">
        <f t="shared" si="31"/>
        <v>Poco significativo</v>
      </c>
    </row>
    <row r="234" spans="2:20" ht="14.25" customHeight="1">
      <c r="B234" s="75"/>
      <c r="C234" s="27"/>
      <c r="D234" s="27"/>
      <c r="E234" s="27" t="s">
        <v>446</v>
      </c>
      <c r="F234" s="24" t="s">
        <v>425</v>
      </c>
      <c r="G234" s="25" t="s">
        <v>424</v>
      </c>
      <c r="H234" s="24">
        <f t="shared" si="25"/>
        <v>1</v>
      </c>
      <c r="I234" s="25" t="s">
        <v>435</v>
      </c>
      <c r="J234" s="24">
        <f t="shared" si="26"/>
        <v>5</v>
      </c>
      <c r="K234" s="26" t="s">
        <v>442</v>
      </c>
      <c r="L234" s="24">
        <f t="shared" si="27"/>
        <v>10</v>
      </c>
      <c r="M234" s="26" t="s">
        <v>445</v>
      </c>
      <c r="N234" s="24">
        <f t="shared" si="32"/>
        <v>5</v>
      </c>
      <c r="O234" s="26" t="s">
        <v>429</v>
      </c>
      <c r="P234" s="24">
        <f t="shared" si="28"/>
        <v>5</v>
      </c>
      <c r="Q234" s="25" t="s">
        <v>419</v>
      </c>
      <c r="R234" s="24">
        <f t="shared" si="29"/>
        <v>10</v>
      </c>
      <c r="S234" s="23">
        <f t="shared" si="30"/>
        <v>12500</v>
      </c>
      <c r="T234" s="23" t="str">
        <f t="shared" si="31"/>
        <v>Poco significativo</v>
      </c>
    </row>
    <row r="235" spans="2:20" ht="14.25" customHeight="1">
      <c r="B235" s="75"/>
      <c r="C235" s="27"/>
      <c r="D235" s="27"/>
      <c r="E235" s="27" t="s">
        <v>444</v>
      </c>
      <c r="F235" s="24" t="s">
        <v>425</v>
      </c>
      <c r="G235" s="25" t="s">
        <v>424</v>
      </c>
      <c r="H235" s="24">
        <f t="shared" si="25"/>
        <v>1</v>
      </c>
      <c r="I235" s="25" t="s">
        <v>423</v>
      </c>
      <c r="J235" s="24">
        <f t="shared" si="26"/>
        <v>1</v>
      </c>
      <c r="K235" s="26" t="s">
        <v>422</v>
      </c>
      <c r="L235" s="24">
        <f t="shared" si="27"/>
        <v>5</v>
      </c>
      <c r="M235" s="26" t="s">
        <v>434</v>
      </c>
      <c r="N235" s="24">
        <f t="shared" si="32"/>
        <v>1</v>
      </c>
      <c r="O235" s="26" t="s">
        <v>429</v>
      </c>
      <c r="P235" s="24">
        <f t="shared" si="28"/>
        <v>5</v>
      </c>
      <c r="Q235" s="25" t="s">
        <v>419</v>
      </c>
      <c r="R235" s="24">
        <f t="shared" si="29"/>
        <v>10</v>
      </c>
      <c r="S235" s="23">
        <f t="shared" si="30"/>
        <v>250</v>
      </c>
      <c r="T235" s="23" t="str">
        <f t="shared" si="31"/>
        <v>Poco significativo</v>
      </c>
    </row>
    <row r="236" spans="2:20" ht="14.25" customHeight="1">
      <c r="B236" s="75"/>
      <c r="C236" s="27"/>
      <c r="D236" s="29" t="s">
        <v>413</v>
      </c>
      <c r="E236" s="27" t="s">
        <v>443</v>
      </c>
      <c r="F236" s="24" t="s">
        <v>425</v>
      </c>
      <c r="G236" s="25" t="s">
        <v>424</v>
      </c>
      <c r="H236" s="24">
        <f t="shared" si="25"/>
        <v>1</v>
      </c>
      <c r="I236" s="25" t="s">
        <v>435</v>
      </c>
      <c r="J236" s="24">
        <f t="shared" si="26"/>
        <v>5</v>
      </c>
      <c r="K236" s="26" t="s">
        <v>442</v>
      </c>
      <c r="L236" s="24">
        <f t="shared" si="27"/>
        <v>10</v>
      </c>
      <c r="M236" s="26" t="s">
        <v>421</v>
      </c>
      <c r="N236" s="24">
        <f t="shared" si="32"/>
        <v>10</v>
      </c>
      <c r="O236" s="26" t="s">
        <v>420</v>
      </c>
      <c r="P236" s="24">
        <f t="shared" si="28"/>
        <v>10</v>
      </c>
      <c r="Q236" s="25" t="s">
        <v>419</v>
      </c>
      <c r="R236" s="24">
        <f t="shared" si="29"/>
        <v>10</v>
      </c>
      <c r="S236" s="23">
        <f t="shared" si="30"/>
        <v>50000</v>
      </c>
      <c r="T236" s="23" t="str">
        <f t="shared" si="31"/>
        <v>Significativo</v>
      </c>
    </row>
    <row r="237" spans="2:20" ht="14.25" customHeight="1">
      <c r="B237" s="75"/>
      <c r="C237" s="29" t="s">
        <v>414</v>
      </c>
      <c r="D237" s="28" t="s">
        <v>416</v>
      </c>
      <c r="E237" s="27" t="s">
        <v>428</v>
      </c>
      <c r="F237" s="24" t="s">
        <v>425</v>
      </c>
      <c r="G237" s="25" t="s">
        <v>424</v>
      </c>
      <c r="H237" s="24">
        <f t="shared" si="25"/>
        <v>1</v>
      </c>
      <c r="I237" s="25" t="s">
        <v>423</v>
      </c>
      <c r="J237" s="24">
        <f t="shared" si="26"/>
        <v>1</v>
      </c>
      <c r="K237" s="26" t="s">
        <v>430</v>
      </c>
      <c r="L237" s="24">
        <f t="shared" si="27"/>
        <v>1</v>
      </c>
      <c r="M237" s="26" t="s">
        <v>421</v>
      </c>
      <c r="N237" s="24">
        <f t="shared" si="32"/>
        <v>10</v>
      </c>
      <c r="O237" s="26" t="s">
        <v>429</v>
      </c>
      <c r="P237" s="24">
        <f t="shared" si="28"/>
        <v>5</v>
      </c>
      <c r="Q237" s="25" t="s">
        <v>419</v>
      </c>
      <c r="R237" s="24">
        <f t="shared" si="29"/>
        <v>10</v>
      </c>
      <c r="S237" s="23">
        <f t="shared" si="30"/>
        <v>500</v>
      </c>
      <c r="T237" s="23" t="str">
        <f t="shared" si="31"/>
        <v>Poco significativo</v>
      </c>
    </row>
    <row r="238" spans="2:20" ht="14.25" customHeight="1">
      <c r="B238" s="75"/>
      <c r="C238" s="27"/>
      <c r="D238" s="27"/>
      <c r="E238" s="27" t="s">
        <v>427</v>
      </c>
      <c r="F238" s="24" t="s">
        <v>425</v>
      </c>
      <c r="G238" s="25" t="s">
        <v>441</v>
      </c>
      <c r="H238" s="24">
        <f t="shared" si="25"/>
        <v>5</v>
      </c>
      <c r="I238" s="25" t="s">
        <v>423</v>
      </c>
      <c r="J238" s="24">
        <f t="shared" si="26"/>
        <v>1</v>
      </c>
      <c r="K238" s="26" t="s">
        <v>430</v>
      </c>
      <c r="L238" s="24">
        <f t="shared" si="27"/>
        <v>1</v>
      </c>
      <c r="M238" s="26" t="s">
        <v>421</v>
      </c>
      <c r="N238" s="24">
        <f t="shared" si="32"/>
        <v>10</v>
      </c>
      <c r="O238" s="26" t="s">
        <v>429</v>
      </c>
      <c r="P238" s="24">
        <f t="shared" si="28"/>
        <v>5</v>
      </c>
      <c r="Q238" s="25" t="s">
        <v>419</v>
      </c>
      <c r="R238" s="24">
        <f t="shared" si="29"/>
        <v>10</v>
      </c>
      <c r="S238" s="23">
        <f t="shared" si="30"/>
        <v>2500</v>
      </c>
      <c r="T238" s="23" t="str">
        <f t="shared" si="31"/>
        <v>Poco significativo</v>
      </c>
    </row>
    <row r="239" spans="2:20" ht="14.25" customHeight="1">
      <c r="B239" s="75"/>
      <c r="C239" s="27"/>
      <c r="D239" s="27"/>
      <c r="E239" s="27" t="s">
        <v>440</v>
      </c>
      <c r="F239" s="24" t="s">
        <v>425</v>
      </c>
      <c r="G239" s="25" t="s">
        <v>424</v>
      </c>
      <c r="H239" s="24">
        <f t="shared" si="25"/>
        <v>1</v>
      </c>
      <c r="I239" s="25" t="s">
        <v>423</v>
      </c>
      <c r="J239" s="24">
        <f t="shared" si="26"/>
        <v>1</v>
      </c>
      <c r="K239" s="26" t="s">
        <v>430</v>
      </c>
      <c r="L239" s="24">
        <f t="shared" si="27"/>
        <v>1</v>
      </c>
      <c r="M239" s="26" t="s">
        <v>421</v>
      </c>
      <c r="N239" s="24">
        <f t="shared" si="32"/>
        <v>10</v>
      </c>
      <c r="O239" s="26" t="s">
        <v>429</v>
      </c>
      <c r="P239" s="24">
        <f t="shared" si="28"/>
        <v>5</v>
      </c>
      <c r="Q239" s="25" t="s">
        <v>419</v>
      </c>
      <c r="R239" s="24">
        <f t="shared" si="29"/>
        <v>10</v>
      </c>
      <c r="S239" s="23">
        <f t="shared" si="30"/>
        <v>500</v>
      </c>
      <c r="T239" s="23" t="str">
        <f t="shared" si="31"/>
        <v>Poco significativo</v>
      </c>
    </row>
    <row r="240" spans="2:20" ht="14.25" customHeight="1">
      <c r="B240" s="75"/>
      <c r="C240" s="27"/>
      <c r="D240" s="27"/>
      <c r="E240" s="27" t="s">
        <v>439</v>
      </c>
      <c r="F240" s="24" t="s">
        <v>425</v>
      </c>
      <c r="G240" s="25" t="s">
        <v>424</v>
      </c>
      <c r="H240" s="24">
        <f t="shared" si="25"/>
        <v>1</v>
      </c>
      <c r="I240" s="25" t="s">
        <v>423</v>
      </c>
      <c r="J240" s="24">
        <f t="shared" si="26"/>
        <v>1</v>
      </c>
      <c r="K240" s="26" t="s">
        <v>430</v>
      </c>
      <c r="L240" s="24">
        <f t="shared" si="27"/>
        <v>1</v>
      </c>
      <c r="M240" s="26" t="s">
        <v>434</v>
      </c>
      <c r="N240" s="24">
        <f t="shared" si="32"/>
        <v>1</v>
      </c>
      <c r="O240" s="26" t="s">
        <v>429</v>
      </c>
      <c r="P240" s="24">
        <f t="shared" si="28"/>
        <v>5</v>
      </c>
      <c r="Q240" s="25" t="s">
        <v>419</v>
      </c>
      <c r="R240" s="24">
        <f t="shared" si="29"/>
        <v>10</v>
      </c>
      <c r="S240" s="23">
        <f t="shared" si="30"/>
        <v>50</v>
      </c>
      <c r="T240" s="23" t="str">
        <f t="shared" si="31"/>
        <v>Poco significativo</v>
      </c>
    </row>
    <row r="241" spans="2:20" ht="14.25" customHeight="1">
      <c r="B241" s="75"/>
      <c r="C241" s="27"/>
      <c r="D241" s="27"/>
      <c r="E241" s="27" t="s">
        <v>438</v>
      </c>
      <c r="F241" s="24" t="s">
        <v>425</v>
      </c>
      <c r="G241" s="25" t="s">
        <v>424</v>
      </c>
      <c r="H241" s="24">
        <f t="shared" si="25"/>
        <v>1</v>
      </c>
      <c r="I241" s="25" t="s">
        <v>423</v>
      </c>
      <c r="J241" s="24">
        <f t="shared" si="26"/>
        <v>1</v>
      </c>
      <c r="K241" s="26" t="s">
        <v>430</v>
      </c>
      <c r="L241" s="24">
        <f t="shared" si="27"/>
        <v>1</v>
      </c>
      <c r="M241" s="26" t="s">
        <v>434</v>
      </c>
      <c r="N241" s="24">
        <f t="shared" si="32"/>
        <v>1</v>
      </c>
      <c r="O241" s="26" t="s">
        <v>429</v>
      </c>
      <c r="P241" s="24">
        <f t="shared" si="28"/>
        <v>5</v>
      </c>
      <c r="Q241" s="25" t="s">
        <v>419</v>
      </c>
      <c r="R241" s="24">
        <f t="shared" si="29"/>
        <v>10</v>
      </c>
      <c r="S241" s="23">
        <f t="shared" si="30"/>
        <v>50</v>
      </c>
      <c r="T241" s="23" t="str">
        <f t="shared" si="31"/>
        <v>Poco significativo</v>
      </c>
    </row>
    <row r="242" spans="2:20" ht="14.25" customHeight="1">
      <c r="B242" s="75"/>
      <c r="C242" s="27"/>
      <c r="D242" s="27"/>
      <c r="E242" s="27" t="s">
        <v>437</v>
      </c>
      <c r="F242" s="24" t="s">
        <v>436</v>
      </c>
      <c r="G242" s="25" t="s">
        <v>424</v>
      </c>
      <c r="H242" s="24">
        <f t="shared" si="25"/>
        <v>1</v>
      </c>
      <c r="I242" s="25" t="s">
        <v>435</v>
      </c>
      <c r="J242" s="24">
        <f t="shared" si="26"/>
        <v>5</v>
      </c>
      <c r="K242" s="26" t="s">
        <v>430</v>
      </c>
      <c r="L242" s="24">
        <f t="shared" si="27"/>
        <v>1</v>
      </c>
      <c r="M242" s="26" t="s">
        <v>434</v>
      </c>
      <c r="N242" s="24">
        <f t="shared" si="32"/>
        <v>1</v>
      </c>
      <c r="O242" s="26" t="s">
        <v>420</v>
      </c>
      <c r="P242" s="24">
        <f t="shared" si="28"/>
        <v>10</v>
      </c>
      <c r="Q242" s="25" t="s">
        <v>419</v>
      </c>
      <c r="R242" s="24">
        <f t="shared" si="29"/>
        <v>10</v>
      </c>
      <c r="S242" s="23">
        <f t="shared" si="30"/>
        <v>500</v>
      </c>
      <c r="T242" s="23" t="str">
        <f t="shared" si="31"/>
        <v>Poco significativo</v>
      </c>
    </row>
    <row r="243" spans="2:20" ht="14.25" customHeight="1">
      <c r="B243" s="75"/>
      <c r="C243" s="27"/>
      <c r="D243" s="28" t="s">
        <v>417</v>
      </c>
      <c r="E243" s="27" t="s">
        <v>428</v>
      </c>
      <c r="F243" s="24" t="s">
        <v>425</v>
      </c>
      <c r="G243" s="25" t="s">
        <v>424</v>
      </c>
      <c r="H243" s="24">
        <f t="shared" si="25"/>
        <v>1</v>
      </c>
      <c r="I243" s="25" t="s">
        <v>423</v>
      </c>
      <c r="J243" s="24">
        <f t="shared" si="26"/>
        <v>1</v>
      </c>
      <c r="K243" s="26" t="s">
        <v>430</v>
      </c>
      <c r="L243" s="24">
        <f t="shared" si="27"/>
        <v>1</v>
      </c>
      <c r="M243" s="26" t="s">
        <v>421</v>
      </c>
      <c r="N243" s="24">
        <f t="shared" si="32"/>
        <v>10</v>
      </c>
      <c r="O243" s="26" t="s">
        <v>433</v>
      </c>
      <c r="P243" s="24">
        <f t="shared" si="28"/>
        <v>1</v>
      </c>
      <c r="Q243" s="25" t="s">
        <v>419</v>
      </c>
      <c r="R243" s="24">
        <f t="shared" si="29"/>
        <v>10</v>
      </c>
      <c r="S243" s="23">
        <f t="shared" si="30"/>
        <v>100</v>
      </c>
      <c r="T243" s="23" t="str">
        <f t="shared" si="31"/>
        <v>Poco significativo</v>
      </c>
    </row>
    <row r="244" spans="2:20" ht="14.25" customHeight="1">
      <c r="B244" s="75"/>
      <c r="C244" s="27"/>
      <c r="D244" s="27"/>
      <c r="E244" s="27" t="s">
        <v>427</v>
      </c>
      <c r="F244" s="24" t="s">
        <v>425</v>
      </c>
      <c r="G244" s="25" t="s">
        <v>424</v>
      </c>
      <c r="H244" s="24">
        <f t="shared" si="25"/>
        <v>1</v>
      </c>
      <c r="I244" s="25" t="s">
        <v>423</v>
      </c>
      <c r="J244" s="24">
        <f t="shared" si="26"/>
        <v>1</v>
      </c>
      <c r="K244" s="26" t="s">
        <v>430</v>
      </c>
      <c r="L244" s="24">
        <f t="shared" si="27"/>
        <v>1</v>
      </c>
      <c r="M244" s="26" t="s">
        <v>421</v>
      </c>
      <c r="N244" s="24">
        <f t="shared" si="32"/>
        <v>10</v>
      </c>
      <c r="O244" s="26" t="s">
        <v>433</v>
      </c>
      <c r="P244" s="24">
        <f t="shared" si="28"/>
        <v>1</v>
      </c>
      <c r="Q244" s="25" t="s">
        <v>419</v>
      </c>
      <c r="R244" s="24">
        <f t="shared" si="29"/>
        <v>10</v>
      </c>
      <c r="S244" s="23">
        <f t="shared" si="30"/>
        <v>100</v>
      </c>
      <c r="T244" s="23" t="str">
        <f t="shared" si="31"/>
        <v>Poco significativo</v>
      </c>
    </row>
    <row r="245" spans="2:20" ht="14.25" customHeight="1">
      <c r="B245" s="75"/>
      <c r="C245" s="27"/>
      <c r="D245" s="27"/>
      <c r="E245" s="27" t="s">
        <v>432</v>
      </c>
      <c r="F245" s="24" t="s">
        <v>425</v>
      </c>
      <c r="G245" s="25" t="s">
        <v>424</v>
      </c>
      <c r="H245" s="24">
        <f t="shared" si="25"/>
        <v>1</v>
      </c>
      <c r="I245" s="25" t="s">
        <v>431</v>
      </c>
      <c r="J245" s="24">
        <f t="shared" si="26"/>
        <v>10</v>
      </c>
      <c r="K245" s="26" t="s">
        <v>430</v>
      </c>
      <c r="L245" s="24">
        <f t="shared" si="27"/>
        <v>1</v>
      </c>
      <c r="M245" s="26" t="s">
        <v>421</v>
      </c>
      <c r="N245" s="24">
        <f t="shared" si="32"/>
        <v>10</v>
      </c>
      <c r="O245" s="26" t="s">
        <v>429</v>
      </c>
      <c r="P245" s="24">
        <f t="shared" si="28"/>
        <v>5</v>
      </c>
      <c r="Q245" s="25" t="s">
        <v>419</v>
      </c>
      <c r="R245" s="24">
        <f t="shared" si="29"/>
        <v>10</v>
      </c>
      <c r="S245" s="23">
        <f t="shared" si="30"/>
        <v>5000</v>
      </c>
      <c r="T245" s="23" t="str">
        <f t="shared" si="31"/>
        <v>Poco significativo</v>
      </c>
    </row>
    <row r="246" spans="2:20" ht="14.25" customHeight="1">
      <c r="B246" s="75"/>
      <c r="C246" s="27"/>
      <c r="D246" s="28" t="s">
        <v>418</v>
      </c>
      <c r="E246" s="27" t="s">
        <v>428</v>
      </c>
      <c r="F246" s="24" t="s">
        <v>425</v>
      </c>
      <c r="G246" s="25" t="s">
        <v>424</v>
      </c>
      <c r="H246" s="24">
        <f t="shared" si="25"/>
        <v>1</v>
      </c>
      <c r="I246" s="25" t="s">
        <v>423</v>
      </c>
      <c r="J246" s="24">
        <f t="shared" si="26"/>
        <v>1</v>
      </c>
      <c r="K246" s="26" t="s">
        <v>422</v>
      </c>
      <c r="L246" s="24">
        <f t="shared" si="27"/>
        <v>5</v>
      </c>
      <c r="M246" s="26" t="s">
        <v>421</v>
      </c>
      <c r="N246" s="24">
        <f t="shared" si="32"/>
        <v>10</v>
      </c>
      <c r="O246" s="26" t="s">
        <v>420</v>
      </c>
      <c r="P246" s="24">
        <f t="shared" si="28"/>
        <v>10</v>
      </c>
      <c r="Q246" s="25" t="s">
        <v>419</v>
      </c>
      <c r="R246" s="24">
        <f t="shared" si="29"/>
        <v>10</v>
      </c>
      <c r="S246" s="23">
        <f t="shared" si="30"/>
        <v>5000</v>
      </c>
      <c r="T246" s="23" t="str">
        <f t="shared" si="31"/>
        <v>Poco significativo</v>
      </c>
    </row>
    <row r="247" spans="2:20" ht="14.25" customHeight="1">
      <c r="B247" s="75"/>
      <c r="C247" s="27"/>
      <c r="D247" s="27"/>
      <c r="E247" s="27" t="s">
        <v>427</v>
      </c>
      <c r="F247" s="24" t="s">
        <v>425</v>
      </c>
      <c r="G247" s="25" t="s">
        <v>424</v>
      </c>
      <c r="H247" s="24">
        <f t="shared" si="25"/>
        <v>1</v>
      </c>
      <c r="I247" s="25" t="s">
        <v>423</v>
      </c>
      <c r="J247" s="24">
        <f t="shared" si="26"/>
        <v>1</v>
      </c>
      <c r="K247" s="26" t="s">
        <v>422</v>
      </c>
      <c r="L247" s="24">
        <f t="shared" si="27"/>
        <v>5</v>
      </c>
      <c r="M247" s="26" t="s">
        <v>421</v>
      </c>
      <c r="N247" s="24">
        <f t="shared" si="32"/>
        <v>10</v>
      </c>
      <c r="O247" s="26" t="s">
        <v>420</v>
      </c>
      <c r="P247" s="24">
        <f t="shared" si="28"/>
        <v>10</v>
      </c>
      <c r="Q247" s="25" t="s">
        <v>419</v>
      </c>
      <c r="R247" s="24">
        <f t="shared" si="29"/>
        <v>10</v>
      </c>
      <c r="S247" s="23">
        <f t="shared" si="30"/>
        <v>5000</v>
      </c>
      <c r="T247" s="23" t="str">
        <f t="shared" si="31"/>
        <v>Poco significativo</v>
      </c>
    </row>
    <row r="248" spans="2:20" ht="14.25" customHeight="1">
      <c r="B248" s="76"/>
      <c r="C248" s="27"/>
      <c r="D248" s="27"/>
      <c r="E248" s="27" t="s">
        <v>426</v>
      </c>
      <c r="F248" s="24" t="s">
        <v>425</v>
      </c>
      <c r="G248" s="25" t="s">
        <v>424</v>
      </c>
      <c r="H248" s="24">
        <f t="shared" si="25"/>
        <v>1</v>
      </c>
      <c r="I248" s="25" t="s">
        <v>423</v>
      </c>
      <c r="J248" s="24">
        <f t="shared" si="26"/>
        <v>1</v>
      </c>
      <c r="K248" s="26" t="s">
        <v>422</v>
      </c>
      <c r="L248" s="24">
        <f t="shared" si="27"/>
        <v>5</v>
      </c>
      <c r="M248" s="26" t="s">
        <v>421</v>
      </c>
      <c r="N248" s="24">
        <f t="shared" si="32"/>
        <v>10</v>
      </c>
      <c r="O248" s="26" t="s">
        <v>420</v>
      </c>
      <c r="P248" s="24">
        <f t="shared" si="28"/>
        <v>10</v>
      </c>
      <c r="Q248" s="25" t="s">
        <v>419</v>
      </c>
      <c r="R248" s="24">
        <f t="shared" si="29"/>
        <v>10</v>
      </c>
      <c r="S248" s="23">
        <f t="shared" si="30"/>
        <v>5000</v>
      </c>
      <c r="T248" s="23" t="str">
        <f t="shared" si="31"/>
        <v>Poco significativo</v>
      </c>
    </row>
    <row r="249" spans="2:20" ht="14.25" customHeight="1">
      <c r="C249" s="25"/>
      <c r="D249" s="25"/>
      <c r="E249" s="25"/>
      <c r="F249" s="25"/>
      <c r="G249" s="25"/>
      <c r="H249" s="24"/>
      <c r="I249" s="25"/>
      <c r="J249" s="24"/>
      <c r="L249" s="23"/>
      <c r="N249" s="23"/>
      <c r="P249" s="23"/>
      <c r="R249" s="23"/>
      <c r="S249" s="23"/>
      <c r="T249" s="23"/>
    </row>
    <row r="250" spans="2:20" ht="14.25" customHeight="1">
      <c r="C250" s="25"/>
      <c r="D250" s="25"/>
      <c r="E250" s="25"/>
      <c r="F250" s="25"/>
      <c r="G250" s="25"/>
      <c r="H250" s="24"/>
      <c r="I250" s="25"/>
      <c r="J250" s="24"/>
      <c r="L250" s="23"/>
      <c r="N250" s="23"/>
      <c r="P250" s="23"/>
      <c r="R250" s="23"/>
      <c r="S250" s="23"/>
      <c r="T250" s="23"/>
    </row>
    <row r="251" spans="2:20" ht="14.25" customHeight="1">
      <c r="C251" s="25"/>
      <c r="D251" s="25"/>
      <c r="E251" s="25"/>
      <c r="F251" s="25"/>
      <c r="G251" s="25"/>
      <c r="H251" s="24"/>
      <c r="I251" s="25"/>
      <c r="J251" s="24"/>
      <c r="L251" s="23"/>
      <c r="N251" s="23"/>
      <c r="P251" s="23"/>
      <c r="R251" s="23"/>
      <c r="S251" s="23"/>
      <c r="T251" s="23"/>
    </row>
    <row r="252" spans="2:20" ht="14.25" customHeight="1">
      <c r="H252" s="23"/>
      <c r="J252" s="23"/>
      <c r="L252" s="23"/>
      <c r="N252" s="23"/>
      <c r="P252" s="23"/>
      <c r="R252" s="23"/>
      <c r="S252" s="23"/>
      <c r="T252" s="23"/>
    </row>
    <row r="253" spans="2:20" ht="14.25" customHeight="1">
      <c r="H253" s="23"/>
      <c r="J253" s="23"/>
      <c r="L253" s="23"/>
      <c r="N253" s="23"/>
      <c r="P253" s="23"/>
      <c r="R253" s="23"/>
      <c r="S253" s="23"/>
      <c r="T253" s="23"/>
    </row>
    <row r="254" spans="2:20" ht="14.25" customHeight="1">
      <c r="H254" s="23"/>
      <c r="J254" s="23"/>
      <c r="L254" s="23"/>
      <c r="N254" s="23"/>
      <c r="P254" s="23"/>
      <c r="R254" s="23"/>
      <c r="S254" s="23"/>
      <c r="T254" s="23"/>
    </row>
    <row r="255" spans="2:20" ht="14.25" customHeight="1">
      <c r="H255" s="23"/>
      <c r="J255" s="23"/>
      <c r="L255" s="23"/>
      <c r="N255" s="23"/>
      <c r="P255" s="23"/>
      <c r="R255" s="23"/>
      <c r="S255" s="23"/>
      <c r="T255" s="23"/>
    </row>
    <row r="256" spans="2:20" ht="14.25" customHeight="1">
      <c r="H256" s="23"/>
      <c r="J256" s="23"/>
      <c r="L256" s="23"/>
      <c r="N256" s="23"/>
      <c r="P256" s="23"/>
      <c r="R256" s="23"/>
      <c r="S256" s="23"/>
      <c r="T256" s="23"/>
    </row>
    <row r="257" spans="8:20" ht="14.25" customHeight="1">
      <c r="H257" s="23"/>
      <c r="J257" s="23"/>
      <c r="L257" s="23"/>
      <c r="N257" s="23"/>
      <c r="P257" s="23"/>
      <c r="R257" s="23"/>
      <c r="S257" s="23"/>
      <c r="T257" s="23"/>
    </row>
    <row r="258" spans="8:20" ht="14.25" customHeight="1">
      <c r="H258" s="23"/>
      <c r="J258" s="23"/>
      <c r="L258" s="23"/>
      <c r="N258" s="23"/>
      <c r="P258" s="23"/>
      <c r="R258" s="23"/>
      <c r="S258" s="23"/>
      <c r="T258" s="23"/>
    </row>
    <row r="259" spans="8:20" ht="14.25" customHeight="1">
      <c r="H259" s="23"/>
      <c r="J259" s="23"/>
      <c r="L259" s="23"/>
      <c r="N259" s="23"/>
      <c r="P259" s="23"/>
      <c r="R259" s="23"/>
      <c r="S259" s="23"/>
      <c r="T259" s="23"/>
    </row>
    <row r="260" spans="8:20" ht="14.25" customHeight="1">
      <c r="H260" s="23"/>
      <c r="J260" s="23"/>
      <c r="L260" s="23"/>
      <c r="N260" s="23"/>
      <c r="P260" s="23"/>
      <c r="R260" s="23"/>
      <c r="S260" s="23"/>
      <c r="T260" s="23"/>
    </row>
    <row r="261" spans="8:20" ht="14.25" customHeight="1">
      <c r="H261" s="23"/>
      <c r="J261" s="23"/>
      <c r="L261" s="23"/>
      <c r="N261" s="23"/>
      <c r="P261" s="23"/>
      <c r="R261" s="23"/>
      <c r="S261" s="23"/>
      <c r="T261" s="23"/>
    </row>
    <row r="262" spans="8:20" ht="14.25" customHeight="1">
      <c r="H262" s="23"/>
      <c r="J262" s="23"/>
      <c r="L262" s="23"/>
      <c r="N262" s="23"/>
      <c r="P262" s="23"/>
      <c r="R262" s="23"/>
      <c r="S262" s="23"/>
      <c r="T262" s="23"/>
    </row>
    <row r="263" spans="8:20" ht="14.25" customHeight="1">
      <c r="H263" s="23"/>
      <c r="J263" s="23"/>
      <c r="L263" s="23"/>
      <c r="N263" s="23"/>
      <c r="P263" s="23"/>
      <c r="R263" s="23"/>
      <c r="S263" s="23"/>
      <c r="T263" s="23"/>
    </row>
    <row r="264" spans="8:20" ht="14.25" customHeight="1">
      <c r="H264" s="23"/>
      <c r="J264" s="23"/>
      <c r="L264" s="23"/>
      <c r="N264" s="23"/>
      <c r="P264" s="23"/>
      <c r="R264" s="23"/>
      <c r="S264" s="23"/>
      <c r="T264" s="23"/>
    </row>
    <row r="265" spans="8:20" ht="14.25" customHeight="1">
      <c r="H265" s="23"/>
      <c r="J265" s="23"/>
      <c r="L265" s="23"/>
      <c r="N265" s="23"/>
      <c r="P265" s="23"/>
      <c r="R265" s="23"/>
      <c r="S265" s="23"/>
      <c r="T265" s="23"/>
    </row>
    <row r="266" spans="8:20" ht="14.25" customHeight="1">
      <c r="H266" s="23"/>
      <c r="J266" s="23"/>
      <c r="L266" s="23"/>
      <c r="N266" s="23"/>
      <c r="P266" s="23"/>
      <c r="R266" s="23"/>
      <c r="S266" s="23"/>
      <c r="T266" s="23"/>
    </row>
    <row r="267" spans="8:20" ht="14.25" customHeight="1">
      <c r="H267" s="23"/>
      <c r="J267" s="23"/>
      <c r="L267" s="23"/>
      <c r="N267" s="23"/>
      <c r="P267" s="23"/>
      <c r="R267" s="23"/>
      <c r="S267" s="23"/>
      <c r="T267" s="23"/>
    </row>
    <row r="268" spans="8:20" ht="14.25" customHeight="1">
      <c r="H268" s="23"/>
      <c r="J268" s="23"/>
      <c r="L268" s="23"/>
      <c r="N268" s="23"/>
      <c r="P268" s="23"/>
      <c r="R268" s="23"/>
      <c r="S268" s="23"/>
      <c r="T268" s="23"/>
    </row>
    <row r="269" spans="8:20" ht="14.25" customHeight="1">
      <c r="H269" s="23"/>
      <c r="J269" s="23"/>
      <c r="L269" s="23"/>
      <c r="N269" s="23"/>
      <c r="P269" s="23"/>
      <c r="R269" s="23"/>
      <c r="S269" s="23"/>
      <c r="T269" s="23"/>
    </row>
    <row r="270" spans="8:20" ht="14.25" customHeight="1">
      <c r="H270" s="23"/>
      <c r="J270" s="23"/>
      <c r="L270" s="23"/>
      <c r="N270" s="23"/>
      <c r="P270" s="23"/>
      <c r="R270" s="23"/>
      <c r="S270" s="23"/>
      <c r="T270" s="23"/>
    </row>
    <row r="271" spans="8:20" ht="14.25" customHeight="1">
      <c r="H271" s="23"/>
      <c r="J271" s="23"/>
      <c r="L271" s="23"/>
      <c r="N271" s="23"/>
      <c r="P271" s="23"/>
      <c r="R271" s="23"/>
      <c r="S271" s="23"/>
      <c r="T271" s="23"/>
    </row>
    <row r="272" spans="8:20" ht="14.25" customHeight="1">
      <c r="H272" s="23"/>
      <c r="J272" s="23"/>
      <c r="L272" s="23"/>
      <c r="N272" s="23"/>
      <c r="P272" s="23"/>
      <c r="R272" s="23"/>
      <c r="S272" s="23"/>
      <c r="T272" s="23"/>
    </row>
    <row r="273" spans="8:20" ht="14.25" customHeight="1">
      <c r="H273" s="23"/>
      <c r="J273" s="23"/>
      <c r="L273" s="23"/>
      <c r="N273" s="23"/>
      <c r="P273" s="23"/>
      <c r="R273" s="23"/>
      <c r="S273" s="23"/>
      <c r="T273" s="23"/>
    </row>
    <row r="274" spans="8:20" ht="14.25" customHeight="1">
      <c r="H274" s="23"/>
      <c r="J274" s="23"/>
      <c r="L274" s="23"/>
      <c r="N274" s="23"/>
      <c r="P274" s="23"/>
      <c r="R274" s="23"/>
      <c r="S274" s="23"/>
      <c r="T274" s="23"/>
    </row>
    <row r="275" spans="8:20" ht="14.25" customHeight="1">
      <c r="H275" s="23"/>
      <c r="J275" s="23"/>
      <c r="L275" s="23"/>
      <c r="N275" s="23"/>
      <c r="P275" s="23"/>
      <c r="R275" s="23"/>
      <c r="S275" s="23"/>
      <c r="T275" s="23"/>
    </row>
    <row r="276" spans="8:20" ht="14.25" customHeight="1">
      <c r="H276" s="23"/>
      <c r="J276" s="23"/>
      <c r="L276" s="23"/>
      <c r="N276" s="23"/>
      <c r="P276" s="23"/>
      <c r="R276" s="23"/>
      <c r="S276" s="23"/>
      <c r="T276" s="23"/>
    </row>
    <row r="277" spans="8:20" ht="14.25" customHeight="1">
      <c r="H277" s="23"/>
      <c r="J277" s="23"/>
      <c r="L277" s="23"/>
      <c r="N277" s="23"/>
      <c r="P277" s="23"/>
      <c r="R277" s="23"/>
      <c r="S277" s="23"/>
      <c r="T277" s="23"/>
    </row>
    <row r="278" spans="8:20" ht="14.25" customHeight="1">
      <c r="H278" s="23"/>
      <c r="J278" s="23"/>
      <c r="L278" s="23"/>
      <c r="N278" s="23"/>
      <c r="P278" s="23"/>
      <c r="R278" s="23"/>
      <c r="S278" s="23"/>
      <c r="T278" s="23"/>
    </row>
    <row r="279" spans="8:20" ht="14.25" customHeight="1">
      <c r="H279" s="23"/>
      <c r="J279" s="23"/>
      <c r="L279" s="23"/>
      <c r="N279" s="23"/>
      <c r="P279" s="23"/>
      <c r="R279" s="23"/>
      <c r="S279" s="23"/>
      <c r="T279" s="23"/>
    </row>
    <row r="280" spans="8:20" ht="14.25" customHeight="1">
      <c r="H280" s="23"/>
      <c r="J280" s="23"/>
      <c r="L280" s="23"/>
      <c r="N280" s="23"/>
      <c r="P280" s="23"/>
      <c r="R280" s="23"/>
      <c r="S280" s="23"/>
      <c r="T280" s="23"/>
    </row>
    <row r="281" spans="8:20" ht="14.25" customHeight="1">
      <c r="H281" s="23"/>
      <c r="J281" s="23"/>
      <c r="L281" s="23"/>
      <c r="N281" s="23"/>
      <c r="P281" s="23"/>
      <c r="R281" s="23"/>
      <c r="S281" s="23"/>
      <c r="T281" s="23"/>
    </row>
    <row r="282" spans="8:20" ht="14.25" customHeight="1">
      <c r="H282" s="23"/>
      <c r="J282" s="23"/>
      <c r="L282" s="23"/>
      <c r="N282" s="23"/>
      <c r="P282" s="23"/>
      <c r="R282" s="23"/>
      <c r="S282" s="23"/>
      <c r="T282" s="23"/>
    </row>
    <row r="283" spans="8:20" ht="14.25" customHeight="1">
      <c r="H283" s="23"/>
      <c r="J283" s="23"/>
      <c r="L283" s="23"/>
      <c r="N283" s="23"/>
      <c r="P283" s="23"/>
      <c r="R283" s="23"/>
      <c r="S283" s="23"/>
      <c r="T283" s="23"/>
    </row>
    <row r="284" spans="8:20" ht="14.25" customHeight="1">
      <c r="H284" s="23"/>
      <c r="J284" s="23"/>
      <c r="L284" s="23"/>
      <c r="N284" s="23"/>
      <c r="P284" s="23"/>
      <c r="R284" s="23"/>
      <c r="S284" s="23"/>
      <c r="T284" s="23"/>
    </row>
    <row r="285" spans="8:20" ht="14.25" customHeight="1">
      <c r="H285" s="23"/>
      <c r="J285" s="23"/>
      <c r="L285" s="23"/>
      <c r="N285" s="23"/>
      <c r="P285" s="23"/>
      <c r="R285" s="23"/>
      <c r="S285" s="23"/>
      <c r="T285" s="23"/>
    </row>
    <row r="286" spans="8:20" ht="14.25" customHeight="1">
      <c r="H286" s="23"/>
      <c r="J286" s="23"/>
      <c r="L286" s="23"/>
      <c r="N286" s="23"/>
      <c r="P286" s="23"/>
      <c r="R286" s="23"/>
      <c r="S286" s="23"/>
      <c r="T286" s="23"/>
    </row>
    <row r="287" spans="8:20" ht="14.25" customHeight="1">
      <c r="H287" s="23"/>
      <c r="J287" s="23"/>
      <c r="L287" s="23"/>
      <c r="N287" s="23"/>
      <c r="P287" s="23"/>
      <c r="R287" s="23"/>
      <c r="S287" s="23"/>
      <c r="T287" s="23"/>
    </row>
    <row r="288" spans="8:20" ht="14.25" customHeight="1">
      <c r="H288" s="23"/>
      <c r="J288" s="23"/>
      <c r="L288" s="23"/>
      <c r="N288" s="23"/>
      <c r="P288" s="23"/>
      <c r="R288" s="23"/>
      <c r="S288" s="23"/>
      <c r="T288" s="23"/>
    </row>
    <row r="289" spans="8:20" ht="14.25" customHeight="1">
      <c r="H289" s="23"/>
      <c r="J289" s="23"/>
      <c r="L289" s="23"/>
      <c r="N289" s="23"/>
      <c r="P289" s="23"/>
      <c r="R289" s="23"/>
      <c r="S289" s="23"/>
      <c r="T289" s="23"/>
    </row>
    <row r="290" spans="8:20" ht="14.25" customHeight="1">
      <c r="H290" s="23"/>
      <c r="J290" s="23"/>
      <c r="L290" s="23"/>
      <c r="N290" s="23"/>
      <c r="P290" s="23"/>
      <c r="R290" s="23"/>
      <c r="S290" s="23"/>
      <c r="T290" s="23"/>
    </row>
    <row r="291" spans="8:20" ht="14.25" customHeight="1">
      <c r="H291" s="23"/>
      <c r="J291" s="23"/>
      <c r="L291" s="23"/>
      <c r="N291" s="23"/>
      <c r="P291" s="23"/>
      <c r="R291" s="23"/>
      <c r="S291" s="23"/>
      <c r="T291" s="23"/>
    </row>
    <row r="292" spans="8:20" ht="14.25" customHeight="1">
      <c r="H292" s="23"/>
      <c r="J292" s="23"/>
      <c r="L292" s="23"/>
      <c r="N292" s="23"/>
      <c r="P292" s="23"/>
      <c r="R292" s="23"/>
      <c r="S292" s="23"/>
      <c r="T292" s="23"/>
    </row>
    <row r="293" spans="8:20" ht="14.25" customHeight="1">
      <c r="H293" s="23"/>
      <c r="J293" s="23"/>
      <c r="L293" s="23"/>
      <c r="N293" s="23"/>
      <c r="P293" s="23"/>
      <c r="R293" s="23"/>
      <c r="S293" s="23"/>
      <c r="T293" s="23"/>
    </row>
    <row r="294" spans="8:20" ht="14.25" customHeight="1">
      <c r="H294" s="23"/>
      <c r="J294" s="23"/>
      <c r="L294" s="23"/>
      <c r="N294" s="23"/>
      <c r="P294" s="23"/>
      <c r="R294" s="23"/>
      <c r="S294" s="23"/>
      <c r="T294" s="23"/>
    </row>
    <row r="295" spans="8:20" ht="14.25" customHeight="1">
      <c r="H295" s="23"/>
      <c r="J295" s="23"/>
      <c r="L295" s="23"/>
      <c r="N295" s="23"/>
      <c r="P295" s="23"/>
      <c r="R295" s="23"/>
      <c r="S295" s="23"/>
      <c r="T295" s="23"/>
    </row>
    <row r="296" spans="8:20" ht="14.25" customHeight="1">
      <c r="H296" s="23"/>
      <c r="J296" s="23"/>
      <c r="L296" s="23"/>
      <c r="N296" s="23"/>
      <c r="P296" s="23"/>
      <c r="R296" s="23"/>
      <c r="S296" s="23"/>
      <c r="T296" s="23"/>
    </row>
    <row r="297" spans="8:20" ht="14.25" customHeight="1">
      <c r="H297" s="23"/>
      <c r="J297" s="23"/>
      <c r="L297" s="23"/>
      <c r="N297" s="23"/>
      <c r="P297" s="23"/>
      <c r="R297" s="23"/>
      <c r="S297" s="23"/>
      <c r="T297" s="23"/>
    </row>
    <row r="298" spans="8:20" ht="14.25" customHeight="1">
      <c r="H298" s="23"/>
      <c r="J298" s="23"/>
      <c r="L298" s="23"/>
      <c r="N298" s="23"/>
      <c r="P298" s="23"/>
      <c r="R298" s="23"/>
      <c r="S298" s="23"/>
      <c r="T298" s="23"/>
    </row>
    <row r="299" spans="8:20" ht="14.25" customHeight="1">
      <c r="H299" s="23"/>
      <c r="J299" s="23"/>
      <c r="L299" s="23"/>
      <c r="N299" s="23"/>
      <c r="P299" s="23"/>
      <c r="R299" s="23"/>
      <c r="S299" s="23"/>
      <c r="T299" s="23"/>
    </row>
    <row r="300" spans="8:20" ht="14.25" customHeight="1">
      <c r="H300" s="23"/>
      <c r="J300" s="23"/>
      <c r="L300" s="23"/>
      <c r="N300" s="23"/>
      <c r="P300" s="23"/>
      <c r="R300" s="23"/>
      <c r="S300" s="23"/>
      <c r="T300" s="23"/>
    </row>
    <row r="301" spans="8:20" ht="14.25" customHeight="1">
      <c r="H301" s="23"/>
      <c r="J301" s="23"/>
      <c r="L301" s="23"/>
      <c r="N301" s="23"/>
      <c r="P301" s="23"/>
      <c r="R301" s="23"/>
      <c r="S301" s="23"/>
      <c r="T301" s="23"/>
    </row>
    <row r="302" spans="8:20" ht="14.25" customHeight="1">
      <c r="H302" s="23"/>
      <c r="J302" s="23"/>
      <c r="L302" s="23"/>
      <c r="N302" s="23"/>
      <c r="P302" s="23"/>
      <c r="R302" s="23"/>
      <c r="S302" s="23"/>
      <c r="T302" s="23"/>
    </row>
    <row r="303" spans="8:20" ht="14.25" customHeight="1">
      <c r="H303" s="23"/>
      <c r="J303" s="23"/>
      <c r="L303" s="23"/>
      <c r="N303" s="23"/>
      <c r="P303" s="23"/>
      <c r="R303" s="23"/>
      <c r="S303" s="23"/>
      <c r="T303" s="23"/>
    </row>
    <row r="304" spans="8:20" ht="14.25" customHeight="1">
      <c r="H304" s="23"/>
      <c r="J304" s="23"/>
      <c r="L304" s="23"/>
      <c r="N304" s="23"/>
      <c r="P304" s="23"/>
      <c r="R304" s="23"/>
      <c r="S304" s="23"/>
      <c r="T304" s="23"/>
    </row>
    <row r="305" spans="8:20" ht="14.25" customHeight="1">
      <c r="H305" s="23"/>
      <c r="J305" s="23"/>
      <c r="L305" s="23"/>
      <c r="N305" s="23"/>
      <c r="P305" s="23"/>
      <c r="R305" s="23"/>
      <c r="S305" s="23"/>
      <c r="T305" s="23"/>
    </row>
    <row r="306" spans="8:20" ht="14.25" customHeight="1">
      <c r="H306" s="23"/>
      <c r="J306" s="23"/>
      <c r="L306" s="23"/>
      <c r="N306" s="23"/>
      <c r="P306" s="23"/>
      <c r="R306" s="23"/>
      <c r="S306" s="23"/>
      <c r="T306" s="23"/>
    </row>
    <row r="307" spans="8:20" ht="14.25" customHeight="1">
      <c r="H307" s="23"/>
      <c r="J307" s="23"/>
      <c r="L307" s="23"/>
      <c r="N307" s="23"/>
      <c r="P307" s="23"/>
      <c r="R307" s="23"/>
      <c r="S307" s="23"/>
      <c r="T307" s="23"/>
    </row>
    <row r="308" spans="8:20" ht="14.25" customHeight="1">
      <c r="H308" s="23"/>
      <c r="J308" s="23"/>
      <c r="L308" s="23"/>
      <c r="N308" s="23"/>
      <c r="P308" s="23"/>
      <c r="R308" s="23"/>
      <c r="S308" s="23"/>
      <c r="T308" s="23"/>
    </row>
    <row r="309" spans="8:20" ht="14.25" customHeight="1">
      <c r="H309" s="23"/>
      <c r="J309" s="23"/>
      <c r="L309" s="23"/>
      <c r="N309" s="23"/>
      <c r="P309" s="23"/>
      <c r="R309" s="23"/>
      <c r="S309" s="23"/>
      <c r="T309" s="23"/>
    </row>
    <row r="310" spans="8:20" ht="14.25" customHeight="1">
      <c r="H310" s="23"/>
      <c r="J310" s="23"/>
      <c r="L310" s="23"/>
      <c r="N310" s="23"/>
      <c r="P310" s="23"/>
      <c r="R310" s="23"/>
      <c r="S310" s="23"/>
      <c r="T310" s="23"/>
    </row>
    <row r="311" spans="8:20" ht="14.25" customHeight="1">
      <c r="H311" s="23"/>
      <c r="J311" s="23"/>
      <c r="L311" s="23"/>
      <c r="N311" s="23"/>
      <c r="P311" s="23"/>
      <c r="R311" s="23"/>
      <c r="S311" s="23"/>
      <c r="T311" s="23"/>
    </row>
    <row r="312" spans="8:20" ht="14.25" customHeight="1">
      <c r="H312" s="23"/>
      <c r="J312" s="23"/>
      <c r="L312" s="23"/>
      <c r="N312" s="23"/>
      <c r="P312" s="23"/>
      <c r="R312" s="23"/>
      <c r="S312" s="23"/>
      <c r="T312" s="23"/>
    </row>
    <row r="313" spans="8:20" ht="14.25" customHeight="1">
      <c r="H313" s="23"/>
      <c r="J313" s="23"/>
      <c r="L313" s="23"/>
      <c r="N313" s="23"/>
      <c r="P313" s="23"/>
      <c r="R313" s="23"/>
      <c r="S313" s="23"/>
      <c r="T313" s="23"/>
    </row>
    <row r="314" spans="8:20" ht="14.25" customHeight="1">
      <c r="H314" s="23"/>
      <c r="J314" s="23"/>
      <c r="L314" s="23"/>
      <c r="N314" s="23"/>
      <c r="P314" s="23"/>
      <c r="R314" s="23"/>
      <c r="S314" s="23"/>
      <c r="T314" s="23"/>
    </row>
    <row r="315" spans="8:20" ht="14.25" customHeight="1">
      <c r="H315" s="23"/>
      <c r="J315" s="23"/>
      <c r="L315" s="23"/>
      <c r="N315" s="23"/>
      <c r="P315" s="23"/>
      <c r="R315" s="23"/>
      <c r="S315" s="23"/>
      <c r="T315" s="23"/>
    </row>
    <row r="316" spans="8:20" ht="14.25" customHeight="1">
      <c r="H316" s="23"/>
      <c r="J316" s="23"/>
      <c r="L316" s="23"/>
      <c r="N316" s="23"/>
      <c r="P316" s="23"/>
      <c r="R316" s="23"/>
      <c r="S316" s="23"/>
      <c r="T316" s="23"/>
    </row>
    <row r="317" spans="8:20" ht="14.25" customHeight="1">
      <c r="H317" s="23"/>
      <c r="J317" s="23"/>
      <c r="L317" s="23"/>
      <c r="N317" s="23"/>
      <c r="P317" s="23"/>
      <c r="R317" s="23"/>
      <c r="S317" s="23"/>
      <c r="T317" s="23"/>
    </row>
    <row r="318" spans="8:20" ht="14.25" customHeight="1">
      <c r="H318" s="23"/>
      <c r="J318" s="23"/>
      <c r="L318" s="23"/>
      <c r="N318" s="23"/>
      <c r="P318" s="23"/>
      <c r="R318" s="23"/>
      <c r="S318" s="23"/>
      <c r="T318" s="23"/>
    </row>
    <row r="319" spans="8:20" ht="14.25" customHeight="1">
      <c r="H319" s="23"/>
      <c r="J319" s="23"/>
      <c r="L319" s="23"/>
      <c r="N319" s="23"/>
      <c r="P319" s="23"/>
      <c r="R319" s="23"/>
      <c r="S319" s="23"/>
      <c r="T319" s="23"/>
    </row>
    <row r="320" spans="8:20" ht="14.25" customHeight="1">
      <c r="H320" s="23"/>
      <c r="J320" s="23"/>
      <c r="L320" s="23"/>
      <c r="N320" s="23"/>
      <c r="P320" s="23"/>
      <c r="R320" s="23"/>
      <c r="S320" s="23"/>
      <c r="T320" s="23"/>
    </row>
    <row r="321" spans="8:20" ht="14.25" customHeight="1">
      <c r="H321" s="23"/>
      <c r="J321" s="23"/>
      <c r="L321" s="23"/>
      <c r="N321" s="23"/>
      <c r="P321" s="23"/>
      <c r="R321" s="23"/>
      <c r="S321" s="23"/>
      <c r="T321" s="23"/>
    </row>
    <row r="322" spans="8:20" ht="14.25" customHeight="1">
      <c r="H322" s="23"/>
      <c r="J322" s="23"/>
      <c r="L322" s="23"/>
      <c r="N322" s="23"/>
      <c r="P322" s="23"/>
      <c r="R322" s="23"/>
      <c r="S322" s="23"/>
      <c r="T322" s="23"/>
    </row>
    <row r="323" spans="8:20" ht="14.25" customHeight="1">
      <c r="H323" s="23"/>
      <c r="J323" s="23"/>
      <c r="L323" s="23"/>
      <c r="N323" s="23"/>
      <c r="P323" s="23"/>
      <c r="R323" s="23"/>
      <c r="S323" s="23"/>
      <c r="T323" s="23"/>
    </row>
    <row r="324" spans="8:20" ht="14.25" customHeight="1">
      <c r="H324" s="23"/>
      <c r="J324" s="23"/>
      <c r="L324" s="23"/>
      <c r="N324" s="23"/>
      <c r="P324" s="23"/>
      <c r="R324" s="23"/>
      <c r="S324" s="23"/>
      <c r="T324" s="23"/>
    </row>
    <row r="325" spans="8:20" ht="14.25" customHeight="1">
      <c r="H325" s="23"/>
      <c r="J325" s="23"/>
      <c r="L325" s="23"/>
      <c r="N325" s="23"/>
      <c r="P325" s="23"/>
      <c r="R325" s="23"/>
      <c r="S325" s="23"/>
      <c r="T325" s="23"/>
    </row>
    <row r="326" spans="8:20" ht="14.25" customHeight="1">
      <c r="H326" s="23"/>
      <c r="J326" s="23"/>
      <c r="L326" s="23"/>
      <c r="N326" s="23"/>
      <c r="P326" s="23"/>
      <c r="R326" s="23"/>
      <c r="S326" s="23"/>
      <c r="T326" s="23"/>
    </row>
    <row r="327" spans="8:20" ht="14.25" customHeight="1">
      <c r="H327" s="23"/>
      <c r="J327" s="23"/>
      <c r="L327" s="23"/>
      <c r="N327" s="23"/>
      <c r="P327" s="23"/>
      <c r="R327" s="23"/>
      <c r="S327" s="23"/>
      <c r="T327" s="23"/>
    </row>
    <row r="328" spans="8:20" ht="14.25" customHeight="1">
      <c r="H328" s="23"/>
      <c r="J328" s="23"/>
      <c r="L328" s="23"/>
      <c r="N328" s="23"/>
      <c r="P328" s="23"/>
      <c r="R328" s="23"/>
      <c r="S328" s="23"/>
      <c r="T328" s="23"/>
    </row>
    <row r="329" spans="8:20" ht="14.25" customHeight="1">
      <c r="H329" s="23"/>
      <c r="J329" s="23"/>
      <c r="L329" s="23"/>
      <c r="N329" s="23"/>
      <c r="P329" s="23"/>
      <c r="R329" s="23"/>
      <c r="S329" s="23"/>
      <c r="T329" s="23"/>
    </row>
    <row r="330" spans="8:20" ht="14.25" customHeight="1">
      <c r="H330" s="23"/>
      <c r="J330" s="23"/>
      <c r="L330" s="23"/>
      <c r="N330" s="23"/>
      <c r="P330" s="23"/>
      <c r="R330" s="23"/>
      <c r="S330" s="23"/>
      <c r="T330" s="23"/>
    </row>
    <row r="331" spans="8:20" ht="14.25" customHeight="1">
      <c r="H331" s="23"/>
      <c r="J331" s="23"/>
      <c r="L331" s="23"/>
      <c r="N331" s="23"/>
      <c r="P331" s="23"/>
      <c r="R331" s="23"/>
      <c r="S331" s="23"/>
      <c r="T331" s="23"/>
    </row>
    <row r="332" spans="8:20" ht="14.25" customHeight="1">
      <c r="H332" s="23"/>
      <c r="J332" s="23"/>
      <c r="L332" s="23"/>
      <c r="N332" s="23"/>
      <c r="P332" s="23"/>
      <c r="R332" s="23"/>
      <c r="S332" s="23"/>
      <c r="T332" s="23"/>
    </row>
    <row r="333" spans="8:20" ht="14.25" customHeight="1">
      <c r="H333" s="23"/>
      <c r="J333" s="23"/>
      <c r="L333" s="23"/>
      <c r="N333" s="23"/>
      <c r="P333" s="23"/>
      <c r="R333" s="23"/>
      <c r="S333" s="23"/>
      <c r="T333" s="23"/>
    </row>
    <row r="334" spans="8:20" ht="14.25" customHeight="1">
      <c r="H334" s="23"/>
      <c r="J334" s="23"/>
      <c r="L334" s="23"/>
      <c r="N334" s="23"/>
      <c r="P334" s="23"/>
      <c r="R334" s="23"/>
      <c r="S334" s="23"/>
      <c r="T334" s="23"/>
    </row>
    <row r="335" spans="8:20" ht="14.25" customHeight="1">
      <c r="H335" s="23"/>
      <c r="J335" s="23"/>
      <c r="L335" s="23"/>
      <c r="N335" s="23"/>
      <c r="P335" s="23"/>
      <c r="R335" s="23"/>
      <c r="S335" s="23"/>
      <c r="T335" s="23"/>
    </row>
    <row r="336" spans="8:20" ht="14.25" customHeight="1">
      <c r="H336" s="23"/>
      <c r="J336" s="23"/>
      <c r="L336" s="23"/>
      <c r="N336" s="23"/>
      <c r="P336" s="23"/>
      <c r="R336" s="23"/>
      <c r="S336" s="23"/>
      <c r="T336" s="23"/>
    </row>
    <row r="337" spans="8:20" ht="14.25" customHeight="1">
      <c r="H337" s="23"/>
      <c r="J337" s="23"/>
      <c r="L337" s="23"/>
      <c r="N337" s="23"/>
      <c r="P337" s="23"/>
      <c r="R337" s="23"/>
      <c r="S337" s="23"/>
      <c r="T337" s="23"/>
    </row>
    <row r="338" spans="8:20" ht="14.25" customHeight="1">
      <c r="H338" s="23"/>
      <c r="J338" s="23"/>
      <c r="L338" s="23"/>
      <c r="N338" s="23"/>
      <c r="P338" s="23"/>
      <c r="R338" s="23"/>
      <c r="S338" s="23"/>
      <c r="T338" s="23"/>
    </row>
    <row r="339" spans="8:20" ht="14.25" customHeight="1">
      <c r="H339" s="23"/>
      <c r="J339" s="23"/>
      <c r="L339" s="23"/>
      <c r="N339" s="23"/>
      <c r="P339" s="23"/>
      <c r="R339" s="23"/>
      <c r="S339" s="23"/>
      <c r="T339" s="23"/>
    </row>
    <row r="340" spans="8:20" ht="14.25" customHeight="1">
      <c r="H340" s="23"/>
      <c r="J340" s="23"/>
      <c r="L340" s="23"/>
      <c r="N340" s="23"/>
      <c r="P340" s="23"/>
      <c r="R340" s="23"/>
      <c r="S340" s="23"/>
      <c r="T340" s="23"/>
    </row>
    <row r="341" spans="8:20" ht="14.25" customHeight="1">
      <c r="H341" s="23"/>
      <c r="J341" s="23"/>
      <c r="L341" s="23"/>
      <c r="N341" s="23"/>
      <c r="P341" s="23"/>
      <c r="R341" s="23"/>
      <c r="S341" s="23"/>
      <c r="T341" s="23"/>
    </row>
    <row r="342" spans="8:20" ht="14.25" customHeight="1">
      <c r="H342" s="23"/>
      <c r="J342" s="23"/>
      <c r="L342" s="23"/>
      <c r="N342" s="23"/>
      <c r="P342" s="23"/>
      <c r="R342" s="23"/>
      <c r="S342" s="23"/>
      <c r="T342" s="23"/>
    </row>
    <row r="343" spans="8:20" ht="14.25" customHeight="1">
      <c r="H343" s="23"/>
      <c r="J343" s="23"/>
      <c r="L343" s="23"/>
      <c r="N343" s="23"/>
      <c r="P343" s="23"/>
      <c r="R343" s="23"/>
      <c r="S343" s="23"/>
      <c r="T343" s="23"/>
    </row>
    <row r="344" spans="8:20" ht="14.25" customHeight="1">
      <c r="H344" s="23"/>
      <c r="J344" s="23"/>
      <c r="L344" s="23"/>
      <c r="N344" s="23"/>
      <c r="P344" s="23"/>
      <c r="R344" s="23"/>
      <c r="S344" s="23"/>
      <c r="T344" s="23"/>
    </row>
    <row r="345" spans="8:20" ht="14.25" customHeight="1">
      <c r="H345" s="23"/>
      <c r="J345" s="23"/>
      <c r="L345" s="23"/>
      <c r="N345" s="23"/>
      <c r="P345" s="23"/>
      <c r="R345" s="23"/>
      <c r="S345" s="23"/>
      <c r="T345" s="23"/>
    </row>
    <row r="346" spans="8:20" ht="14.25" customHeight="1">
      <c r="H346" s="23"/>
      <c r="J346" s="23"/>
      <c r="L346" s="23"/>
      <c r="N346" s="23"/>
      <c r="P346" s="23"/>
      <c r="R346" s="23"/>
      <c r="S346" s="23"/>
      <c r="T346" s="23"/>
    </row>
    <row r="347" spans="8:20" ht="14.25" customHeight="1">
      <c r="H347" s="23"/>
      <c r="J347" s="23"/>
      <c r="L347" s="23"/>
      <c r="N347" s="23"/>
      <c r="P347" s="23"/>
      <c r="R347" s="23"/>
      <c r="S347" s="23"/>
      <c r="T347" s="23"/>
    </row>
    <row r="348" spans="8:20" ht="14.25" customHeight="1">
      <c r="H348" s="23"/>
      <c r="J348" s="23"/>
      <c r="L348" s="23"/>
      <c r="N348" s="23"/>
      <c r="P348" s="23"/>
      <c r="R348" s="23"/>
      <c r="S348" s="23"/>
      <c r="T348" s="23"/>
    </row>
    <row r="349" spans="8:20" ht="14.25" customHeight="1">
      <c r="H349" s="23"/>
      <c r="J349" s="23"/>
      <c r="L349" s="23"/>
      <c r="N349" s="23"/>
      <c r="P349" s="23"/>
      <c r="R349" s="23"/>
      <c r="S349" s="23"/>
      <c r="T349" s="23"/>
    </row>
    <row r="350" spans="8:20" ht="14.25" customHeight="1">
      <c r="H350" s="23"/>
      <c r="J350" s="23"/>
      <c r="L350" s="23"/>
      <c r="N350" s="23"/>
      <c r="P350" s="23"/>
      <c r="R350" s="23"/>
      <c r="S350" s="23"/>
      <c r="T350" s="23"/>
    </row>
    <row r="351" spans="8:20" ht="14.25" customHeight="1">
      <c r="H351" s="23"/>
      <c r="J351" s="23"/>
      <c r="L351" s="23"/>
      <c r="N351" s="23"/>
      <c r="P351" s="23"/>
      <c r="R351" s="23"/>
      <c r="S351" s="23"/>
      <c r="T351" s="23"/>
    </row>
    <row r="352" spans="8:20" ht="14.25" customHeight="1">
      <c r="H352" s="23"/>
      <c r="J352" s="23"/>
      <c r="L352" s="23"/>
      <c r="N352" s="23"/>
      <c r="P352" s="23"/>
      <c r="R352" s="23"/>
      <c r="S352" s="23"/>
      <c r="T352" s="23"/>
    </row>
    <row r="353" spans="8:20" ht="14.25" customHeight="1">
      <c r="H353" s="23"/>
      <c r="J353" s="23"/>
      <c r="L353" s="23"/>
      <c r="N353" s="23"/>
      <c r="P353" s="23"/>
      <c r="R353" s="23"/>
      <c r="S353" s="23"/>
      <c r="T353" s="23"/>
    </row>
    <row r="354" spans="8:20" ht="14.25" customHeight="1">
      <c r="H354" s="23"/>
      <c r="J354" s="23"/>
      <c r="L354" s="23"/>
      <c r="N354" s="23"/>
      <c r="P354" s="23"/>
      <c r="R354" s="23"/>
      <c r="S354" s="23"/>
      <c r="T354" s="23"/>
    </row>
    <row r="355" spans="8:20" ht="14.25" customHeight="1">
      <c r="H355" s="23"/>
      <c r="J355" s="23"/>
      <c r="L355" s="23"/>
      <c r="N355" s="23"/>
      <c r="P355" s="23"/>
      <c r="R355" s="23"/>
      <c r="S355" s="23"/>
      <c r="T355" s="23"/>
    </row>
    <row r="356" spans="8:20" ht="14.25" customHeight="1">
      <c r="H356" s="23"/>
      <c r="J356" s="23"/>
      <c r="L356" s="23"/>
      <c r="N356" s="23"/>
      <c r="P356" s="23"/>
      <c r="R356" s="23"/>
      <c r="S356" s="23"/>
      <c r="T356" s="23"/>
    </row>
    <row r="357" spans="8:20" ht="14.25" customHeight="1">
      <c r="H357" s="23"/>
      <c r="J357" s="23"/>
      <c r="L357" s="23"/>
      <c r="N357" s="23"/>
      <c r="P357" s="23"/>
      <c r="R357" s="23"/>
      <c r="S357" s="23"/>
      <c r="T357" s="23"/>
    </row>
    <row r="358" spans="8:20" ht="14.25" customHeight="1">
      <c r="H358" s="23"/>
      <c r="J358" s="23"/>
      <c r="L358" s="23"/>
      <c r="N358" s="23"/>
      <c r="P358" s="23"/>
      <c r="R358" s="23"/>
      <c r="S358" s="23"/>
      <c r="T358" s="23"/>
    </row>
    <row r="359" spans="8:20" ht="14.25" customHeight="1">
      <c r="H359" s="23"/>
      <c r="J359" s="23"/>
      <c r="L359" s="23"/>
      <c r="N359" s="23"/>
      <c r="P359" s="23"/>
      <c r="R359" s="23"/>
      <c r="S359" s="23"/>
      <c r="T359" s="23"/>
    </row>
    <row r="360" spans="8:20" ht="14.25" customHeight="1">
      <c r="H360" s="23"/>
      <c r="J360" s="23"/>
      <c r="L360" s="23"/>
      <c r="N360" s="23"/>
      <c r="P360" s="23"/>
      <c r="R360" s="23"/>
      <c r="S360" s="23"/>
      <c r="T360" s="23"/>
    </row>
    <row r="361" spans="8:20" ht="14.25" customHeight="1">
      <c r="H361" s="23"/>
      <c r="J361" s="23"/>
      <c r="L361" s="23"/>
      <c r="N361" s="23"/>
      <c r="P361" s="23"/>
      <c r="R361" s="23"/>
      <c r="S361" s="23"/>
      <c r="T361" s="23"/>
    </row>
    <row r="362" spans="8:20" ht="14.25" customHeight="1">
      <c r="H362" s="23"/>
      <c r="J362" s="23"/>
      <c r="L362" s="23"/>
      <c r="N362" s="23"/>
      <c r="P362" s="23"/>
      <c r="R362" s="23"/>
      <c r="S362" s="23"/>
      <c r="T362" s="23"/>
    </row>
    <row r="363" spans="8:20" ht="14.25" customHeight="1">
      <c r="H363" s="23"/>
      <c r="J363" s="23"/>
      <c r="L363" s="23"/>
      <c r="N363" s="23"/>
      <c r="P363" s="23"/>
      <c r="R363" s="23"/>
      <c r="S363" s="23"/>
      <c r="T363" s="23"/>
    </row>
    <row r="364" spans="8:20" ht="14.25" customHeight="1">
      <c r="H364" s="23"/>
      <c r="J364" s="23"/>
      <c r="L364" s="23"/>
      <c r="N364" s="23"/>
      <c r="P364" s="23"/>
      <c r="R364" s="23"/>
      <c r="S364" s="23"/>
      <c r="T364" s="23"/>
    </row>
    <row r="365" spans="8:20" ht="14.25" customHeight="1">
      <c r="H365" s="23"/>
      <c r="J365" s="23"/>
      <c r="L365" s="23"/>
      <c r="N365" s="23"/>
      <c r="P365" s="23"/>
      <c r="R365" s="23"/>
      <c r="S365" s="23"/>
      <c r="T365" s="23"/>
    </row>
    <row r="366" spans="8:20" ht="14.25" customHeight="1">
      <c r="H366" s="23"/>
      <c r="J366" s="23"/>
      <c r="L366" s="23"/>
      <c r="N366" s="23"/>
      <c r="P366" s="23"/>
      <c r="R366" s="23"/>
      <c r="S366" s="23"/>
      <c r="T366" s="23"/>
    </row>
    <row r="367" spans="8:20" ht="14.25" customHeight="1">
      <c r="H367" s="23"/>
      <c r="J367" s="23"/>
      <c r="L367" s="23"/>
      <c r="N367" s="23"/>
      <c r="P367" s="23"/>
      <c r="R367" s="23"/>
      <c r="S367" s="23"/>
      <c r="T367" s="23"/>
    </row>
    <row r="368" spans="8:20" ht="14.25" customHeight="1">
      <c r="H368" s="23"/>
      <c r="J368" s="23"/>
      <c r="L368" s="23"/>
      <c r="N368" s="23"/>
      <c r="P368" s="23"/>
      <c r="R368" s="23"/>
      <c r="S368" s="23"/>
      <c r="T368" s="23"/>
    </row>
    <row r="369" spans="8:20" ht="14.25" customHeight="1">
      <c r="H369" s="23"/>
      <c r="J369" s="23"/>
      <c r="L369" s="23"/>
      <c r="N369" s="23"/>
      <c r="P369" s="23"/>
      <c r="R369" s="23"/>
      <c r="S369" s="23"/>
      <c r="T369" s="23"/>
    </row>
    <row r="370" spans="8:20" ht="14.25" customHeight="1">
      <c r="H370" s="23"/>
      <c r="J370" s="23"/>
      <c r="L370" s="23"/>
      <c r="N370" s="23"/>
      <c r="P370" s="23"/>
      <c r="R370" s="23"/>
      <c r="S370" s="23"/>
      <c r="T370" s="23"/>
    </row>
    <row r="371" spans="8:20" ht="14.25" customHeight="1">
      <c r="H371" s="23"/>
      <c r="J371" s="23"/>
      <c r="L371" s="23"/>
      <c r="N371" s="23"/>
      <c r="P371" s="23"/>
      <c r="R371" s="23"/>
      <c r="S371" s="23"/>
      <c r="T371" s="23"/>
    </row>
    <row r="372" spans="8:20" ht="14.25" customHeight="1">
      <c r="H372" s="23"/>
      <c r="J372" s="23"/>
      <c r="L372" s="23"/>
      <c r="N372" s="23"/>
      <c r="P372" s="23"/>
      <c r="R372" s="23"/>
      <c r="S372" s="23"/>
      <c r="T372" s="23"/>
    </row>
    <row r="373" spans="8:20" ht="14.25" customHeight="1">
      <c r="H373" s="23"/>
      <c r="J373" s="23"/>
      <c r="L373" s="23"/>
      <c r="N373" s="23"/>
      <c r="P373" s="23"/>
      <c r="R373" s="23"/>
      <c r="S373" s="23"/>
      <c r="T373" s="23"/>
    </row>
    <row r="374" spans="8:20" ht="14.25" customHeight="1">
      <c r="H374" s="23"/>
      <c r="J374" s="23"/>
      <c r="L374" s="23"/>
      <c r="N374" s="23"/>
      <c r="P374" s="23"/>
      <c r="R374" s="23"/>
      <c r="S374" s="23"/>
      <c r="T374" s="23"/>
    </row>
    <row r="375" spans="8:20" ht="14.25" customHeight="1">
      <c r="H375" s="23"/>
      <c r="J375" s="23"/>
      <c r="L375" s="23"/>
      <c r="N375" s="23"/>
      <c r="P375" s="23"/>
      <c r="R375" s="23"/>
      <c r="S375" s="23"/>
      <c r="T375" s="23"/>
    </row>
    <row r="376" spans="8:20" ht="14.25" customHeight="1">
      <c r="H376" s="23"/>
      <c r="J376" s="23"/>
      <c r="L376" s="23"/>
      <c r="N376" s="23"/>
      <c r="P376" s="23"/>
      <c r="R376" s="23"/>
      <c r="S376" s="23"/>
      <c r="T376" s="23"/>
    </row>
    <row r="377" spans="8:20" ht="14.25" customHeight="1">
      <c r="H377" s="23"/>
      <c r="J377" s="23"/>
      <c r="L377" s="23"/>
      <c r="N377" s="23"/>
      <c r="P377" s="23"/>
      <c r="R377" s="23"/>
      <c r="S377" s="23"/>
      <c r="T377" s="23"/>
    </row>
    <row r="378" spans="8:20" ht="14.25" customHeight="1">
      <c r="H378" s="23"/>
      <c r="J378" s="23"/>
      <c r="L378" s="23"/>
      <c r="N378" s="23"/>
      <c r="P378" s="23"/>
      <c r="R378" s="23"/>
      <c r="S378" s="23"/>
      <c r="T378" s="23"/>
    </row>
    <row r="379" spans="8:20" ht="14.25" customHeight="1">
      <c r="H379" s="23"/>
      <c r="J379" s="23"/>
      <c r="L379" s="23"/>
      <c r="N379" s="23"/>
      <c r="P379" s="23"/>
      <c r="R379" s="23"/>
      <c r="S379" s="23"/>
      <c r="T379" s="23"/>
    </row>
    <row r="380" spans="8:20" ht="14.25" customHeight="1">
      <c r="H380" s="23"/>
      <c r="J380" s="23"/>
      <c r="L380" s="23"/>
      <c r="N380" s="23"/>
      <c r="P380" s="23"/>
      <c r="R380" s="23"/>
      <c r="S380" s="23"/>
      <c r="T380" s="23"/>
    </row>
    <row r="381" spans="8:20" ht="14.25" customHeight="1">
      <c r="H381" s="23"/>
      <c r="J381" s="23"/>
      <c r="L381" s="23"/>
      <c r="N381" s="23"/>
      <c r="P381" s="23"/>
      <c r="R381" s="23"/>
      <c r="S381" s="23"/>
      <c r="T381" s="23"/>
    </row>
    <row r="382" spans="8:20" ht="14.25" customHeight="1">
      <c r="H382" s="23"/>
      <c r="J382" s="23"/>
      <c r="L382" s="23"/>
      <c r="N382" s="23"/>
      <c r="P382" s="23"/>
      <c r="R382" s="23"/>
      <c r="S382" s="23"/>
      <c r="T382" s="23"/>
    </row>
    <row r="383" spans="8:20" ht="14.25" customHeight="1">
      <c r="H383" s="23"/>
      <c r="J383" s="23"/>
      <c r="L383" s="23"/>
      <c r="N383" s="23"/>
      <c r="P383" s="23"/>
      <c r="R383" s="23"/>
      <c r="S383" s="23"/>
      <c r="T383" s="23"/>
    </row>
    <row r="384" spans="8:20" ht="14.25" customHeight="1">
      <c r="H384" s="23"/>
      <c r="J384" s="23"/>
      <c r="L384" s="23"/>
      <c r="N384" s="23"/>
      <c r="P384" s="23"/>
      <c r="R384" s="23"/>
      <c r="S384" s="23"/>
      <c r="T384" s="23"/>
    </row>
    <row r="385" spans="8:20" ht="14.25" customHeight="1">
      <c r="H385" s="23"/>
      <c r="J385" s="23"/>
      <c r="L385" s="23"/>
      <c r="N385" s="23"/>
      <c r="P385" s="23"/>
      <c r="R385" s="23"/>
      <c r="S385" s="23"/>
      <c r="T385" s="23"/>
    </row>
    <row r="386" spans="8:20" ht="14.25" customHeight="1">
      <c r="H386" s="23"/>
      <c r="J386" s="23"/>
      <c r="L386" s="23"/>
      <c r="N386" s="23"/>
      <c r="P386" s="23"/>
      <c r="R386" s="23"/>
      <c r="S386" s="23"/>
      <c r="T386" s="23"/>
    </row>
    <row r="387" spans="8:20" ht="14.25" customHeight="1">
      <c r="H387" s="23"/>
      <c r="J387" s="23"/>
      <c r="L387" s="23"/>
      <c r="N387" s="23"/>
      <c r="P387" s="23"/>
      <c r="R387" s="23"/>
      <c r="S387" s="23"/>
      <c r="T387" s="23"/>
    </row>
    <row r="388" spans="8:20" ht="14.25" customHeight="1">
      <c r="H388" s="23"/>
      <c r="J388" s="23"/>
      <c r="L388" s="23"/>
      <c r="N388" s="23"/>
      <c r="P388" s="23"/>
      <c r="R388" s="23"/>
      <c r="S388" s="23"/>
      <c r="T388" s="23"/>
    </row>
    <row r="389" spans="8:20" ht="14.25" customHeight="1">
      <c r="H389" s="23"/>
      <c r="J389" s="23"/>
      <c r="L389" s="23"/>
      <c r="N389" s="23"/>
      <c r="P389" s="23"/>
      <c r="R389" s="23"/>
      <c r="S389" s="23"/>
      <c r="T389" s="23"/>
    </row>
    <row r="390" spans="8:20" ht="14.25" customHeight="1">
      <c r="H390" s="23"/>
      <c r="J390" s="23"/>
      <c r="L390" s="23"/>
      <c r="N390" s="23"/>
      <c r="P390" s="23"/>
      <c r="R390" s="23"/>
      <c r="S390" s="23"/>
      <c r="T390" s="23"/>
    </row>
    <row r="391" spans="8:20" ht="14.25" customHeight="1">
      <c r="H391" s="23"/>
      <c r="J391" s="23"/>
      <c r="L391" s="23"/>
      <c r="N391" s="23"/>
      <c r="P391" s="23"/>
      <c r="R391" s="23"/>
      <c r="S391" s="23"/>
      <c r="T391" s="23"/>
    </row>
    <row r="392" spans="8:20" ht="14.25" customHeight="1">
      <c r="H392" s="23"/>
      <c r="J392" s="23"/>
      <c r="L392" s="23"/>
      <c r="N392" s="23"/>
      <c r="P392" s="23"/>
      <c r="R392" s="23"/>
      <c r="S392" s="23"/>
      <c r="T392" s="23"/>
    </row>
    <row r="393" spans="8:20" ht="14.25" customHeight="1">
      <c r="H393" s="23"/>
      <c r="J393" s="23"/>
      <c r="L393" s="23"/>
      <c r="N393" s="23"/>
      <c r="P393" s="23"/>
      <c r="R393" s="23"/>
      <c r="S393" s="23"/>
      <c r="T393" s="23"/>
    </row>
    <row r="394" spans="8:20" ht="14.25" customHeight="1">
      <c r="H394" s="23"/>
      <c r="J394" s="23"/>
      <c r="L394" s="23"/>
      <c r="N394" s="23"/>
      <c r="P394" s="23"/>
      <c r="R394" s="23"/>
      <c r="S394" s="23"/>
      <c r="T394" s="23"/>
    </row>
    <row r="395" spans="8:20" ht="14.25" customHeight="1">
      <c r="H395" s="23"/>
      <c r="J395" s="23"/>
      <c r="L395" s="23"/>
      <c r="N395" s="23"/>
      <c r="P395" s="23"/>
      <c r="R395" s="23"/>
      <c r="S395" s="23"/>
      <c r="T395" s="23"/>
    </row>
    <row r="396" spans="8:20" ht="14.25" customHeight="1">
      <c r="H396" s="23"/>
      <c r="J396" s="23"/>
      <c r="L396" s="23"/>
      <c r="N396" s="23"/>
      <c r="P396" s="23"/>
      <c r="R396" s="23"/>
      <c r="S396" s="23"/>
      <c r="T396" s="23"/>
    </row>
    <row r="397" spans="8:20" ht="14.25" customHeight="1">
      <c r="H397" s="23"/>
      <c r="J397" s="23"/>
      <c r="L397" s="23"/>
      <c r="N397" s="23"/>
      <c r="P397" s="23"/>
      <c r="R397" s="23"/>
      <c r="S397" s="23"/>
      <c r="T397" s="23"/>
    </row>
    <row r="398" spans="8:20" ht="14.25" customHeight="1">
      <c r="H398" s="23"/>
      <c r="J398" s="23"/>
      <c r="L398" s="23"/>
      <c r="N398" s="23"/>
      <c r="P398" s="23"/>
      <c r="R398" s="23"/>
      <c r="S398" s="23"/>
      <c r="T398" s="23"/>
    </row>
    <row r="399" spans="8:20" ht="14.25" customHeight="1">
      <c r="H399" s="23"/>
      <c r="J399" s="23"/>
      <c r="L399" s="23"/>
      <c r="N399" s="23"/>
      <c r="P399" s="23"/>
      <c r="R399" s="23"/>
      <c r="S399" s="23"/>
      <c r="T399" s="23"/>
    </row>
    <row r="400" spans="8:20" ht="14.25" customHeight="1">
      <c r="H400" s="23"/>
      <c r="J400" s="23"/>
      <c r="L400" s="23"/>
      <c r="N400" s="23"/>
      <c r="P400" s="23"/>
      <c r="R400" s="23"/>
      <c r="S400" s="23"/>
      <c r="T400" s="23"/>
    </row>
    <row r="401" spans="8:20" ht="14.25" customHeight="1">
      <c r="H401" s="23"/>
      <c r="J401" s="23"/>
      <c r="L401" s="23"/>
      <c r="N401" s="23"/>
      <c r="P401" s="23"/>
      <c r="R401" s="23"/>
      <c r="S401" s="23"/>
      <c r="T401" s="23"/>
    </row>
    <row r="402" spans="8:20" ht="14.25" customHeight="1">
      <c r="H402" s="23"/>
      <c r="J402" s="23"/>
      <c r="L402" s="23"/>
      <c r="N402" s="23"/>
      <c r="P402" s="23"/>
      <c r="R402" s="23"/>
      <c r="S402" s="23"/>
      <c r="T402" s="23"/>
    </row>
    <row r="403" spans="8:20" ht="14.25" customHeight="1">
      <c r="H403" s="23"/>
      <c r="J403" s="23"/>
      <c r="L403" s="23"/>
      <c r="N403" s="23"/>
      <c r="P403" s="23"/>
      <c r="R403" s="23"/>
      <c r="S403" s="23"/>
      <c r="T403" s="23"/>
    </row>
    <row r="404" spans="8:20" ht="14.25" customHeight="1">
      <c r="H404" s="23"/>
      <c r="J404" s="23"/>
      <c r="L404" s="23"/>
      <c r="N404" s="23"/>
      <c r="P404" s="23"/>
      <c r="R404" s="23"/>
      <c r="S404" s="23"/>
      <c r="T404" s="23"/>
    </row>
    <row r="405" spans="8:20" ht="14.25" customHeight="1">
      <c r="H405" s="23"/>
      <c r="J405" s="23"/>
      <c r="L405" s="23"/>
      <c r="N405" s="23"/>
      <c r="P405" s="23"/>
      <c r="R405" s="23"/>
      <c r="S405" s="23"/>
      <c r="T405" s="23"/>
    </row>
    <row r="406" spans="8:20" ht="14.25" customHeight="1">
      <c r="H406" s="23"/>
      <c r="J406" s="23"/>
      <c r="L406" s="23"/>
      <c r="N406" s="23"/>
      <c r="P406" s="23"/>
      <c r="R406" s="23"/>
      <c r="S406" s="23"/>
      <c r="T406" s="23"/>
    </row>
    <row r="407" spans="8:20" ht="14.25" customHeight="1">
      <c r="H407" s="23"/>
      <c r="J407" s="23"/>
      <c r="L407" s="23"/>
      <c r="N407" s="23"/>
      <c r="P407" s="23"/>
      <c r="R407" s="23"/>
      <c r="S407" s="23"/>
      <c r="T407" s="23"/>
    </row>
    <row r="408" spans="8:20" ht="14.25" customHeight="1">
      <c r="H408" s="23"/>
      <c r="J408" s="23"/>
      <c r="L408" s="23"/>
      <c r="N408" s="23"/>
      <c r="P408" s="23"/>
      <c r="R408" s="23"/>
      <c r="S408" s="23"/>
      <c r="T408" s="23"/>
    </row>
    <row r="409" spans="8:20" ht="14.25" customHeight="1">
      <c r="H409" s="23"/>
      <c r="J409" s="23"/>
      <c r="L409" s="23"/>
      <c r="N409" s="23"/>
      <c r="P409" s="23"/>
      <c r="R409" s="23"/>
      <c r="S409" s="23"/>
      <c r="T409" s="23"/>
    </row>
    <row r="410" spans="8:20" ht="14.25" customHeight="1">
      <c r="H410" s="23"/>
      <c r="J410" s="23"/>
      <c r="L410" s="23"/>
      <c r="N410" s="23"/>
      <c r="P410" s="23"/>
      <c r="R410" s="23"/>
      <c r="S410" s="23"/>
      <c r="T410" s="23"/>
    </row>
    <row r="411" spans="8:20" ht="14.25" customHeight="1">
      <c r="H411" s="23"/>
      <c r="J411" s="23"/>
      <c r="L411" s="23"/>
      <c r="N411" s="23"/>
      <c r="P411" s="23"/>
      <c r="R411" s="23"/>
      <c r="S411" s="23"/>
      <c r="T411" s="23"/>
    </row>
    <row r="412" spans="8:20" ht="14.25" customHeight="1">
      <c r="H412" s="23"/>
      <c r="J412" s="23"/>
      <c r="L412" s="23"/>
      <c r="N412" s="23"/>
      <c r="P412" s="23"/>
      <c r="R412" s="23"/>
      <c r="S412" s="23"/>
      <c r="T412" s="23"/>
    </row>
    <row r="413" spans="8:20" ht="14.25" customHeight="1">
      <c r="H413" s="23"/>
      <c r="J413" s="23"/>
      <c r="L413" s="23"/>
      <c r="N413" s="23"/>
      <c r="P413" s="23"/>
      <c r="R413" s="23"/>
      <c r="S413" s="23"/>
      <c r="T413" s="23"/>
    </row>
    <row r="414" spans="8:20" ht="14.25" customHeight="1">
      <c r="H414" s="23"/>
      <c r="J414" s="23"/>
      <c r="L414" s="23"/>
      <c r="N414" s="23"/>
      <c r="P414" s="23"/>
      <c r="R414" s="23"/>
      <c r="S414" s="23"/>
      <c r="T414" s="23"/>
    </row>
    <row r="415" spans="8:20" ht="14.25" customHeight="1">
      <c r="H415" s="23"/>
      <c r="J415" s="23"/>
      <c r="L415" s="23"/>
      <c r="N415" s="23"/>
      <c r="P415" s="23"/>
      <c r="R415" s="23"/>
      <c r="S415" s="23"/>
      <c r="T415" s="23"/>
    </row>
    <row r="416" spans="8:20" ht="14.25" customHeight="1">
      <c r="H416" s="23"/>
      <c r="J416" s="23"/>
      <c r="L416" s="23"/>
      <c r="N416" s="23"/>
      <c r="P416" s="23"/>
      <c r="R416" s="23"/>
      <c r="S416" s="23"/>
      <c r="T416" s="23"/>
    </row>
    <row r="417" spans="8:20" ht="14.25" customHeight="1">
      <c r="H417" s="23"/>
      <c r="J417" s="23"/>
      <c r="L417" s="23"/>
      <c r="N417" s="23"/>
      <c r="P417" s="23"/>
      <c r="R417" s="23"/>
      <c r="S417" s="23"/>
      <c r="T417" s="23"/>
    </row>
    <row r="418" spans="8:20" ht="14.25" customHeight="1">
      <c r="H418" s="23"/>
      <c r="J418" s="23"/>
      <c r="L418" s="23"/>
      <c r="N418" s="23"/>
      <c r="P418" s="23"/>
      <c r="R418" s="23"/>
      <c r="S418" s="23"/>
      <c r="T418" s="23"/>
    </row>
    <row r="419" spans="8:20" ht="14.25" customHeight="1">
      <c r="H419" s="23"/>
      <c r="J419" s="23"/>
      <c r="L419" s="23"/>
      <c r="N419" s="23"/>
      <c r="P419" s="23"/>
      <c r="R419" s="23"/>
      <c r="S419" s="23"/>
      <c r="T419" s="23"/>
    </row>
    <row r="420" spans="8:20" ht="14.25" customHeight="1">
      <c r="H420" s="23"/>
      <c r="J420" s="23"/>
      <c r="L420" s="23"/>
      <c r="N420" s="23"/>
      <c r="P420" s="23"/>
      <c r="R420" s="23"/>
      <c r="S420" s="23"/>
      <c r="T420" s="23"/>
    </row>
    <row r="421" spans="8:20" ht="14.25" customHeight="1">
      <c r="H421" s="23"/>
      <c r="J421" s="23"/>
      <c r="L421" s="23"/>
      <c r="N421" s="23"/>
      <c r="P421" s="23"/>
      <c r="R421" s="23"/>
      <c r="S421" s="23"/>
      <c r="T421" s="23"/>
    </row>
    <row r="422" spans="8:20" ht="14.25" customHeight="1">
      <c r="H422" s="23"/>
      <c r="J422" s="23"/>
      <c r="L422" s="23"/>
      <c r="N422" s="23"/>
      <c r="P422" s="23"/>
      <c r="R422" s="23"/>
      <c r="S422" s="23"/>
      <c r="T422" s="23"/>
    </row>
    <row r="423" spans="8:20" ht="14.25" customHeight="1">
      <c r="H423" s="23"/>
      <c r="J423" s="23"/>
      <c r="L423" s="23"/>
      <c r="N423" s="23"/>
      <c r="P423" s="23"/>
      <c r="R423" s="23"/>
      <c r="S423" s="23"/>
      <c r="T423" s="23"/>
    </row>
    <row r="424" spans="8:20" ht="14.25" customHeight="1">
      <c r="H424" s="23"/>
      <c r="J424" s="23"/>
      <c r="L424" s="23"/>
      <c r="N424" s="23"/>
      <c r="P424" s="23"/>
      <c r="R424" s="23"/>
      <c r="S424" s="23"/>
      <c r="T424" s="23"/>
    </row>
    <row r="425" spans="8:20" ht="14.25" customHeight="1">
      <c r="H425" s="23"/>
      <c r="J425" s="23"/>
      <c r="L425" s="23"/>
      <c r="N425" s="23"/>
      <c r="P425" s="23"/>
      <c r="R425" s="23"/>
      <c r="S425" s="23"/>
      <c r="T425" s="23"/>
    </row>
    <row r="426" spans="8:20" ht="14.25" customHeight="1">
      <c r="H426" s="23"/>
      <c r="J426" s="23"/>
      <c r="L426" s="23"/>
      <c r="N426" s="23"/>
      <c r="P426" s="23"/>
      <c r="R426" s="23"/>
      <c r="S426" s="23"/>
      <c r="T426" s="23"/>
    </row>
    <row r="427" spans="8:20" ht="14.25" customHeight="1">
      <c r="H427" s="23"/>
      <c r="J427" s="23"/>
      <c r="L427" s="23"/>
      <c r="N427" s="23"/>
      <c r="P427" s="23"/>
      <c r="R427" s="23"/>
      <c r="S427" s="23"/>
      <c r="T427" s="23"/>
    </row>
    <row r="428" spans="8:20" ht="14.25" customHeight="1">
      <c r="H428" s="23"/>
      <c r="J428" s="23"/>
      <c r="L428" s="23"/>
      <c r="N428" s="23"/>
      <c r="P428" s="23"/>
      <c r="R428" s="23"/>
      <c r="S428" s="23"/>
      <c r="T428" s="23"/>
    </row>
    <row r="429" spans="8:20" ht="14.25" customHeight="1">
      <c r="H429" s="23"/>
      <c r="J429" s="23"/>
      <c r="L429" s="23"/>
      <c r="N429" s="23"/>
      <c r="P429" s="23"/>
      <c r="R429" s="23"/>
      <c r="S429" s="23"/>
      <c r="T429" s="23"/>
    </row>
    <row r="430" spans="8:20" ht="14.25" customHeight="1">
      <c r="H430" s="23"/>
      <c r="J430" s="23"/>
      <c r="L430" s="23"/>
      <c r="N430" s="23"/>
      <c r="P430" s="23"/>
      <c r="R430" s="23"/>
      <c r="S430" s="23"/>
      <c r="T430" s="23"/>
    </row>
    <row r="431" spans="8:20" ht="14.25" customHeight="1">
      <c r="H431" s="23"/>
      <c r="J431" s="23"/>
      <c r="L431" s="23"/>
      <c r="N431" s="23"/>
      <c r="P431" s="23"/>
      <c r="R431" s="23"/>
      <c r="S431" s="23"/>
      <c r="T431" s="23"/>
    </row>
    <row r="432" spans="8:20" ht="14.25" customHeight="1">
      <c r="H432" s="23"/>
      <c r="J432" s="23"/>
      <c r="L432" s="23"/>
      <c r="N432" s="23"/>
      <c r="P432" s="23"/>
      <c r="R432" s="23"/>
      <c r="S432" s="23"/>
      <c r="T432" s="23"/>
    </row>
    <row r="433" spans="8:20" ht="14.25" customHeight="1">
      <c r="H433" s="23"/>
      <c r="J433" s="23"/>
      <c r="L433" s="23"/>
      <c r="N433" s="23"/>
      <c r="P433" s="23"/>
      <c r="R433" s="23"/>
      <c r="S433" s="23"/>
      <c r="T433" s="23"/>
    </row>
    <row r="434" spans="8:20" ht="14.25" customHeight="1">
      <c r="H434" s="23"/>
      <c r="J434" s="23"/>
      <c r="L434" s="23"/>
      <c r="N434" s="23"/>
      <c r="P434" s="23"/>
      <c r="R434" s="23"/>
      <c r="S434" s="23"/>
      <c r="T434" s="23"/>
    </row>
    <row r="435" spans="8:20" ht="14.25" customHeight="1">
      <c r="H435" s="23"/>
      <c r="J435" s="23"/>
      <c r="L435" s="23"/>
      <c r="N435" s="23"/>
      <c r="P435" s="23"/>
      <c r="R435" s="23"/>
      <c r="S435" s="23"/>
      <c r="T435" s="23"/>
    </row>
    <row r="436" spans="8:20" ht="14.25" customHeight="1">
      <c r="H436" s="23"/>
      <c r="J436" s="23"/>
      <c r="L436" s="23"/>
      <c r="N436" s="23"/>
      <c r="P436" s="23"/>
      <c r="R436" s="23"/>
      <c r="S436" s="23"/>
      <c r="T436" s="23"/>
    </row>
    <row r="437" spans="8:20" ht="14.25" customHeight="1">
      <c r="H437" s="23"/>
      <c r="J437" s="23"/>
      <c r="L437" s="23"/>
      <c r="N437" s="23"/>
      <c r="P437" s="23"/>
      <c r="R437" s="23"/>
      <c r="S437" s="23"/>
      <c r="T437" s="23"/>
    </row>
    <row r="438" spans="8:20" ht="14.25" customHeight="1">
      <c r="H438" s="23"/>
      <c r="J438" s="23"/>
      <c r="L438" s="23"/>
      <c r="N438" s="23"/>
      <c r="P438" s="23"/>
      <c r="R438" s="23"/>
      <c r="S438" s="23"/>
      <c r="T438" s="23"/>
    </row>
    <row r="439" spans="8:20" ht="14.25" customHeight="1">
      <c r="H439" s="23"/>
      <c r="J439" s="23"/>
      <c r="L439" s="23"/>
      <c r="N439" s="23"/>
      <c r="P439" s="23"/>
      <c r="R439" s="23"/>
      <c r="S439" s="23"/>
      <c r="T439" s="23"/>
    </row>
    <row r="440" spans="8:20" ht="14.25" customHeight="1">
      <c r="H440" s="23"/>
      <c r="J440" s="23"/>
      <c r="L440" s="23"/>
      <c r="N440" s="23"/>
      <c r="P440" s="23"/>
      <c r="R440" s="23"/>
      <c r="S440" s="23"/>
      <c r="T440" s="23"/>
    </row>
    <row r="441" spans="8:20" ht="14.25" customHeight="1">
      <c r="H441" s="23"/>
      <c r="J441" s="23"/>
      <c r="L441" s="23"/>
      <c r="N441" s="23"/>
      <c r="P441" s="23"/>
      <c r="R441" s="23"/>
      <c r="S441" s="23"/>
      <c r="T441" s="23"/>
    </row>
    <row r="442" spans="8:20" ht="14.25" customHeight="1">
      <c r="H442" s="23"/>
      <c r="J442" s="23"/>
      <c r="L442" s="23"/>
      <c r="N442" s="23"/>
      <c r="P442" s="23"/>
      <c r="R442" s="23"/>
      <c r="S442" s="23"/>
      <c r="T442" s="23"/>
    </row>
    <row r="443" spans="8:20" ht="14.25" customHeight="1">
      <c r="H443" s="23"/>
      <c r="J443" s="23"/>
      <c r="L443" s="23"/>
      <c r="N443" s="23"/>
      <c r="P443" s="23"/>
      <c r="R443" s="23"/>
      <c r="S443" s="23"/>
      <c r="T443" s="23"/>
    </row>
    <row r="444" spans="8:20" ht="14.25" customHeight="1">
      <c r="H444" s="23"/>
      <c r="J444" s="23"/>
      <c r="L444" s="23"/>
      <c r="N444" s="23"/>
      <c r="P444" s="23"/>
      <c r="R444" s="23"/>
      <c r="S444" s="23"/>
      <c r="T444" s="23"/>
    </row>
    <row r="445" spans="8:20" ht="14.25" customHeight="1">
      <c r="H445" s="23"/>
      <c r="J445" s="23"/>
      <c r="L445" s="23"/>
      <c r="N445" s="23"/>
      <c r="P445" s="23"/>
      <c r="R445" s="23"/>
      <c r="S445" s="23"/>
      <c r="T445" s="23"/>
    </row>
    <row r="446" spans="8:20" ht="14.25" customHeight="1">
      <c r="H446" s="23"/>
      <c r="J446" s="23"/>
      <c r="L446" s="23"/>
      <c r="N446" s="23"/>
      <c r="P446" s="23"/>
      <c r="R446" s="23"/>
      <c r="S446" s="23"/>
      <c r="T446" s="23"/>
    </row>
    <row r="447" spans="8:20" ht="14.25" customHeight="1">
      <c r="H447" s="23"/>
      <c r="J447" s="23"/>
      <c r="L447" s="23"/>
      <c r="N447" s="23"/>
      <c r="P447" s="23"/>
      <c r="R447" s="23"/>
      <c r="S447" s="23"/>
      <c r="T447" s="23"/>
    </row>
    <row r="448" spans="8:20" ht="14.25" customHeight="1">
      <c r="H448" s="23"/>
      <c r="J448" s="23"/>
      <c r="L448" s="23"/>
      <c r="N448" s="23"/>
      <c r="P448" s="23"/>
      <c r="R448" s="23"/>
      <c r="S448" s="23"/>
      <c r="T448" s="23"/>
    </row>
    <row r="449" spans="8:20" ht="14.25" customHeight="1">
      <c r="H449" s="23"/>
      <c r="J449" s="23"/>
      <c r="L449" s="23"/>
      <c r="N449" s="23"/>
      <c r="P449" s="23"/>
      <c r="R449" s="23"/>
      <c r="S449" s="23"/>
      <c r="T449" s="23"/>
    </row>
    <row r="450" spans="8:20" ht="14.25" customHeight="1">
      <c r="H450" s="23"/>
      <c r="J450" s="23"/>
      <c r="L450" s="23"/>
      <c r="N450" s="23"/>
      <c r="P450" s="23"/>
      <c r="R450" s="23"/>
      <c r="S450" s="23"/>
      <c r="T450" s="23"/>
    </row>
    <row r="451" spans="8:20" ht="14.25" customHeight="1">
      <c r="H451" s="23"/>
      <c r="J451" s="23"/>
      <c r="L451" s="23"/>
      <c r="N451" s="23"/>
      <c r="P451" s="23"/>
      <c r="R451" s="23"/>
      <c r="S451" s="23"/>
      <c r="T451" s="23"/>
    </row>
    <row r="452" spans="8:20" ht="14.25" customHeight="1">
      <c r="H452" s="23"/>
      <c r="J452" s="23"/>
      <c r="L452" s="23"/>
      <c r="N452" s="23"/>
      <c r="P452" s="23"/>
      <c r="R452" s="23"/>
      <c r="S452" s="23"/>
      <c r="T452" s="23"/>
    </row>
    <row r="453" spans="8:20" ht="14.25" customHeight="1">
      <c r="H453" s="23"/>
      <c r="J453" s="23"/>
      <c r="L453" s="23"/>
      <c r="N453" s="23"/>
      <c r="P453" s="23"/>
      <c r="R453" s="23"/>
      <c r="S453" s="23"/>
      <c r="T453" s="23"/>
    </row>
    <row r="454" spans="8:20" ht="14.25" customHeight="1">
      <c r="H454" s="23"/>
      <c r="J454" s="23"/>
      <c r="L454" s="23"/>
      <c r="N454" s="23"/>
      <c r="P454" s="23"/>
      <c r="R454" s="23"/>
      <c r="S454" s="23"/>
      <c r="T454" s="23"/>
    </row>
    <row r="455" spans="8:20" ht="14.25" customHeight="1">
      <c r="H455" s="23"/>
      <c r="J455" s="23"/>
      <c r="L455" s="23"/>
      <c r="N455" s="23"/>
      <c r="P455" s="23"/>
      <c r="R455" s="23"/>
      <c r="S455" s="23"/>
      <c r="T455" s="23"/>
    </row>
    <row r="456" spans="8:20" ht="14.25" customHeight="1">
      <c r="H456" s="23"/>
      <c r="J456" s="23"/>
      <c r="L456" s="23"/>
      <c r="N456" s="23"/>
      <c r="P456" s="23"/>
      <c r="R456" s="23"/>
      <c r="S456" s="23"/>
      <c r="T456" s="23"/>
    </row>
    <row r="457" spans="8:20" ht="14.25" customHeight="1">
      <c r="H457" s="23"/>
      <c r="J457" s="23"/>
      <c r="L457" s="23"/>
      <c r="N457" s="23"/>
      <c r="P457" s="23"/>
      <c r="R457" s="23"/>
      <c r="S457" s="23"/>
      <c r="T457" s="23"/>
    </row>
    <row r="458" spans="8:20" ht="14.25" customHeight="1">
      <c r="H458" s="23"/>
      <c r="J458" s="23"/>
      <c r="L458" s="23"/>
      <c r="N458" s="23"/>
      <c r="P458" s="23"/>
      <c r="R458" s="23"/>
      <c r="S458" s="23"/>
      <c r="T458" s="23"/>
    </row>
    <row r="459" spans="8:20" ht="14.25" customHeight="1">
      <c r="H459" s="23"/>
      <c r="J459" s="23"/>
      <c r="L459" s="23"/>
      <c r="N459" s="23"/>
      <c r="P459" s="23"/>
      <c r="R459" s="23"/>
      <c r="S459" s="23"/>
      <c r="T459" s="23"/>
    </row>
    <row r="460" spans="8:20" ht="14.25" customHeight="1">
      <c r="H460" s="23"/>
      <c r="J460" s="23"/>
      <c r="L460" s="23"/>
      <c r="N460" s="23"/>
      <c r="P460" s="23"/>
      <c r="R460" s="23"/>
      <c r="S460" s="23"/>
      <c r="T460" s="23"/>
    </row>
    <row r="461" spans="8:20" ht="14.25" customHeight="1">
      <c r="H461" s="23"/>
      <c r="J461" s="23"/>
      <c r="L461" s="23"/>
      <c r="N461" s="23"/>
      <c r="P461" s="23"/>
      <c r="R461" s="23"/>
      <c r="S461" s="23"/>
      <c r="T461" s="23"/>
    </row>
    <row r="462" spans="8:20" ht="14.25" customHeight="1">
      <c r="H462" s="23"/>
      <c r="J462" s="23"/>
      <c r="L462" s="23"/>
      <c r="N462" s="23"/>
      <c r="P462" s="23"/>
      <c r="R462" s="23"/>
      <c r="S462" s="23"/>
      <c r="T462" s="23"/>
    </row>
    <row r="463" spans="8:20" ht="14.25" customHeight="1">
      <c r="H463" s="23"/>
      <c r="J463" s="23"/>
      <c r="L463" s="23"/>
      <c r="N463" s="23"/>
      <c r="P463" s="23"/>
      <c r="R463" s="23"/>
      <c r="S463" s="23"/>
      <c r="T463" s="23"/>
    </row>
    <row r="464" spans="8:20" ht="14.25" customHeight="1">
      <c r="H464" s="23"/>
      <c r="J464" s="23"/>
      <c r="L464" s="23"/>
      <c r="N464" s="23"/>
      <c r="P464" s="23"/>
      <c r="R464" s="23"/>
      <c r="S464" s="23"/>
      <c r="T464" s="23"/>
    </row>
    <row r="465" spans="8:20" ht="14.25" customHeight="1">
      <c r="H465" s="23"/>
      <c r="J465" s="23"/>
      <c r="L465" s="23"/>
      <c r="N465" s="23"/>
      <c r="P465" s="23"/>
      <c r="R465" s="23"/>
      <c r="S465" s="23"/>
      <c r="T465" s="23"/>
    </row>
    <row r="466" spans="8:20" ht="14.25" customHeight="1">
      <c r="H466" s="23"/>
      <c r="J466" s="23"/>
      <c r="L466" s="23"/>
      <c r="N466" s="23"/>
      <c r="P466" s="23"/>
      <c r="R466" s="23"/>
      <c r="S466" s="23"/>
      <c r="T466" s="23"/>
    </row>
    <row r="467" spans="8:20" ht="14.25" customHeight="1">
      <c r="H467" s="23"/>
      <c r="J467" s="23"/>
      <c r="L467" s="23"/>
      <c r="N467" s="23"/>
      <c r="P467" s="23"/>
      <c r="R467" s="23"/>
      <c r="S467" s="23"/>
      <c r="T467" s="23"/>
    </row>
    <row r="468" spans="8:20" ht="14.25" customHeight="1">
      <c r="H468" s="23"/>
      <c r="J468" s="23"/>
      <c r="L468" s="23"/>
      <c r="N468" s="23"/>
      <c r="P468" s="23"/>
      <c r="R468" s="23"/>
      <c r="S468" s="23"/>
      <c r="T468" s="23"/>
    </row>
    <row r="469" spans="8:20" ht="14.25" customHeight="1">
      <c r="H469" s="23"/>
      <c r="J469" s="23"/>
      <c r="L469" s="23"/>
      <c r="N469" s="23"/>
      <c r="P469" s="23"/>
      <c r="R469" s="23"/>
      <c r="S469" s="23"/>
      <c r="T469" s="23"/>
    </row>
    <row r="470" spans="8:20" ht="14.25" customHeight="1">
      <c r="H470" s="23"/>
      <c r="J470" s="23"/>
      <c r="L470" s="23"/>
      <c r="N470" s="23"/>
      <c r="P470" s="23"/>
      <c r="R470" s="23"/>
      <c r="S470" s="23"/>
      <c r="T470" s="23"/>
    </row>
    <row r="471" spans="8:20" ht="14.25" customHeight="1">
      <c r="H471" s="23"/>
      <c r="J471" s="23"/>
      <c r="L471" s="23"/>
      <c r="N471" s="23"/>
      <c r="P471" s="23"/>
      <c r="R471" s="23"/>
      <c r="S471" s="23"/>
      <c r="T471" s="23"/>
    </row>
    <row r="472" spans="8:20" ht="14.25" customHeight="1">
      <c r="H472" s="23"/>
      <c r="J472" s="23"/>
      <c r="L472" s="23"/>
      <c r="N472" s="23"/>
      <c r="P472" s="23"/>
      <c r="R472" s="23"/>
      <c r="S472" s="23"/>
      <c r="T472" s="23"/>
    </row>
    <row r="473" spans="8:20" ht="14.25" customHeight="1">
      <c r="H473" s="23"/>
      <c r="J473" s="23"/>
      <c r="L473" s="23"/>
      <c r="N473" s="23"/>
      <c r="P473" s="23"/>
      <c r="R473" s="23"/>
      <c r="S473" s="23"/>
      <c r="T473" s="23"/>
    </row>
    <row r="474" spans="8:20" ht="14.25" customHeight="1">
      <c r="H474" s="23"/>
      <c r="J474" s="23"/>
      <c r="L474" s="23"/>
      <c r="N474" s="23"/>
      <c r="P474" s="23"/>
      <c r="R474" s="23"/>
      <c r="S474" s="23"/>
      <c r="T474" s="23"/>
    </row>
    <row r="475" spans="8:20" ht="14.25" customHeight="1">
      <c r="H475" s="23"/>
      <c r="J475" s="23"/>
      <c r="L475" s="23"/>
      <c r="N475" s="23"/>
      <c r="P475" s="23"/>
      <c r="R475" s="23"/>
      <c r="S475" s="23"/>
      <c r="T475" s="23"/>
    </row>
    <row r="476" spans="8:20" ht="14.25" customHeight="1">
      <c r="H476" s="23"/>
      <c r="J476" s="23"/>
      <c r="L476" s="23"/>
      <c r="N476" s="23"/>
      <c r="P476" s="23"/>
      <c r="R476" s="23"/>
      <c r="S476" s="23"/>
      <c r="T476" s="23"/>
    </row>
    <row r="477" spans="8:20" ht="14.25" customHeight="1">
      <c r="H477" s="23"/>
      <c r="J477" s="23"/>
      <c r="L477" s="23"/>
      <c r="N477" s="23"/>
      <c r="P477" s="23"/>
      <c r="R477" s="23"/>
      <c r="S477" s="23"/>
      <c r="T477" s="23"/>
    </row>
    <row r="478" spans="8:20" ht="14.25" customHeight="1">
      <c r="H478" s="23"/>
      <c r="J478" s="23"/>
      <c r="L478" s="23"/>
      <c r="N478" s="23"/>
      <c r="P478" s="23"/>
      <c r="R478" s="23"/>
      <c r="S478" s="23"/>
      <c r="T478" s="23"/>
    </row>
    <row r="479" spans="8:20" ht="14.25" customHeight="1">
      <c r="H479" s="23"/>
      <c r="J479" s="23"/>
      <c r="L479" s="23"/>
      <c r="N479" s="23"/>
      <c r="P479" s="23"/>
      <c r="R479" s="23"/>
      <c r="S479" s="23"/>
      <c r="T479" s="23"/>
    </row>
    <row r="480" spans="8:20" ht="14.25" customHeight="1">
      <c r="H480" s="23"/>
      <c r="J480" s="23"/>
      <c r="L480" s="23"/>
      <c r="N480" s="23"/>
      <c r="P480" s="23"/>
      <c r="R480" s="23"/>
      <c r="S480" s="23"/>
      <c r="T480" s="23"/>
    </row>
    <row r="481" spans="8:20" ht="14.25" customHeight="1">
      <c r="H481" s="23"/>
      <c r="J481" s="23"/>
      <c r="L481" s="23"/>
      <c r="N481" s="23"/>
      <c r="P481" s="23"/>
      <c r="R481" s="23"/>
      <c r="S481" s="23"/>
      <c r="T481" s="23"/>
    </row>
    <row r="482" spans="8:20" ht="14.25" customHeight="1">
      <c r="H482" s="23"/>
      <c r="J482" s="23"/>
      <c r="L482" s="23"/>
      <c r="N482" s="23"/>
      <c r="P482" s="23"/>
      <c r="R482" s="23"/>
      <c r="S482" s="23"/>
      <c r="T482" s="23"/>
    </row>
    <row r="483" spans="8:20" ht="14.25" customHeight="1">
      <c r="H483" s="23"/>
      <c r="J483" s="23"/>
      <c r="L483" s="23"/>
      <c r="N483" s="23"/>
      <c r="P483" s="23"/>
      <c r="R483" s="23"/>
      <c r="S483" s="23"/>
      <c r="T483" s="23"/>
    </row>
    <row r="484" spans="8:20" ht="14.25" customHeight="1">
      <c r="H484" s="23"/>
      <c r="J484" s="23"/>
      <c r="L484" s="23"/>
      <c r="N484" s="23"/>
      <c r="P484" s="23"/>
      <c r="R484" s="23"/>
      <c r="S484" s="23"/>
      <c r="T484" s="23"/>
    </row>
    <row r="485" spans="8:20" ht="14.25" customHeight="1">
      <c r="H485" s="23"/>
      <c r="J485" s="23"/>
      <c r="L485" s="23"/>
      <c r="N485" s="23"/>
      <c r="P485" s="23"/>
      <c r="R485" s="23"/>
      <c r="S485" s="23"/>
      <c r="T485" s="23"/>
    </row>
    <row r="486" spans="8:20" ht="14.25" customHeight="1">
      <c r="H486" s="23"/>
      <c r="J486" s="23"/>
      <c r="L486" s="23"/>
      <c r="N486" s="23"/>
      <c r="P486" s="23"/>
      <c r="R486" s="23"/>
      <c r="S486" s="23"/>
      <c r="T486" s="23"/>
    </row>
    <row r="487" spans="8:20" ht="14.25" customHeight="1">
      <c r="H487" s="23"/>
      <c r="J487" s="23"/>
      <c r="L487" s="23"/>
      <c r="N487" s="23"/>
      <c r="P487" s="23"/>
      <c r="R487" s="23"/>
      <c r="S487" s="23"/>
      <c r="T487" s="23"/>
    </row>
    <row r="488" spans="8:20" ht="14.25" customHeight="1">
      <c r="H488" s="23"/>
      <c r="J488" s="23"/>
      <c r="L488" s="23"/>
      <c r="N488" s="23"/>
      <c r="P488" s="23"/>
      <c r="R488" s="23"/>
      <c r="S488" s="23"/>
      <c r="T488" s="23"/>
    </row>
    <row r="489" spans="8:20" ht="14.25" customHeight="1">
      <c r="H489" s="23"/>
      <c r="J489" s="23"/>
      <c r="L489" s="23"/>
      <c r="N489" s="23"/>
      <c r="P489" s="23"/>
      <c r="R489" s="23"/>
      <c r="S489" s="23"/>
      <c r="T489" s="23"/>
    </row>
    <row r="490" spans="8:20" ht="14.25" customHeight="1">
      <c r="H490" s="23"/>
      <c r="J490" s="23"/>
      <c r="L490" s="23"/>
      <c r="N490" s="23"/>
      <c r="P490" s="23"/>
      <c r="R490" s="23"/>
      <c r="S490" s="23"/>
      <c r="T490" s="23"/>
    </row>
    <row r="491" spans="8:20" ht="14.25" customHeight="1">
      <c r="H491" s="23"/>
      <c r="J491" s="23"/>
      <c r="L491" s="23"/>
      <c r="N491" s="23"/>
      <c r="P491" s="23"/>
      <c r="R491" s="23"/>
      <c r="S491" s="23"/>
      <c r="T491" s="23"/>
    </row>
    <row r="492" spans="8:20" ht="14.25" customHeight="1">
      <c r="H492" s="23"/>
      <c r="J492" s="23"/>
      <c r="L492" s="23"/>
      <c r="N492" s="23"/>
      <c r="P492" s="23"/>
      <c r="R492" s="23"/>
      <c r="S492" s="23"/>
      <c r="T492" s="23"/>
    </row>
    <row r="493" spans="8:20" ht="14.25" customHeight="1">
      <c r="H493" s="23"/>
      <c r="J493" s="23"/>
      <c r="L493" s="23"/>
      <c r="N493" s="23"/>
      <c r="P493" s="23"/>
      <c r="R493" s="23"/>
      <c r="S493" s="23"/>
      <c r="T493" s="23"/>
    </row>
    <row r="494" spans="8:20" ht="14.25" customHeight="1">
      <c r="H494" s="23"/>
      <c r="J494" s="23"/>
      <c r="L494" s="23"/>
      <c r="N494" s="23"/>
      <c r="P494" s="23"/>
      <c r="R494" s="23"/>
      <c r="S494" s="23"/>
      <c r="T494" s="23"/>
    </row>
    <row r="495" spans="8:20" ht="14.25" customHeight="1">
      <c r="H495" s="23"/>
      <c r="J495" s="23"/>
      <c r="L495" s="23"/>
      <c r="N495" s="23"/>
      <c r="P495" s="23"/>
      <c r="R495" s="23"/>
      <c r="S495" s="23"/>
      <c r="T495" s="23"/>
    </row>
    <row r="496" spans="8:20" ht="14.25" customHeight="1">
      <c r="H496" s="23"/>
      <c r="J496" s="23"/>
      <c r="L496" s="23"/>
      <c r="N496" s="23"/>
      <c r="P496" s="23"/>
      <c r="R496" s="23"/>
      <c r="S496" s="23"/>
      <c r="T496" s="23"/>
    </row>
    <row r="497" spans="8:20" ht="14.25" customHeight="1">
      <c r="H497" s="23"/>
      <c r="J497" s="23"/>
      <c r="L497" s="23"/>
      <c r="N497" s="23"/>
      <c r="P497" s="23"/>
      <c r="R497" s="23"/>
      <c r="S497" s="23"/>
      <c r="T497" s="23"/>
    </row>
    <row r="498" spans="8:20" ht="14.25" customHeight="1">
      <c r="H498" s="23"/>
      <c r="J498" s="23"/>
      <c r="L498" s="23"/>
      <c r="N498" s="23"/>
      <c r="P498" s="23"/>
      <c r="R498" s="23"/>
      <c r="S498" s="23"/>
      <c r="T498" s="23"/>
    </row>
    <row r="499" spans="8:20" ht="14.25" customHeight="1">
      <c r="H499" s="23"/>
      <c r="J499" s="23"/>
      <c r="L499" s="23"/>
      <c r="N499" s="23"/>
      <c r="P499" s="23"/>
      <c r="R499" s="23"/>
      <c r="S499" s="23"/>
      <c r="T499" s="23"/>
    </row>
    <row r="500" spans="8:20" ht="14.25" customHeight="1">
      <c r="H500" s="23"/>
      <c r="J500" s="23"/>
      <c r="L500" s="23"/>
      <c r="N500" s="23"/>
      <c r="P500" s="23"/>
      <c r="R500" s="23"/>
      <c r="S500" s="23"/>
      <c r="T500" s="23"/>
    </row>
    <row r="501" spans="8:20" ht="14.25" customHeight="1">
      <c r="H501" s="23"/>
      <c r="J501" s="23"/>
      <c r="L501" s="23"/>
      <c r="N501" s="23"/>
      <c r="P501" s="23"/>
      <c r="R501" s="23"/>
      <c r="S501" s="23"/>
      <c r="T501" s="23"/>
    </row>
    <row r="502" spans="8:20" ht="14.25" customHeight="1">
      <c r="H502" s="23"/>
      <c r="J502" s="23"/>
      <c r="L502" s="23"/>
      <c r="N502" s="23"/>
      <c r="P502" s="23"/>
      <c r="R502" s="23"/>
      <c r="S502" s="23"/>
      <c r="T502" s="23"/>
    </row>
    <row r="503" spans="8:20" ht="14.25" customHeight="1">
      <c r="H503" s="23"/>
      <c r="J503" s="23"/>
      <c r="L503" s="23"/>
      <c r="N503" s="23"/>
      <c r="P503" s="23"/>
      <c r="R503" s="23"/>
      <c r="S503" s="23"/>
      <c r="T503" s="23"/>
    </row>
    <row r="504" spans="8:20" ht="14.25" customHeight="1">
      <c r="H504" s="23"/>
      <c r="J504" s="23"/>
      <c r="L504" s="23"/>
      <c r="N504" s="23"/>
      <c r="P504" s="23"/>
      <c r="R504" s="23"/>
      <c r="S504" s="23"/>
      <c r="T504" s="23"/>
    </row>
    <row r="505" spans="8:20" ht="14.25" customHeight="1">
      <c r="H505" s="23"/>
      <c r="J505" s="23"/>
      <c r="L505" s="23"/>
      <c r="N505" s="23"/>
      <c r="P505" s="23"/>
      <c r="R505" s="23"/>
      <c r="S505" s="23"/>
      <c r="T505" s="23"/>
    </row>
    <row r="506" spans="8:20" ht="14.25" customHeight="1">
      <c r="H506" s="23"/>
      <c r="J506" s="23"/>
      <c r="L506" s="23"/>
      <c r="N506" s="23"/>
      <c r="P506" s="23"/>
      <c r="R506" s="23"/>
      <c r="S506" s="23"/>
      <c r="T506" s="23"/>
    </row>
    <row r="507" spans="8:20" ht="14.25" customHeight="1">
      <c r="H507" s="23"/>
      <c r="J507" s="23"/>
      <c r="L507" s="23"/>
      <c r="N507" s="23"/>
      <c r="P507" s="23"/>
      <c r="R507" s="23"/>
      <c r="S507" s="23"/>
      <c r="T507" s="23"/>
    </row>
    <row r="508" spans="8:20" ht="14.25" customHeight="1">
      <c r="H508" s="23"/>
      <c r="J508" s="23"/>
      <c r="L508" s="23"/>
      <c r="N508" s="23"/>
      <c r="P508" s="23"/>
      <c r="R508" s="23"/>
      <c r="S508" s="23"/>
      <c r="T508" s="23"/>
    </row>
    <row r="509" spans="8:20" ht="14.25" customHeight="1">
      <c r="H509" s="23"/>
      <c r="J509" s="23"/>
      <c r="L509" s="23"/>
      <c r="N509" s="23"/>
      <c r="P509" s="23"/>
      <c r="R509" s="23"/>
      <c r="S509" s="23"/>
      <c r="T509" s="23"/>
    </row>
    <row r="510" spans="8:20" ht="14.25" customHeight="1">
      <c r="H510" s="23"/>
      <c r="J510" s="23"/>
      <c r="L510" s="23"/>
      <c r="N510" s="23"/>
      <c r="P510" s="23"/>
      <c r="R510" s="23"/>
      <c r="S510" s="23"/>
      <c r="T510" s="23"/>
    </row>
    <row r="511" spans="8:20" ht="14.25" customHeight="1">
      <c r="H511" s="23"/>
      <c r="J511" s="23"/>
      <c r="L511" s="23"/>
      <c r="N511" s="23"/>
      <c r="P511" s="23"/>
      <c r="R511" s="23"/>
      <c r="S511" s="23"/>
      <c r="T511" s="23"/>
    </row>
    <row r="512" spans="8:20" ht="14.25" customHeight="1">
      <c r="H512" s="23"/>
      <c r="J512" s="23"/>
      <c r="L512" s="23"/>
      <c r="N512" s="23"/>
      <c r="P512" s="23"/>
      <c r="R512" s="23"/>
      <c r="S512" s="23"/>
      <c r="T512" s="23"/>
    </row>
    <row r="513" spans="8:20" ht="14.25" customHeight="1">
      <c r="H513" s="23"/>
      <c r="J513" s="23"/>
      <c r="L513" s="23"/>
      <c r="N513" s="23"/>
      <c r="P513" s="23"/>
      <c r="R513" s="23"/>
      <c r="S513" s="23"/>
      <c r="T513" s="23"/>
    </row>
    <row r="514" spans="8:20" ht="14.25" customHeight="1">
      <c r="H514" s="23"/>
      <c r="J514" s="23"/>
      <c r="L514" s="23"/>
      <c r="N514" s="23"/>
      <c r="P514" s="23"/>
      <c r="R514" s="23"/>
      <c r="S514" s="23"/>
      <c r="T514" s="23"/>
    </row>
    <row r="515" spans="8:20" ht="14.25" customHeight="1">
      <c r="H515" s="23"/>
      <c r="J515" s="23"/>
      <c r="L515" s="23"/>
      <c r="N515" s="23"/>
      <c r="P515" s="23"/>
      <c r="R515" s="23"/>
      <c r="S515" s="23"/>
      <c r="T515" s="23"/>
    </row>
    <row r="516" spans="8:20" ht="14.25" customHeight="1">
      <c r="H516" s="23"/>
      <c r="J516" s="23"/>
      <c r="L516" s="23"/>
      <c r="N516" s="23"/>
      <c r="P516" s="23"/>
      <c r="R516" s="23"/>
      <c r="S516" s="23"/>
      <c r="T516" s="23"/>
    </row>
    <row r="517" spans="8:20" ht="14.25" customHeight="1">
      <c r="H517" s="23"/>
      <c r="J517" s="23"/>
      <c r="L517" s="23"/>
      <c r="N517" s="23"/>
      <c r="P517" s="23"/>
      <c r="R517" s="23"/>
      <c r="S517" s="23"/>
      <c r="T517" s="23"/>
    </row>
    <row r="518" spans="8:20" ht="14.25" customHeight="1">
      <c r="H518" s="23"/>
      <c r="J518" s="23"/>
      <c r="L518" s="23"/>
      <c r="N518" s="23"/>
      <c r="P518" s="23"/>
      <c r="R518" s="23"/>
      <c r="S518" s="23"/>
      <c r="T518" s="23"/>
    </row>
    <row r="519" spans="8:20" ht="14.25" customHeight="1">
      <c r="H519" s="23"/>
      <c r="J519" s="23"/>
      <c r="L519" s="23"/>
      <c r="N519" s="23"/>
      <c r="P519" s="23"/>
      <c r="R519" s="23"/>
      <c r="S519" s="23"/>
      <c r="T519" s="23"/>
    </row>
    <row r="520" spans="8:20" ht="14.25" customHeight="1">
      <c r="H520" s="23"/>
      <c r="J520" s="23"/>
      <c r="L520" s="23"/>
      <c r="N520" s="23"/>
      <c r="P520" s="23"/>
      <c r="R520" s="23"/>
      <c r="S520" s="23"/>
      <c r="T520" s="23"/>
    </row>
    <row r="521" spans="8:20" ht="14.25" customHeight="1">
      <c r="H521" s="23"/>
      <c r="J521" s="23"/>
      <c r="L521" s="23"/>
      <c r="N521" s="23"/>
      <c r="P521" s="23"/>
      <c r="R521" s="23"/>
      <c r="S521" s="23"/>
      <c r="T521" s="23"/>
    </row>
    <row r="522" spans="8:20" ht="14.25" customHeight="1">
      <c r="H522" s="23"/>
      <c r="J522" s="23"/>
      <c r="L522" s="23"/>
      <c r="N522" s="23"/>
      <c r="P522" s="23"/>
      <c r="R522" s="23"/>
      <c r="S522" s="23"/>
      <c r="T522" s="23"/>
    </row>
    <row r="523" spans="8:20" ht="14.25" customHeight="1">
      <c r="H523" s="23"/>
      <c r="J523" s="23"/>
      <c r="L523" s="23"/>
      <c r="N523" s="23"/>
      <c r="P523" s="23"/>
      <c r="R523" s="23"/>
      <c r="S523" s="23"/>
      <c r="T523" s="23"/>
    </row>
    <row r="524" spans="8:20" ht="14.25" customHeight="1">
      <c r="H524" s="23"/>
      <c r="J524" s="23"/>
      <c r="L524" s="23"/>
      <c r="N524" s="23"/>
      <c r="P524" s="23"/>
      <c r="R524" s="23"/>
      <c r="S524" s="23"/>
      <c r="T524" s="23"/>
    </row>
    <row r="525" spans="8:20" ht="14.25" customHeight="1">
      <c r="H525" s="23"/>
      <c r="J525" s="23"/>
      <c r="L525" s="23"/>
      <c r="N525" s="23"/>
      <c r="P525" s="23"/>
      <c r="R525" s="23"/>
      <c r="S525" s="23"/>
      <c r="T525" s="23"/>
    </row>
    <row r="526" spans="8:20" ht="14.25" customHeight="1">
      <c r="H526" s="23"/>
      <c r="J526" s="23"/>
      <c r="L526" s="23"/>
      <c r="N526" s="23"/>
      <c r="P526" s="23"/>
      <c r="R526" s="23"/>
      <c r="S526" s="23"/>
      <c r="T526" s="23"/>
    </row>
    <row r="527" spans="8:20" ht="14.25" customHeight="1">
      <c r="H527" s="23"/>
      <c r="J527" s="23"/>
      <c r="L527" s="23"/>
      <c r="N527" s="23"/>
      <c r="P527" s="23"/>
      <c r="R527" s="23"/>
      <c r="S527" s="23"/>
      <c r="T527" s="23"/>
    </row>
    <row r="528" spans="8:20" ht="14.25" customHeight="1">
      <c r="H528" s="23"/>
      <c r="J528" s="23"/>
      <c r="L528" s="23"/>
      <c r="N528" s="23"/>
      <c r="P528" s="23"/>
      <c r="R528" s="23"/>
      <c r="S528" s="23"/>
      <c r="T528" s="23"/>
    </row>
    <row r="529" spans="8:20" ht="14.25" customHeight="1">
      <c r="H529" s="23"/>
      <c r="J529" s="23"/>
      <c r="L529" s="23"/>
      <c r="N529" s="23"/>
      <c r="P529" s="23"/>
      <c r="R529" s="23"/>
      <c r="S529" s="23"/>
      <c r="T529" s="23"/>
    </row>
    <row r="530" spans="8:20" ht="14.25" customHeight="1">
      <c r="H530" s="23"/>
      <c r="J530" s="23"/>
      <c r="L530" s="23"/>
      <c r="N530" s="23"/>
      <c r="P530" s="23"/>
      <c r="R530" s="23"/>
      <c r="S530" s="23"/>
      <c r="T530" s="23"/>
    </row>
    <row r="531" spans="8:20" ht="14.25" customHeight="1">
      <c r="H531" s="23"/>
      <c r="J531" s="23"/>
      <c r="L531" s="23"/>
      <c r="N531" s="23"/>
      <c r="P531" s="23"/>
      <c r="R531" s="23"/>
      <c r="S531" s="23"/>
      <c r="T531" s="23"/>
    </row>
    <row r="532" spans="8:20" ht="14.25" customHeight="1">
      <c r="H532" s="23"/>
      <c r="J532" s="23"/>
      <c r="L532" s="23"/>
      <c r="N532" s="23"/>
      <c r="P532" s="23"/>
      <c r="R532" s="23"/>
      <c r="S532" s="23"/>
      <c r="T532" s="23"/>
    </row>
    <row r="533" spans="8:20" ht="14.25" customHeight="1">
      <c r="H533" s="23"/>
      <c r="J533" s="23"/>
      <c r="L533" s="23"/>
      <c r="N533" s="23"/>
      <c r="P533" s="23"/>
      <c r="R533" s="23"/>
      <c r="S533" s="23"/>
      <c r="T533" s="23"/>
    </row>
    <row r="534" spans="8:20" ht="14.25" customHeight="1">
      <c r="H534" s="23"/>
      <c r="J534" s="23"/>
      <c r="L534" s="23"/>
      <c r="N534" s="23"/>
      <c r="P534" s="23"/>
      <c r="R534" s="23"/>
      <c r="S534" s="23"/>
      <c r="T534" s="23"/>
    </row>
    <row r="535" spans="8:20" ht="14.25" customHeight="1">
      <c r="H535" s="23"/>
      <c r="J535" s="23"/>
      <c r="L535" s="23"/>
      <c r="N535" s="23"/>
      <c r="P535" s="23"/>
      <c r="R535" s="23"/>
      <c r="S535" s="23"/>
      <c r="T535" s="23"/>
    </row>
    <row r="536" spans="8:20" ht="14.25" customHeight="1">
      <c r="H536" s="23"/>
      <c r="J536" s="23"/>
      <c r="L536" s="23"/>
      <c r="N536" s="23"/>
      <c r="P536" s="23"/>
      <c r="R536" s="23"/>
      <c r="S536" s="23"/>
      <c r="T536" s="23"/>
    </row>
    <row r="537" spans="8:20" ht="14.25" customHeight="1">
      <c r="H537" s="23"/>
      <c r="J537" s="23"/>
      <c r="L537" s="23"/>
      <c r="N537" s="23"/>
      <c r="P537" s="23"/>
      <c r="R537" s="23"/>
      <c r="S537" s="23"/>
      <c r="T537" s="23"/>
    </row>
    <row r="538" spans="8:20" ht="14.25" customHeight="1">
      <c r="H538" s="23"/>
      <c r="J538" s="23"/>
      <c r="L538" s="23"/>
      <c r="N538" s="23"/>
      <c r="P538" s="23"/>
      <c r="R538" s="23"/>
      <c r="S538" s="23"/>
      <c r="T538" s="23"/>
    </row>
    <row r="539" spans="8:20" ht="14.25" customHeight="1">
      <c r="H539" s="23"/>
      <c r="J539" s="23"/>
      <c r="L539" s="23"/>
      <c r="N539" s="23"/>
      <c r="P539" s="23"/>
      <c r="R539" s="23"/>
      <c r="S539" s="23"/>
      <c r="T539" s="23"/>
    </row>
    <row r="540" spans="8:20" ht="14.25" customHeight="1">
      <c r="H540" s="23"/>
      <c r="J540" s="23"/>
      <c r="L540" s="23"/>
      <c r="N540" s="23"/>
      <c r="P540" s="23"/>
      <c r="R540" s="23"/>
      <c r="S540" s="23"/>
      <c r="T540" s="23"/>
    </row>
    <row r="541" spans="8:20" ht="14.25" customHeight="1">
      <c r="H541" s="23"/>
      <c r="J541" s="23"/>
      <c r="L541" s="23"/>
      <c r="N541" s="23"/>
      <c r="P541" s="23"/>
      <c r="R541" s="23"/>
      <c r="S541" s="23"/>
      <c r="T541" s="23"/>
    </row>
    <row r="542" spans="8:20" ht="14.25" customHeight="1">
      <c r="H542" s="23"/>
      <c r="J542" s="23"/>
      <c r="L542" s="23"/>
      <c r="N542" s="23"/>
      <c r="P542" s="23"/>
      <c r="R542" s="23"/>
      <c r="S542" s="23"/>
      <c r="T542" s="23"/>
    </row>
    <row r="543" spans="8:20" ht="14.25" customHeight="1">
      <c r="H543" s="23"/>
      <c r="J543" s="23"/>
      <c r="L543" s="23"/>
      <c r="N543" s="23"/>
      <c r="P543" s="23"/>
      <c r="R543" s="23"/>
      <c r="S543" s="23"/>
      <c r="T543" s="23"/>
    </row>
    <row r="544" spans="8:20" ht="14.25" customHeight="1">
      <c r="H544" s="23"/>
      <c r="J544" s="23"/>
      <c r="L544" s="23"/>
      <c r="N544" s="23"/>
      <c r="P544" s="23"/>
      <c r="R544" s="23"/>
      <c r="S544" s="23"/>
      <c r="T544" s="23"/>
    </row>
    <row r="545" spans="8:20" ht="14.25" customHeight="1">
      <c r="H545" s="23"/>
      <c r="J545" s="23"/>
      <c r="L545" s="23"/>
      <c r="N545" s="23"/>
      <c r="P545" s="23"/>
      <c r="R545" s="23"/>
      <c r="S545" s="23"/>
      <c r="T545" s="23"/>
    </row>
    <row r="546" spans="8:20" ht="14.25" customHeight="1">
      <c r="H546" s="23"/>
      <c r="J546" s="23"/>
      <c r="L546" s="23"/>
      <c r="N546" s="23"/>
      <c r="P546" s="23"/>
      <c r="R546" s="23"/>
      <c r="S546" s="23"/>
      <c r="T546" s="23"/>
    </row>
    <row r="547" spans="8:20" ht="14.25" customHeight="1">
      <c r="H547" s="23"/>
      <c r="J547" s="23"/>
      <c r="L547" s="23"/>
      <c r="N547" s="23"/>
      <c r="P547" s="23"/>
      <c r="R547" s="23"/>
      <c r="S547" s="23"/>
      <c r="T547" s="23"/>
    </row>
    <row r="548" spans="8:20" ht="14.25" customHeight="1">
      <c r="H548" s="23"/>
      <c r="J548" s="23"/>
      <c r="L548" s="23"/>
      <c r="N548" s="23"/>
      <c r="P548" s="23"/>
      <c r="R548" s="23"/>
      <c r="S548" s="23"/>
      <c r="T548" s="23"/>
    </row>
    <row r="549" spans="8:20" ht="14.25" customHeight="1">
      <c r="H549" s="23"/>
      <c r="J549" s="23"/>
      <c r="L549" s="23"/>
      <c r="N549" s="23"/>
      <c r="P549" s="23"/>
      <c r="R549" s="23"/>
      <c r="S549" s="23"/>
      <c r="T549" s="23"/>
    </row>
    <row r="550" spans="8:20" ht="14.25" customHeight="1">
      <c r="H550" s="23"/>
      <c r="J550" s="23"/>
      <c r="L550" s="23"/>
      <c r="N550" s="23"/>
      <c r="P550" s="23"/>
      <c r="R550" s="23"/>
      <c r="S550" s="23"/>
      <c r="T550" s="23"/>
    </row>
    <row r="551" spans="8:20" ht="14.25" customHeight="1">
      <c r="H551" s="23"/>
      <c r="J551" s="23"/>
      <c r="L551" s="23"/>
      <c r="N551" s="23"/>
      <c r="P551" s="23"/>
      <c r="R551" s="23"/>
      <c r="S551" s="23"/>
      <c r="T551" s="23"/>
    </row>
    <row r="552" spans="8:20" ht="14.25" customHeight="1">
      <c r="H552" s="23"/>
      <c r="J552" s="23"/>
      <c r="L552" s="23"/>
      <c r="N552" s="23"/>
      <c r="P552" s="23"/>
      <c r="R552" s="23"/>
      <c r="S552" s="23"/>
      <c r="T552" s="23"/>
    </row>
    <row r="553" spans="8:20" ht="14.25" customHeight="1">
      <c r="H553" s="23"/>
      <c r="J553" s="23"/>
      <c r="L553" s="23"/>
      <c r="N553" s="23"/>
      <c r="P553" s="23"/>
      <c r="R553" s="23"/>
      <c r="S553" s="23"/>
      <c r="T553" s="23"/>
    </row>
    <row r="554" spans="8:20" ht="14.25" customHeight="1">
      <c r="H554" s="23"/>
      <c r="J554" s="23"/>
      <c r="L554" s="23"/>
      <c r="N554" s="23"/>
      <c r="P554" s="23"/>
      <c r="R554" s="23"/>
      <c r="S554" s="23"/>
      <c r="T554" s="23"/>
    </row>
    <row r="555" spans="8:20" ht="14.25" customHeight="1">
      <c r="H555" s="23"/>
      <c r="J555" s="23"/>
      <c r="L555" s="23"/>
      <c r="N555" s="23"/>
      <c r="P555" s="23"/>
      <c r="R555" s="23"/>
      <c r="S555" s="23"/>
      <c r="T555" s="23"/>
    </row>
    <row r="556" spans="8:20" ht="14.25" customHeight="1">
      <c r="H556" s="23"/>
      <c r="J556" s="23"/>
      <c r="L556" s="23"/>
      <c r="N556" s="23"/>
      <c r="P556" s="23"/>
      <c r="R556" s="23"/>
      <c r="S556" s="23"/>
      <c r="T556" s="23"/>
    </row>
    <row r="557" spans="8:20" ht="14.25" customHeight="1">
      <c r="H557" s="23"/>
      <c r="J557" s="23"/>
      <c r="L557" s="23"/>
      <c r="N557" s="23"/>
      <c r="P557" s="23"/>
      <c r="R557" s="23"/>
      <c r="S557" s="23"/>
      <c r="T557" s="23"/>
    </row>
    <row r="558" spans="8:20" ht="14.25" customHeight="1">
      <c r="H558" s="23"/>
      <c r="J558" s="23"/>
      <c r="L558" s="23"/>
      <c r="N558" s="23"/>
      <c r="P558" s="23"/>
      <c r="R558" s="23"/>
      <c r="S558" s="23"/>
      <c r="T558" s="23"/>
    </row>
    <row r="559" spans="8:20" ht="14.25" customHeight="1">
      <c r="H559" s="23"/>
      <c r="J559" s="23"/>
      <c r="L559" s="23"/>
      <c r="N559" s="23"/>
      <c r="P559" s="23"/>
      <c r="R559" s="23"/>
      <c r="S559" s="23"/>
      <c r="T559" s="23"/>
    </row>
    <row r="560" spans="8:20" ht="14.25" customHeight="1">
      <c r="H560" s="23"/>
      <c r="J560" s="23"/>
      <c r="L560" s="23"/>
      <c r="N560" s="23"/>
      <c r="P560" s="23"/>
      <c r="R560" s="23"/>
      <c r="S560" s="23"/>
      <c r="T560" s="23"/>
    </row>
    <row r="561" spans="8:20" ht="14.25" customHeight="1">
      <c r="H561" s="23"/>
      <c r="J561" s="23"/>
      <c r="L561" s="23"/>
      <c r="N561" s="23"/>
      <c r="P561" s="23"/>
      <c r="R561" s="23"/>
      <c r="S561" s="23"/>
      <c r="T561" s="23"/>
    </row>
    <row r="562" spans="8:20" ht="14.25" customHeight="1">
      <c r="H562" s="23"/>
      <c r="J562" s="23"/>
      <c r="L562" s="23"/>
      <c r="N562" s="23"/>
      <c r="P562" s="23"/>
      <c r="R562" s="23"/>
      <c r="S562" s="23"/>
      <c r="T562" s="23"/>
    </row>
    <row r="563" spans="8:20" ht="14.25" customHeight="1">
      <c r="H563" s="23"/>
      <c r="J563" s="23"/>
      <c r="L563" s="23"/>
      <c r="N563" s="23"/>
      <c r="P563" s="23"/>
      <c r="R563" s="23"/>
      <c r="S563" s="23"/>
      <c r="T563" s="23"/>
    </row>
    <row r="564" spans="8:20" ht="14.25" customHeight="1">
      <c r="H564" s="23"/>
      <c r="J564" s="23"/>
      <c r="L564" s="23"/>
      <c r="N564" s="23"/>
      <c r="P564" s="23"/>
      <c r="R564" s="23"/>
      <c r="S564" s="23"/>
      <c r="T564" s="23"/>
    </row>
    <row r="565" spans="8:20" ht="14.25" customHeight="1">
      <c r="H565" s="23"/>
      <c r="J565" s="23"/>
      <c r="L565" s="23"/>
      <c r="N565" s="23"/>
      <c r="P565" s="23"/>
      <c r="R565" s="23"/>
      <c r="S565" s="23"/>
      <c r="T565" s="23"/>
    </row>
    <row r="566" spans="8:20" ht="14.25" customHeight="1">
      <c r="H566" s="23"/>
      <c r="J566" s="23"/>
      <c r="L566" s="23"/>
      <c r="N566" s="23"/>
      <c r="P566" s="23"/>
      <c r="R566" s="23"/>
      <c r="S566" s="23"/>
      <c r="T566" s="23"/>
    </row>
    <row r="567" spans="8:20" ht="14.25" customHeight="1">
      <c r="H567" s="23"/>
      <c r="J567" s="23"/>
      <c r="L567" s="23"/>
      <c r="N567" s="23"/>
      <c r="P567" s="23"/>
      <c r="R567" s="23"/>
      <c r="S567" s="23"/>
      <c r="T567" s="23"/>
    </row>
    <row r="568" spans="8:20" ht="14.25" customHeight="1">
      <c r="H568" s="23"/>
      <c r="J568" s="23"/>
      <c r="L568" s="23"/>
      <c r="N568" s="23"/>
      <c r="P568" s="23"/>
      <c r="R568" s="23"/>
      <c r="S568" s="23"/>
      <c r="T568" s="23"/>
    </row>
    <row r="569" spans="8:20" ht="14.25" customHeight="1">
      <c r="H569" s="23"/>
      <c r="J569" s="23"/>
      <c r="L569" s="23"/>
      <c r="N569" s="23"/>
      <c r="P569" s="23"/>
      <c r="R569" s="23"/>
      <c r="S569" s="23"/>
      <c r="T569" s="23"/>
    </row>
    <row r="570" spans="8:20" ht="14.25" customHeight="1">
      <c r="H570" s="23"/>
      <c r="J570" s="23"/>
      <c r="L570" s="23"/>
      <c r="N570" s="23"/>
      <c r="P570" s="23"/>
      <c r="R570" s="23"/>
      <c r="S570" s="23"/>
      <c r="T570" s="23"/>
    </row>
    <row r="571" spans="8:20" ht="14.25" customHeight="1">
      <c r="H571" s="23"/>
      <c r="J571" s="23"/>
      <c r="L571" s="23"/>
      <c r="N571" s="23"/>
      <c r="P571" s="23"/>
      <c r="R571" s="23"/>
      <c r="S571" s="23"/>
      <c r="T571" s="23"/>
    </row>
    <row r="572" spans="8:20" ht="14.25" customHeight="1">
      <c r="H572" s="23"/>
      <c r="J572" s="23"/>
      <c r="L572" s="23"/>
      <c r="N572" s="23"/>
      <c r="P572" s="23"/>
      <c r="R572" s="23"/>
      <c r="S572" s="23"/>
      <c r="T572" s="23"/>
    </row>
    <row r="573" spans="8:20" ht="14.25" customHeight="1">
      <c r="H573" s="23"/>
      <c r="J573" s="23"/>
      <c r="L573" s="23"/>
      <c r="N573" s="23"/>
      <c r="P573" s="23"/>
      <c r="R573" s="23"/>
      <c r="S573" s="23"/>
      <c r="T573" s="23"/>
    </row>
    <row r="574" spans="8:20" ht="14.25" customHeight="1">
      <c r="H574" s="23"/>
      <c r="J574" s="23"/>
      <c r="L574" s="23"/>
      <c r="N574" s="23"/>
      <c r="P574" s="23"/>
      <c r="R574" s="23"/>
      <c r="S574" s="23"/>
      <c r="T574" s="23"/>
    </row>
    <row r="575" spans="8:20" ht="14.25" customHeight="1">
      <c r="H575" s="23"/>
      <c r="J575" s="23"/>
      <c r="L575" s="23"/>
      <c r="N575" s="23"/>
      <c r="P575" s="23"/>
      <c r="R575" s="23"/>
      <c r="S575" s="23"/>
      <c r="T575" s="23"/>
    </row>
    <row r="576" spans="8:20" ht="14.25" customHeight="1">
      <c r="H576" s="23"/>
      <c r="J576" s="23"/>
      <c r="L576" s="23"/>
      <c r="N576" s="23"/>
      <c r="P576" s="23"/>
      <c r="R576" s="23"/>
      <c r="S576" s="23"/>
      <c r="T576" s="23"/>
    </row>
    <row r="577" spans="8:20" ht="14.25" customHeight="1">
      <c r="H577" s="23"/>
      <c r="J577" s="23"/>
      <c r="L577" s="23"/>
      <c r="N577" s="23"/>
      <c r="P577" s="23"/>
      <c r="R577" s="23"/>
      <c r="S577" s="23"/>
      <c r="T577" s="23"/>
    </row>
    <row r="578" spans="8:20" ht="14.25" customHeight="1">
      <c r="H578" s="23"/>
      <c r="J578" s="23"/>
      <c r="L578" s="23"/>
      <c r="N578" s="23"/>
      <c r="P578" s="23"/>
      <c r="R578" s="23"/>
      <c r="S578" s="23"/>
      <c r="T578" s="23"/>
    </row>
    <row r="579" spans="8:20" ht="14.25" customHeight="1">
      <c r="H579" s="23"/>
      <c r="J579" s="23"/>
      <c r="L579" s="23"/>
      <c r="N579" s="23"/>
      <c r="P579" s="23"/>
      <c r="R579" s="23"/>
      <c r="S579" s="23"/>
      <c r="T579" s="23"/>
    </row>
    <row r="580" spans="8:20" ht="14.25" customHeight="1">
      <c r="H580" s="23"/>
      <c r="J580" s="23"/>
      <c r="L580" s="23"/>
      <c r="N580" s="23"/>
      <c r="P580" s="23"/>
      <c r="R580" s="23"/>
      <c r="S580" s="23"/>
      <c r="T580" s="23"/>
    </row>
    <row r="581" spans="8:20" ht="14.25" customHeight="1">
      <c r="H581" s="23"/>
      <c r="J581" s="23"/>
      <c r="L581" s="23"/>
      <c r="N581" s="23"/>
      <c r="P581" s="23"/>
      <c r="R581" s="23"/>
      <c r="S581" s="23"/>
      <c r="T581" s="23"/>
    </row>
    <row r="582" spans="8:20" ht="14.25" customHeight="1">
      <c r="H582" s="23"/>
      <c r="J582" s="23"/>
      <c r="L582" s="23"/>
      <c r="N582" s="23"/>
      <c r="P582" s="23"/>
      <c r="R582" s="23"/>
      <c r="S582" s="23"/>
      <c r="T582" s="23"/>
    </row>
    <row r="583" spans="8:20" ht="14.25" customHeight="1">
      <c r="H583" s="23"/>
      <c r="J583" s="23"/>
      <c r="L583" s="23"/>
      <c r="N583" s="23"/>
      <c r="P583" s="23"/>
      <c r="R583" s="23"/>
      <c r="S583" s="23"/>
      <c r="T583" s="23"/>
    </row>
    <row r="584" spans="8:20" ht="14.25" customHeight="1">
      <c r="H584" s="23"/>
      <c r="J584" s="23"/>
      <c r="L584" s="23"/>
      <c r="N584" s="23"/>
      <c r="P584" s="23"/>
      <c r="R584" s="23"/>
      <c r="S584" s="23"/>
      <c r="T584" s="23"/>
    </row>
    <row r="585" spans="8:20" ht="14.25" customHeight="1">
      <c r="H585" s="23"/>
      <c r="J585" s="23"/>
      <c r="L585" s="23"/>
      <c r="N585" s="23"/>
      <c r="P585" s="23"/>
      <c r="R585" s="23"/>
      <c r="S585" s="23"/>
      <c r="T585" s="23"/>
    </row>
    <row r="586" spans="8:20" ht="14.25" customHeight="1">
      <c r="H586" s="23"/>
      <c r="J586" s="23"/>
      <c r="L586" s="23"/>
      <c r="N586" s="23"/>
      <c r="P586" s="23"/>
      <c r="R586" s="23"/>
      <c r="S586" s="23"/>
      <c r="T586" s="23"/>
    </row>
    <row r="587" spans="8:20" ht="14.25" customHeight="1">
      <c r="H587" s="23"/>
      <c r="J587" s="23"/>
      <c r="L587" s="23"/>
      <c r="N587" s="23"/>
      <c r="P587" s="23"/>
      <c r="R587" s="23"/>
      <c r="S587" s="23"/>
      <c r="T587" s="23"/>
    </row>
    <row r="588" spans="8:20" ht="14.25" customHeight="1">
      <c r="H588" s="23"/>
      <c r="J588" s="23"/>
      <c r="L588" s="23"/>
      <c r="N588" s="23"/>
      <c r="P588" s="23"/>
      <c r="R588" s="23"/>
      <c r="S588" s="23"/>
      <c r="T588" s="23"/>
    </row>
    <row r="589" spans="8:20" ht="14.25" customHeight="1">
      <c r="H589" s="23"/>
      <c r="J589" s="23"/>
      <c r="L589" s="23"/>
      <c r="N589" s="23"/>
      <c r="P589" s="23"/>
      <c r="R589" s="23"/>
      <c r="S589" s="23"/>
      <c r="T589" s="23"/>
    </row>
    <row r="590" spans="8:20" ht="14.25" customHeight="1">
      <c r="H590" s="23"/>
      <c r="J590" s="23"/>
      <c r="L590" s="23"/>
      <c r="N590" s="23"/>
      <c r="P590" s="23"/>
      <c r="R590" s="23"/>
      <c r="S590" s="23"/>
      <c r="T590" s="23"/>
    </row>
    <row r="591" spans="8:20" ht="14.25" customHeight="1">
      <c r="H591" s="23"/>
      <c r="J591" s="23"/>
      <c r="L591" s="23"/>
      <c r="N591" s="23"/>
      <c r="P591" s="23"/>
      <c r="R591" s="23"/>
      <c r="S591" s="23"/>
      <c r="T591" s="23"/>
    </row>
    <row r="592" spans="8:20" ht="14.25" customHeight="1">
      <c r="H592" s="23"/>
      <c r="J592" s="23"/>
      <c r="L592" s="23"/>
      <c r="N592" s="23"/>
      <c r="P592" s="23"/>
      <c r="R592" s="23"/>
      <c r="S592" s="23"/>
      <c r="T592" s="23"/>
    </row>
    <row r="593" spans="8:20" ht="14.25" customHeight="1">
      <c r="H593" s="23"/>
      <c r="J593" s="23"/>
      <c r="L593" s="23"/>
      <c r="N593" s="23"/>
      <c r="P593" s="23"/>
      <c r="R593" s="23"/>
      <c r="S593" s="23"/>
      <c r="T593" s="23"/>
    </row>
    <row r="594" spans="8:20" ht="14.25" customHeight="1">
      <c r="H594" s="23"/>
      <c r="J594" s="23"/>
      <c r="L594" s="23"/>
      <c r="N594" s="23"/>
      <c r="P594" s="23"/>
      <c r="R594" s="23"/>
      <c r="S594" s="23"/>
      <c r="T594" s="23"/>
    </row>
    <row r="595" spans="8:20" ht="14.25" customHeight="1">
      <c r="H595" s="23"/>
      <c r="J595" s="23"/>
      <c r="L595" s="23"/>
      <c r="N595" s="23"/>
      <c r="P595" s="23"/>
      <c r="R595" s="23"/>
      <c r="S595" s="23"/>
      <c r="T595" s="23"/>
    </row>
    <row r="596" spans="8:20" ht="14.25" customHeight="1">
      <c r="H596" s="23"/>
      <c r="J596" s="23"/>
      <c r="L596" s="23"/>
      <c r="N596" s="23"/>
      <c r="P596" s="23"/>
      <c r="R596" s="23"/>
      <c r="S596" s="23"/>
      <c r="T596" s="23"/>
    </row>
    <row r="597" spans="8:20" ht="14.25" customHeight="1">
      <c r="H597" s="23"/>
      <c r="J597" s="23"/>
      <c r="L597" s="23"/>
      <c r="N597" s="23"/>
      <c r="P597" s="23"/>
      <c r="R597" s="23"/>
      <c r="S597" s="23"/>
      <c r="T597" s="23"/>
    </row>
    <row r="598" spans="8:20" ht="14.25" customHeight="1">
      <c r="H598" s="23"/>
      <c r="J598" s="23"/>
      <c r="L598" s="23"/>
      <c r="N598" s="23"/>
      <c r="P598" s="23"/>
      <c r="R598" s="23"/>
      <c r="S598" s="23"/>
      <c r="T598" s="23"/>
    </row>
    <row r="599" spans="8:20" ht="14.25" customHeight="1">
      <c r="H599" s="23"/>
      <c r="J599" s="23"/>
      <c r="L599" s="23"/>
      <c r="N599" s="23"/>
      <c r="P599" s="23"/>
      <c r="R599" s="23"/>
      <c r="S599" s="23"/>
      <c r="T599" s="23"/>
    </row>
    <row r="600" spans="8:20" ht="14.25" customHeight="1">
      <c r="H600" s="23"/>
      <c r="J600" s="23"/>
      <c r="L600" s="23"/>
      <c r="N600" s="23"/>
      <c r="P600" s="23"/>
      <c r="R600" s="23"/>
      <c r="S600" s="23"/>
      <c r="T600" s="23"/>
    </row>
    <row r="601" spans="8:20" ht="14.25" customHeight="1">
      <c r="H601" s="23"/>
      <c r="J601" s="23"/>
      <c r="L601" s="23"/>
      <c r="N601" s="23"/>
      <c r="P601" s="23"/>
      <c r="R601" s="23"/>
      <c r="S601" s="23"/>
      <c r="T601" s="23"/>
    </row>
    <row r="602" spans="8:20" ht="14.25" customHeight="1">
      <c r="H602" s="23"/>
      <c r="J602" s="23"/>
      <c r="L602" s="23"/>
      <c r="N602" s="23"/>
      <c r="P602" s="23"/>
      <c r="R602" s="23"/>
      <c r="S602" s="23"/>
      <c r="T602" s="23"/>
    </row>
    <row r="603" spans="8:20" ht="14.25" customHeight="1">
      <c r="H603" s="23"/>
      <c r="J603" s="23"/>
      <c r="L603" s="23"/>
      <c r="N603" s="23"/>
      <c r="P603" s="23"/>
      <c r="R603" s="23"/>
      <c r="S603" s="23"/>
      <c r="T603" s="23"/>
    </row>
    <row r="604" spans="8:20" ht="14.25" customHeight="1">
      <c r="H604" s="23"/>
      <c r="J604" s="23"/>
      <c r="L604" s="23"/>
      <c r="N604" s="23"/>
      <c r="P604" s="23"/>
      <c r="R604" s="23"/>
      <c r="S604" s="23"/>
      <c r="T604" s="23"/>
    </row>
    <row r="605" spans="8:20" ht="14.25" customHeight="1">
      <c r="H605" s="23"/>
      <c r="J605" s="23"/>
      <c r="L605" s="23"/>
      <c r="N605" s="23"/>
      <c r="P605" s="23"/>
      <c r="R605" s="23"/>
      <c r="S605" s="23"/>
      <c r="T605" s="23"/>
    </row>
    <row r="606" spans="8:20" ht="14.25" customHeight="1">
      <c r="H606" s="23"/>
      <c r="J606" s="23"/>
      <c r="L606" s="23"/>
      <c r="N606" s="23"/>
      <c r="P606" s="23"/>
      <c r="R606" s="23"/>
      <c r="S606" s="23"/>
      <c r="T606" s="23"/>
    </row>
    <row r="607" spans="8:20" ht="14.25" customHeight="1">
      <c r="H607" s="23"/>
      <c r="J607" s="23"/>
      <c r="L607" s="23"/>
      <c r="N607" s="23"/>
      <c r="P607" s="23"/>
      <c r="R607" s="23"/>
      <c r="S607" s="23"/>
      <c r="T607" s="23"/>
    </row>
    <row r="608" spans="8:20" ht="14.25" customHeight="1">
      <c r="H608" s="23"/>
      <c r="J608" s="23"/>
      <c r="L608" s="23"/>
      <c r="N608" s="23"/>
      <c r="P608" s="23"/>
      <c r="R608" s="23"/>
      <c r="S608" s="23"/>
      <c r="T608" s="23"/>
    </row>
    <row r="609" spans="8:20" ht="14.25" customHeight="1">
      <c r="H609" s="23"/>
      <c r="J609" s="23"/>
      <c r="L609" s="23"/>
      <c r="N609" s="23"/>
      <c r="P609" s="23"/>
      <c r="R609" s="23"/>
      <c r="S609" s="23"/>
      <c r="T609" s="23"/>
    </row>
    <row r="610" spans="8:20" ht="14.25" customHeight="1">
      <c r="H610" s="23"/>
      <c r="J610" s="23"/>
      <c r="L610" s="23"/>
      <c r="N610" s="23"/>
      <c r="P610" s="23"/>
      <c r="R610" s="23"/>
      <c r="S610" s="23"/>
      <c r="T610" s="23"/>
    </row>
    <row r="611" spans="8:20" ht="14.25" customHeight="1">
      <c r="H611" s="23"/>
      <c r="J611" s="23"/>
      <c r="L611" s="23"/>
      <c r="N611" s="23"/>
      <c r="P611" s="23"/>
      <c r="R611" s="23"/>
      <c r="S611" s="23"/>
      <c r="T611" s="23"/>
    </row>
    <row r="612" spans="8:20" ht="14.25" customHeight="1">
      <c r="H612" s="23"/>
      <c r="J612" s="23"/>
      <c r="L612" s="23"/>
      <c r="N612" s="23"/>
      <c r="P612" s="23"/>
      <c r="R612" s="23"/>
      <c r="S612" s="23"/>
      <c r="T612" s="23"/>
    </row>
    <row r="613" spans="8:20" ht="14.25" customHeight="1">
      <c r="H613" s="23"/>
      <c r="J613" s="23"/>
      <c r="L613" s="23"/>
      <c r="N613" s="23"/>
      <c r="P613" s="23"/>
      <c r="R613" s="23"/>
      <c r="S613" s="23"/>
      <c r="T613" s="23"/>
    </row>
    <row r="614" spans="8:20" ht="14.25" customHeight="1">
      <c r="H614" s="23"/>
      <c r="J614" s="23"/>
      <c r="L614" s="23"/>
      <c r="N614" s="23"/>
      <c r="P614" s="23"/>
      <c r="R614" s="23"/>
      <c r="S614" s="23"/>
      <c r="T614" s="23"/>
    </row>
    <row r="615" spans="8:20" ht="14.25" customHeight="1">
      <c r="H615" s="23"/>
      <c r="J615" s="23"/>
      <c r="L615" s="23"/>
      <c r="N615" s="23"/>
      <c r="P615" s="23"/>
      <c r="R615" s="23"/>
      <c r="S615" s="23"/>
      <c r="T615" s="23"/>
    </row>
    <row r="616" spans="8:20" ht="14.25" customHeight="1">
      <c r="H616" s="23"/>
      <c r="J616" s="23"/>
      <c r="L616" s="23"/>
      <c r="N616" s="23"/>
      <c r="P616" s="23"/>
      <c r="R616" s="23"/>
      <c r="S616" s="23"/>
      <c r="T616" s="23"/>
    </row>
    <row r="617" spans="8:20" ht="14.25" customHeight="1">
      <c r="H617" s="23"/>
      <c r="J617" s="23"/>
      <c r="L617" s="23"/>
      <c r="N617" s="23"/>
      <c r="P617" s="23"/>
      <c r="R617" s="23"/>
      <c r="S617" s="23"/>
      <c r="T617" s="23"/>
    </row>
    <row r="618" spans="8:20" ht="14.25" customHeight="1">
      <c r="H618" s="23"/>
      <c r="J618" s="23"/>
      <c r="L618" s="23"/>
      <c r="N618" s="23"/>
      <c r="P618" s="23"/>
      <c r="R618" s="23"/>
      <c r="S618" s="23"/>
      <c r="T618" s="23"/>
    </row>
    <row r="619" spans="8:20" ht="14.25" customHeight="1">
      <c r="H619" s="23"/>
      <c r="J619" s="23"/>
      <c r="L619" s="23"/>
      <c r="N619" s="23"/>
      <c r="P619" s="23"/>
      <c r="R619" s="23"/>
      <c r="S619" s="23"/>
      <c r="T619" s="23"/>
    </row>
    <row r="620" spans="8:20" ht="14.25" customHeight="1">
      <c r="H620" s="23"/>
      <c r="J620" s="23"/>
      <c r="L620" s="23"/>
      <c r="N620" s="23"/>
      <c r="P620" s="23"/>
      <c r="R620" s="23"/>
      <c r="S620" s="23"/>
      <c r="T620" s="23"/>
    </row>
    <row r="621" spans="8:20" ht="14.25" customHeight="1">
      <c r="H621" s="23"/>
      <c r="J621" s="23"/>
      <c r="L621" s="23"/>
      <c r="N621" s="23"/>
      <c r="P621" s="23"/>
      <c r="R621" s="23"/>
      <c r="S621" s="23"/>
      <c r="T621" s="23"/>
    </row>
    <row r="622" spans="8:20" ht="14.25" customHeight="1">
      <c r="H622" s="23"/>
      <c r="J622" s="23"/>
      <c r="L622" s="23"/>
      <c r="N622" s="23"/>
      <c r="P622" s="23"/>
      <c r="R622" s="23"/>
      <c r="S622" s="23"/>
      <c r="T622" s="23"/>
    </row>
    <row r="623" spans="8:20" ht="14.25" customHeight="1">
      <c r="H623" s="23"/>
      <c r="J623" s="23"/>
      <c r="L623" s="23"/>
      <c r="N623" s="23"/>
      <c r="P623" s="23"/>
      <c r="R623" s="23"/>
      <c r="S623" s="23"/>
      <c r="T623" s="23"/>
    </row>
    <row r="624" spans="8:20" ht="14.25" customHeight="1">
      <c r="H624" s="23"/>
      <c r="J624" s="23"/>
      <c r="L624" s="23"/>
      <c r="N624" s="23"/>
      <c r="P624" s="23"/>
      <c r="R624" s="23"/>
      <c r="S624" s="23"/>
      <c r="T624" s="23"/>
    </row>
    <row r="625" spans="8:20" ht="14.25" customHeight="1">
      <c r="H625" s="23"/>
      <c r="J625" s="23"/>
      <c r="L625" s="23"/>
      <c r="N625" s="23"/>
      <c r="P625" s="23"/>
      <c r="R625" s="23"/>
      <c r="S625" s="23"/>
      <c r="T625" s="23"/>
    </row>
    <row r="626" spans="8:20" ht="14.25" customHeight="1">
      <c r="H626" s="23"/>
      <c r="J626" s="23"/>
      <c r="L626" s="23"/>
      <c r="N626" s="23"/>
      <c r="P626" s="23"/>
      <c r="R626" s="23"/>
      <c r="S626" s="23"/>
      <c r="T626" s="23"/>
    </row>
    <row r="627" spans="8:20" ht="14.25" customHeight="1">
      <c r="H627" s="23"/>
      <c r="J627" s="23"/>
      <c r="L627" s="23"/>
      <c r="N627" s="23"/>
      <c r="P627" s="23"/>
      <c r="R627" s="23"/>
      <c r="S627" s="23"/>
      <c r="T627" s="23"/>
    </row>
    <row r="628" spans="8:20" ht="14.25" customHeight="1">
      <c r="H628" s="23"/>
      <c r="J628" s="23"/>
      <c r="L628" s="23"/>
      <c r="N628" s="23"/>
      <c r="P628" s="23"/>
      <c r="R628" s="23"/>
      <c r="S628" s="23"/>
      <c r="T628" s="23"/>
    </row>
    <row r="629" spans="8:20" ht="14.25" customHeight="1">
      <c r="H629" s="23"/>
      <c r="J629" s="23"/>
      <c r="L629" s="23"/>
      <c r="N629" s="23"/>
      <c r="P629" s="23"/>
      <c r="R629" s="23"/>
      <c r="S629" s="23"/>
      <c r="T629" s="23"/>
    </row>
    <row r="630" spans="8:20" ht="14.25" customHeight="1">
      <c r="H630" s="23"/>
      <c r="J630" s="23"/>
      <c r="L630" s="23"/>
      <c r="N630" s="23"/>
      <c r="P630" s="23"/>
      <c r="R630" s="23"/>
      <c r="S630" s="23"/>
      <c r="T630" s="23"/>
    </row>
    <row r="631" spans="8:20" ht="14.25" customHeight="1">
      <c r="H631" s="23"/>
      <c r="J631" s="23"/>
      <c r="L631" s="23"/>
      <c r="N631" s="23"/>
      <c r="P631" s="23"/>
      <c r="R631" s="23"/>
      <c r="S631" s="23"/>
      <c r="T631" s="23"/>
    </row>
    <row r="632" spans="8:20" ht="14.25" customHeight="1">
      <c r="H632" s="23"/>
      <c r="J632" s="23"/>
      <c r="L632" s="23"/>
      <c r="N632" s="23"/>
      <c r="P632" s="23"/>
      <c r="R632" s="23"/>
      <c r="S632" s="23"/>
      <c r="T632" s="23"/>
    </row>
    <row r="633" spans="8:20" ht="14.25" customHeight="1">
      <c r="H633" s="23"/>
      <c r="J633" s="23"/>
      <c r="L633" s="23"/>
      <c r="N633" s="23"/>
      <c r="P633" s="23"/>
      <c r="R633" s="23"/>
      <c r="S633" s="23"/>
      <c r="T633" s="23"/>
    </row>
    <row r="634" spans="8:20" ht="14.25" customHeight="1">
      <c r="H634" s="23"/>
      <c r="J634" s="23"/>
      <c r="L634" s="23"/>
      <c r="N634" s="23"/>
      <c r="P634" s="23"/>
      <c r="R634" s="23"/>
      <c r="S634" s="23"/>
      <c r="T634" s="23"/>
    </row>
    <row r="635" spans="8:20" ht="14.25" customHeight="1">
      <c r="H635" s="23"/>
      <c r="J635" s="23"/>
      <c r="L635" s="23"/>
      <c r="N635" s="23"/>
      <c r="P635" s="23"/>
      <c r="R635" s="23"/>
      <c r="S635" s="23"/>
      <c r="T635" s="23"/>
    </row>
    <row r="636" spans="8:20" ht="14.25" customHeight="1">
      <c r="H636" s="23"/>
      <c r="J636" s="23"/>
      <c r="L636" s="23"/>
      <c r="N636" s="23"/>
      <c r="P636" s="23"/>
      <c r="R636" s="23"/>
      <c r="S636" s="23"/>
      <c r="T636" s="23"/>
    </row>
    <row r="637" spans="8:20" ht="14.25" customHeight="1">
      <c r="H637" s="23"/>
      <c r="J637" s="23"/>
      <c r="L637" s="23"/>
      <c r="N637" s="23"/>
      <c r="P637" s="23"/>
      <c r="R637" s="23"/>
      <c r="S637" s="23"/>
      <c r="T637" s="23"/>
    </row>
    <row r="638" spans="8:20" ht="14.25" customHeight="1">
      <c r="H638" s="23"/>
      <c r="J638" s="23"/>
      <c r="L638" s="23"/>
      <c r="N638" s="23"/>
      <c r="P638" s="23"/>
      <c r="R638" s="23"/>
      <c r="S638" s="23"/>
      <c r="T638" s="23"/>
    </row>
    <row r="639" spans="8:20" ht="14.25" customHeight="1">
      <c r="H639" s="23"/>
      <c r="J639" s="23"/>
      <c r="L639" s="23"/>
      <c r="N639" s="23"/>
      <c r="P639" s="23"/>
      <c r="R639" s="23"/>
      <c r="S639" s="23"/>
      <c r="T639" s="23"/>
    </row>
    <row r="640" spans="8:20" ht="14.25" customHeight="1">
      <c r="H640" s="23"/>
      <c r="J640" s="23"/>
      <c r="L640" s="23"/>
      <c r="N640" s="23"/>
      <c r="P640" s="23"/>
      <c r="R640" s="23"/>
      <c r="S640" s="23"/>
      <c r="T640" s="23"/>
    </row>
    <row r="641" spans="8:20" ht="14.25" customHeight="1">
      <c r="H641" s="23"/>
      <c r="J641" s="23"/>
      <c r="L641" s="23"/>
      <c r="N641" s="23"/>
      <c r="P641" s="23"/>
      <c r="R641" s="23"/>
      <c r="S641" s="23"/>
      <c r="T641" s="23"/>
    </row>
    <row r="642" spans="8:20" ht="14.25" customHeight="1">
      <c r="H642" s="23"/>
      <c r="J642" s="23"/>
      <c r="L642" s="23"/>
      <c r="N642" s="23"/>
      <c r="P642" s="23"/>
      <c r="R642" s="23"/>
      <c r="S642" s="23"/>
      <c r="T642" s="23"/>
    </row>
    <row r="643" spans="8:20" ht="14.25" customHeight="1">
      <c r="H643" s="23"/>
      <c r="J643" s="23"/>
      <c r="L643" s="23"/>
      <c r="N643" s="23"/>
      <c r="P643" s="23"/>
      <c r="R643" s="23"/>
      <c r="S643" s="23"/>
      <c r="T643" s="23"/>
    </row>
    <row r="644" spans="8:20" ht="14.25" customHeight="1">
      <c r="H644" s="23"/>
      <c r="J644" s="23"/>
      <c r="L644" s="23"/>
      <c r="N644" s="23"/>
      <c r="P644" s="23"/>
      <c r="R644" s="23"/>
      <c r="S644" s="23"/>
      <c r="T644" s="23"/>
    </row>
    <row r="645" spans="8:20" ht="14.25" customHeight="1">
      <c r="H645" s="23"/>
      <c r="J645" s="23"/>
      <c r="L645" s="23"/>
      <c r="N645" s="23"/>
      <c r="P645" s="23"/>
      <c r="R645" s="23"/>
      <c r="S645" s="23"/>
      <c r="T645" s="23"/>
    </row>
    <row r="646" spans="8:20" ht="14.25" customHeight="1">
      <c r="H646" s="23"/>
      <c r="J646" s="23"/>
      <c r="L646" s="23"/>
      <c r="N646" s="23"/>
      <c r="P646" s="23"/>
      <c r="R646" s="23"/>
      <c r="S646" s="23"/>
      <c r="T646" s="23"/>
    </row>
    <row r="647" spans="8:20" ht="14.25" customHeight="1">
      <c r="H647" s="23"/>
      <c r="J647" s="23"/>
      <c r="L647" s="23"/>
      <c r="N647" s="23"/>
      <c r="P647" s="23"/>
      <c r="R647" s="23"/>
      <c r="S647" s="23"/>
      <c r="T647" s="23"/>
    </row>
    <row r="648" spans="8:20" ht="14.25" customHeight="1">
      <c r="H648" s="23"/>
      <c r="J648" s="23"/>
      <c r="L648" s="23"/>
      <c r="N648" s="23"/>
      <c r="P648" s="23"/>
      <c r="R648" s="23"/>
      <c r="S648" s="23"/>
      <c r="T648" s="23"/>
    </row>
    <row r="649" spans="8:20" ht="14.25" customHeight="1">
      <c r="H649" s="23"/>
      <c r="J649" s="23"/>
      <c r="L649" s="23"/>
      <c r="N649" s="23"/>
      <c r="P649" s="23"/>
      <c r="R649" s="23"/>
      <c r="S649" s="23"/>
      <c r="T649" s="23"/>
    </row>
    <row r="650" spans="8:20" ht="14.25" customHeight="1">
      <c r="H650" s="23"/>
      <c r="J650" s="23"/>
      <c r="L650" s="23"/>
      <c r="N650" s="23"/>
      <c r="P650" s="23"/>
      <c r="R650" s="23"/>
      <c r="S650" s="23"/>
      <c r="T650" s="23"/>
    </row>
    <row r="651" spans="8:20" ht="14.25" customHeight="1">
      <c r="H651" s="23"/>
      <c r="J651" s="23"/>
      <c r="L651" s="23"/>
      <c r="N651" s="23"/>
      <c r="P651" s="23"/>
      <c r="R651" s="23"/>
      <c r="S651" s="23"/>
      <c r="T651" s="23"/>
    </row>
    <row r="652" spans="8:20" ht="14.25" customHeight="1">
      <c r="H652" s="23"/>
      <c r="J652" s="23"/>
      <c r="L652" s="23"/>
      <c r="N652" s="23"/>
      <c r="P652" s="23"/>
      <c r="R652" s="23"/>
      <c r="S652" s="23"/>
      <c r="T652" s="23"/>
    </row>
    <row r="653" spans="8:20" ht="14.25" customHeight="1">
      <c r="H653" s="23"/>
      <c r="J653" s="23"/>
      <c r="L653" s="23"/>
      <c r="N653" s="23"/>
      <c r="P653" s="23"/>
      <c r="R653" s="23"/>
      <c r="S653" s="23"/>
      <c r="T653" s="23"/>
    </row>
    <row r="654" spans="8:20" ht="14.25" customHeight="1">
      <c r="H654" s="23"/>
      <c r="J654" s="23"/>
      <c r="L654" s="23"/>
      <c r="N654" s="23"/>
      <c r="P654" s="23"/>
      <c r="R654" s="23"/>
      <c r="S654" s="23"/>
      <c r="T654" s="23"/>
    </row>
    <row r="655" spans="8:20" ht="14.25" customHeight="1">
      <c r="H655" s="23"/>
      <c r="J655" s="23"/>
      <c r="L655" s="23"/>
      <c r="N655" s="23"/>
      <c r="P655" s="23"/>
      <c r="R655" s="23"/>
      <c r="S655" s="23"/>
      <c r="T655" s="23"/>
    </row>
    <row r="656" spans="8:20" ht="14.25" customHeight="1">
      <c r="H656" s="23"/>
      <c r="J656" s="23"/>
      <c r="L656" s="23"/>
      <c r="N656" s="23"/>
      <c r="P656" s="23"/>
      <c r="R656" s="23"/>
      <c r="S656" s="23"/>
      <c r="T656" s="23"/>
    </row>
    <row r="657" spans="8:20" ht="14.25" customHeight="1">
      <c r="H657" s="23"/>
      <c r="J657" s="23"/>
      <c r="L657" s="23"/>
      <c r="N657" s="23"/>
      <c r="P657" s="23"/>
      <c r="R657" s="23"/>
      <c r="S657" s="23"/>
      <c r="T657" s="23"/>
    </row>
    <row r="658" spans="8:20" ht="14.25" customHeight="1">
      <c r="H658" s="23"/>
      <c r="J658" s="23"/>
      <c r="L658" s="23"/>
      <c r="N658" s="23"/>
      <c r="P658" s="23"/>
      <c r="R658" s="23"/>
      <c r="S658" s="23"/>
      <c r="T658" s="23"/>
    </row>
    <row r="659" spans="8:20" ht="14.25" customHeight="1">
      <c r="H659" s="23"/>
      <c r="J659" s="23"/>
      <c r="L659" s="23"/>
      <c r="N659" s="23"/>
      <c r="P659" s="23"/>
      <c r="R659" s="23"/>
      <c r="S659" s="23"/>
      <c r="T659" s="23"/>
    </row>
    <row r="660" spans="8:20" ht="14.25" customHeight="1">
      <c r="H660" s="23"/>
      <c r="J660" s="23"/>
      <c r="L660" s="23"/>
      <c r="N660" s="23"/>
      <c r="P660" s="23"/>
      <c r="R660" s="23"/>
      <c r="S660" s="23"/>
      <c r="T660" s="23"/>
    </row>
    <row r="661" spans="8:20" ht="14.25" customHeight="1">
      <c r="H661" s="23"/>
      <c r="J661" s="23"/>
      <c r="L661" s="23"/>
      <c r="N661" s="23"/>
      <c r="P661" s="23"/>
      <c r="R661" s="23"/>
      <c r="S661" s="23"/>
      <c r="T661" s="23"/>
    </row>
    <row r="662" spans="8:20" ht="14.25" customHeight="1">
      <c r="H662" s="23"/>
      <c r="J662" s="23"/>
      <c r="L662" s="23"/>
      <c r="N662" s="23"/>
      <c r="P662" s="23"/>
      <c r="R662" s="23"/>
      <c r="S662" s="23"/>
      <c r="T662" s="23"/>
    </row>
    <row r="663" spans="8:20" ht="14.25" customHeight="1">
      <c r="H663" s="23"/>
      <c r="J663" s="23"/>
      <c r="L663" s="23"/>
      <c r="N663" s="23"/>
      <c r="P663" s="23"/>
      <c r="R663" s="23"/>
      <c r="S663" s="23"/>
      <c r="T663" s="23"/>
    </row>
    <row r="664" spans="8:20" ht="14.25" customHeight="1">
      <c r="H664" s="23"/>
      <c r="J664" s="23"/>
      <c r="L664" s="23"/>
      <c r="N664" s="23"/>
      <c r="P664" s="23"/>
      <c r="R664" s="23"/>
      <c r="S664" s="23"/>
      <c r="T664" s="23"/>
    </row>
    <row r="665" spans="8:20" ht="14.25" customHeight="1">
      <c r="H665" s="23"/>
      <c r="J665" s="23"/>
      <c r="L665" s="23"/>
      <c r="N665" s="23"/>
      <c r="P665" s="23"/>
      <c r="R665" s="23"/>
      <c r="S665" s="23"/>
      <c r="T665" s="23"/>
    </row>
    <row r="666" spans="8:20" ht="14.25" customHeight="1">
      <c r="H666" s="23"/>
      <c r="J666" s="23"/>
      <c r="L666" s="23"/>
      <c r="N666" s="23"/>
      <c r="P666" s="23"/>
      <c r="R666" s="23"/>
      <c r="S666" s="23"/>
      <c r="T666" s="23"/>
    </row>
    <row r="667" spans="8:20" ht="14.25" customHeight="1">
      <c r="H667" s="23"/>
      <c r="J667" s="23"/>
      <c r="L667" s="23"/>
      <c r="N667" s="23"/>
      <c r="P667" s="23"/>
      <c r="R667" s="23"/>
      <c r="S667" s="23"/>
      <c r="T667" s="23"/>
    </row>
    <row r="668" spans="8:20" ht="14.25" customHeight="1">
      <c r="H668" s="23"/>
      <c r="J668" s="23"/>
      <c r="L668" s="23"/>
      <c r="N668" s="23"/>
      <c r="P668" s="23"/>
      <c r="R668" s="23"/>
      <c r="S668" s="23"/>
      <c r="T668" s="23"/>
    </row>
    <row r="669" spans="8:20" ht="14.25" customHeight="1">
      <c r="H669" s="23"/>
      <c r="J669" s="23"/>
      <c r="L669" s="23"/>
      <c r="N669" s="23"/>
      <c r="P669" s="23"/>
      <c r="R669" s="23"/>
      <c r="S669" s="23"/>
      <c r="T669" s="23"/>
    </row>
    <row r="670" spans="8:20" ht="14.25" customHeight="1">
      <c r="H670" s="23"/>
      <c r="J670" s="23"/>
      <c r="L670" s="23"/>
      <c r="N670" s="23"/>
      <c r="P670" s="23"/>
      <c r="R670" s="23"/>
      <c r="S670" s="23"/>
      <c r="T670" s="23"/>
    </row>
    <row r="671" spans="8:20" ht="14.25" customHeight="1">
      <c r="H671" s="23"/>
      <c r="J671" s="23"/>
      <c r="L671" s="23"/>
      <c r="N671" s="23"/>
      <c r="P671" s="23"/>
      <c r="R671" s="23"/>
      <c r="S671" s="23"/>
      <c r="T671" s="23"/>
    </row>
    <row r="672" spans="8:20" ht="14.25" customHeight="1">
      <c r="H672" s="23"/>
      <c r="J672" s="23"/>
      <c r="L672" s="23"/>
      <c r="N672" s="23"/>
      <c r="P672" s="23"/>
      <c r="R672" s="23"/>
      <c r="S672" s="23"/>
      <c r="T672" s="23"/>
    </row>
    <row r="673" spans="8:20" ht="14.25" customHeight="1">
      <c r="H673" s="23"/>
      <c r="J673" s="23"/>
      <c r="L673" s="23"/>
      <c r="N673" s="23"/>
      <c r="P673" s="23"/>
      <c r="R673" s="23"/>
      <c r="S673" s="23"/>
      <c r="T673" s="23"/>
    </row>
    <row r="674" spans="8:20" ht="14.25" customHeight="1">
      <c r="H674" s="23"/>
      <c r="J674" s="23"/>
      <c r="L674" s="23"/>
      <c r="N674" s="23"/>
      <c r="P674" s="23"/>
      <c r="R674" s="23"/>
      <c r="S674" s="23"/>
      <c r="T674" s="23"/>
    </row>
    <row r="675" spans="8:20" ht="14.25" customHeight="1">
      <c r="H675" s="23"/>
      <c r="J675" s="23"/>
      <c r="L675" s="23"/>
      <c r="N675" s="23"/>
      <c r="P675" s="23"/>
      <c r="R675" s="23"/>
      <c r="S675" s="23"/>
      <c r="T675" s="23"/>
    </row>
    <row r="676" spans="8:20" ht="14.25" customHeight="1">
      <c r="H676" s="23"/>
      <c r="J676" s="23"/>
      <c r="L676" s="23"/>
      <c r="N676" s="23"/>
      <c r="P676" s="23"/>
      <c r="R676" s="23"/>
      <c r="S676" s="23"/>
      <c r="T676" s="23"/>
    </row>
    <row r="677" spans="8:20" ht="14.25" customHeight="1">
      <c r="H677" s="23"/>
      <c r="J677" s="23"/>
      <c r="L677" s="23"/>
      <c r="N677" s="23"/>
      <c r="P677" s="23"/>
      <c r="R677" s="23"/>
      <c r="S677" s="23"/>
      <c r="T677" s="23"/>
    </row>
    <row r="678" spans="8:20" ht="14.25" customHeight="1">
      <c r="H678" s="23"/>
      <c r="J678" s="23"/>
      <c r="L678" s="23"/>
      <c r="N678" s="23"/>
      <c r="P678" s="23"/>
      <c r="R678" s="23"/>
      <c r="S678" s="23"/>
      <c r="T678" s="23"/>
    </row>
    <row r="679" spans="8:20" ht="14.25" customHeight="1">
      <c r="H679" s="23"/>
      <c r="J679" s="23"/>
      <c r="L679" s="23"/>
      <c r="N679" s="23"/>
      <c r="P679" s="23"/>
      <c r="R679" s="23"/>
      <c r="S679" s="23"/>
      <c r="T679" s="23"/>
    </row>
    <row r="680" spans="8:20" ht="14.25" customHeight="1">
      <c r="H680" s="23"/>
      <c r="J680" s="23"/>
      <c r="L680" s="23"/>
      <c r="N680" s="23"/>
      <c r="P680" s="23"/>
      <c r="R680" s="23"/>
      <c r="S680" s="23"/>
      <c r="T680" s="23"/>
    </row>
    <row r="681" spans="8:20" ht="14.25" customHeight="1">
      <c r="H681" s="23"/>
      <c r="J681" s="23"/>
      <c r="L681" s="23"/>
      <c r="N681" s="23"/>
      <c r="P681" s="23"/>
      <c r="R681" s="23"/>
      <c r="S681" s="23"/>
      <c r="T681" s="23"/>
    </row>
    <row r="682" spans="8:20" ht="14.25" customHeight="1">
      <c r="H682" s="23"/>
      <c r="J682" s="23"/>
      <c r="L682" s="23"/>
      <c r="N682" s="23"/>
      <c r="P682" s="23"/>
      <c r="R682" s="23"/>
      <c r="S682" s="23"/>
      <c r="T682" s="23"/>
    </row>
    <row r="683" spans="8:20" ht="14.25" customHeight="1">
      <c r="H683" s="23"/>
      <c r="J683" s="23"/>
      <c r="L683" s="23"/>
      <c r="N683" s="23"/>
      <c r="P683" s="23"/>
      <c r="R683" s="23"/>
      <c r="S683" s="23"/>
      <c r="T683" s="23"/>
    </row>
    <row r="684" spans="8:20" ht="14.25" customHeight="1">
      <c r="H684" s="23"/>
      <c r="J684" s="23"/>
      <c r="L684" s="23"/>
      <c r="N684" s="23"/>
      <c r="P684" s="23"/>
      <c r="R684" s="23"/>
      <c r="S684" s="23"/>
      <c r="T684" s="23"/>
    </row>
    <row r="685" spans="8:20" ht="14.25" customHeight="1">
      <c r="H685" s="23"/>
      <c r="J685" s="23"/>
      <c r="L685" s="23"/>
      <c r="N685" s="23"/>
      <c r="P685" s="23"/>
      <c r="R685" s="23"/>
      <c r="S685" s="23"/>
      <c r="T685" s="23"/>
    </row>
    <row r="686" spans="8:20" ht="14.25" customHeight="1">
      <c r="H686" s="23"/>
      <c r="J686" s="23"/>
      <c r="L686" s="23"/>
      <c r="N686" s="23"/>
      <c r="P686" s="23"/>
      <c r="R686" s="23"/>
      <c r="S686" s="23"/>
      <c r="T686" s="23"/>
    </row>
    <row r="687" spans="8:20" ht="14.25" customHeight="1">
      <c r="H687" s="23"/>
      <c r="J687" s="23"/>
      <c r="L687" s="23"/>
      <c r="N687" s="23"/>
      <c r="P687" s="23"/>
      <c r="R687" s="23"/>
      <c r="S687" s="23"/>
      <c r="T687" s="23"/>
    </row>
    <row r="688" spans="8:20" ht="14.25" customHeight="1">
      <c r="H688" s="23"/>
      <c r="J688" s="23"/>
      <c r="L688" s="23"/>
      <c r="N688" s="23"/>
      <c r="P688" s="23"/>
      <c r="R688" s="23"/>
      <c r="S688" s="23"/>
      <c r="T688" s="23"/>
    </row>
    <row r="689" spans="8:20" ht="14.25" customHeight="1">
      <c r="H689" s="23"/>
      <c r="J689" s="23"/>
      <c r="L689" s="23"/>
      <c r="N689" s="23"/>
      <c r="P689" s="23"/>
      <c r="R689" s="23"/>
      <c r="S689" s="23"/>
      <c r="T689" s="23"/>
    </row>
    <row r="690" spans="8:20" ht="14.25" customHeight="1">
      <c r="H690" s="23"/>
      <c r="J690" s="23"/>
      <c r="L690" s="23"/>
      <c r="N690" s="23"/>
      <c r="P690" s="23"/>
      <c r="R690" s="23"/>
      <c r="S690" s="23"/>
      <c r="T690" s="23"/>
    </row>
    <row r="691" spans="8:20" ht="14.25" customHeight="1">
      <c r="H691" s="23"/>
      <c r="J691" s="23"/>
      <c r="L691" s="23"/>
      <c r="N691" s="23"/>
      <c r="P691" s="23"/>
      <c r="R691" s="23"/>
      <c r="S691" s="23"/>
      <c r="T691" s="23"/>
    </row>
    <row r="692" spans="8:20" ht="14.25" customHeight="1">
      <c r="H692" s="23"/>
      <c r="J692" s="23"/>
      <c r="L692" s="23"/>
      <c r="N692" s="23"/>
      <c r="P692" s="23"/>
      <c r="R692" s="23"/>
      <c r="S692" s="23"/>
      <c r="T692" s="23"/>
    </row>
    <row r="693" spans="8:20" ht="14.25" customHeight="1">
      <c r="H693" s="23"/>
      <c r="J693" s="23"/>
      <c r="L693" s="23"/>
      <c r="N693" s="23"/>
      <c r="P693" s="23"/>
      <c r="R693" s="23"/>
      <c r="S693" s="23"/>
      <c r="T693" s="23"/>
    </row>
    <row r="694" spans="8:20" ht="14.25" customHeight="1">
      <c r="H694" s="23"/>
      <c r="J694" s="23"/>
      <c r="L694" s="23"/>
      <c r="N694" s="23"/>
      <c r="P694" s="23"/>
      <c r="R694" s="23"/>
      <c r="S694" s="23"/>
      <c r="T694" s="23"/>
    </row>
    <row r="695" spans="8:20" ht="14.25" customHeight="1">
      <c r="H695" s="23"/>
      <c r="J695" s="23"/>
      <c r="L695" s="23"/>
      <c r="N695" s="23"/>
      <c r="P695" s="23"/>
      <c r="R695" s="23"/>
      <c r="S695" s="23"/>
      <c r="T695" s="23"/>
    </row>
    <row r="696" spans="8:20" ht="14.25" customHeight="1">
      <c r="H696" s="23"/>
      <c r="J696" s="23"/>
      <c r="L696" s="23"/>
      <c r="N696" s="23"/>
      <c r="P696" s="23"/>
      <c r="R696" s="23"/>
      <c r="S696" s="23"/>
      <c r="T696" s="23"/>
    </row>
    <row r="697" spans="8:20" ht="14.25" customHeight="1">
      <c r="H697" s="23"/>
      <c r="J697" s="23"/>
      <c r="L697" s="23"/>
      <c r="N697" s="23"/>
      <c r="P697" s="23"/>
      <c r="R697" s="23"/>
      <c r="S697" s="23"/>
      <c r="T697" s="23"/>
    </row>
    <row r="698" spans="8:20" ht="14.25" customHeight="1">
      <c r="H698" s="23"/>
      <c r="J698" s="23"/>
      <c r="L698" s="23"/>
      <c r="N698" s="23"/>
      <c r="P698" s="23"/>
      <c r="R698" s="23"/>
      <c r="S698" s="23"/>
      <c r="T698" s="23"/>
    </row>
    <row r="699" spans="8:20" ht="14.25" customHeight="1">
      <c r="H699" s="23"/>
      <c r="J699" s="23"/>
      <c r="L699" s="23"/>
      <c r="N699" s="23"/>
      <c r="P699" s="23"/>
      <c r="R699" s="23"/>
      <c r="S699" s="23"/>
      <c r="T699" s="23"/>
    </row>
    <row r="700" spans="8:20" ht="14.25" customHeight="1">
      <c r="H700" s="23"/>
      <c r="J700" s="23"/>
      <c r="L700" s="23"/>
      <c r="N700" s="23"/>
      <c r="P700" s="23"/>
      <c r="R700" s="23"/>
      <c r="S700" s="23"/>
      <c r="T700" s="23"/>
    </row>
    <row r="701" spans="8:20" ht="14.25" customHeight="1">
      <c r="H701" s="23"/>
      <c r="J701" s="23"/>
      <c r="L701" s="23"/>
      <c r="N701" s="23"/>
      <c r="P701" s="23"/>
      <c r="R701" s="23"/>
      <c r="S701" s="23"/>
      <c r="T701" s="23"/>
    </row>
    <row r="702" spans="8:20" ht="14.25" customHeight="1">
      <c r="H702" s="23"/>
      <c r="J702" s="23"/>
      <c r="L702" s="23"/>
      <c r="N702" s="23"/>
      <c r="P702" s="23"/>
      <c r="R702" s="23"/>
      <c r="S702" s="23"/>
      <c r="T702" s="23"/>
    </row>
    <row r="703" spans="8:20" ht="14.25" customHeight="1">
      <c r="H703" s="23"/>
      <c r="J703" s="23"/>
      <c r="L703" s="23"/>
      <c r="N703" s="23"/>
      <c r="P703" s="23"/>
      <c r="R703" s="23"/>
      <c r="S703" s="23"/>
      <c r="T703" s="23"/>
    </row>
    <row r="704" spans="8:20" ht="14.25" customHeight="1">
      <c r="H704" s="23"/>
      <c r="J704" s="23"/>
      <c r="L704" s="23"/>
      <c r="N704" s="23"/>
      <c r="P704" s="23"/>
      <c r="R704" s="23"/>
      <c r="S704" s="23"/>
      <c r="T704" s="23"/>
    </row>
    <row r="705" spans="8:20" ht="14.25" customHeight="1">
      <c r="H705" s="23"/>
      <c r="J705" s="23"/>
      <c r="L705" s="23"/>
      <c r="N705" s="23"/>
      <c r="P705" s="23"/>
      <c r="R705" s="23"/>
      <c r="S705" s="23"/>
      <c r="T705" s="23"/>
    </row>
    <row r="706" spans="8:20" ht="14.25" customHeight="1">
      <c r="H706" s="23"/>
      <c r="J706" s="23"/>
      <c r="L706" s="23"/>
      <c r="N706" s="23"/>
      <c r="P706" s="23"/>
      <c r="R706" s="23"/>
      <c r="S706" s="23"/>
      <c r="T706" s="23"/>
    </row>
    <row r="707" spans="8:20" ht="14.25" customHeight="1">
      <c r="H707" s="23"/>
      <c r="J707" s="23"/>
      <c r="L707" s="23"/>
      <c r="N707" s="23"/>
      <c r="P707" s="23"/>
      <c r="R707" s="23"/>
      <c r="S707" s="23"/>
      <c r="T707" s="23"/>
    </row>
    <row r="708" spans="8:20" ht="14.25" customHeight="1">
      <c r="H708" s="23"/>
      <c r="J708" s="23"/>
      <c r="L708" s="23"/>
      <c r="N708" s="23"/>
      <c r="P708" s="23"/>
      <c r="R708" s="23"/>
      <c r="S708" s="23"/>
      <c r="T708" s="23"/>
    </row>
    <row r="709" spans="8:20" ht="14.25" customHeight="1">
      <c r="H709" s="23"/>
      <c r="J709" s="23"/>
      <c r="L709" s="23"/>
      <c r="N709" s="23"/>
      <c r="P709" s="23"/>
      <c r="R709" s="23"/>
      <c r="S709" s="23"/>
      <c r="T709" s="23"/>
    </row>
    <row r="710" spans="8:20" ht="14.25" customHeight="1">
      <c r="H710" s="23"/>
      <c r="J710" s="23"/>
      <c r="L710" s="23"/>
      <c r="N710" s="23"/>
      <c r="P710" s="23"/>
      <c r="R710" s="23"/>
      <c r="S710" s="23"/>
      <c r="T710" s="23"/>
    </row>
    <row r="711" spans="8:20" ht="14.25" customHeight="1">
      <c r="H711" s="23"/>
      <c r="J711" s="23"/>
      <c r="L711" s="23"/>
      <c r="N711" s="23"/>
      <c r="P711" s="23"/>
      <c r="R711" s="23"/>
      <c r="S711" s="23"/>
      <c r="T711" s="23"/>
    </row>
    <row r="712" spans="8:20" ht="14.25" customHeight="1">
      <c r="H712" s="23"/>
      <c r="J712" s="23"/>
      <c r="L712" s="23"/>
      <c r="N712" s="23"/>
      <c r="P712" s="23"/>
      <c r="R712" s="23"/>
      <c r="S712" s="23"/>
      <c r="T712" s="23"/>
    </row>
    <row r="713" spans="8:20" ht="14.25" customHeight="1">
      <c r="H713" s="23"/>
      <c r="J713" s="23"/>
      <c r="L713" s="23"/>
      <c r="N713" s="23"/>
      <c r="P713" s="23"/>
      <c r="R713" s="23"/>
      <c r="S713" s="23"/>
      <c r="T713" s="23"/>
    </row>
    <row r="714" spans="8:20" ht="14.25" customHeight="1">
      <c r="H714" s="23"/>
      <c r="J714" s="23"/>
      <c r="L714" s="23"/>
      <c r="N714" s="23"/>
      <c r="P714" s="23"/>
      <c r="R714" s="23"/>
      <c r="S714" s="23"/>
      <c r="T714" s="23"/>
    </row>
    <row r="715" spans="8:20" ht="14.25" customHeight="1">
      <c r="H715" s="23"/>
      <c r="J715" s="23"/>
      <c r="L715" s="23"/>
      <c r="N715" s="23"/>
      <c r="P715" s="23"/>
      <c r="R715" s="23"/>
      <c r="S715" s="23"/>
      <c r="T715" s="23"/>
    </row>
    <row r="716" spans="8:20" ht="14.25" customHeight="1">
      <c r="H716" s="23"/>
      <c r="J716" s="23"/>
      <c r="L716" s="23"/>
      <c r="N716" s="23"/>
      <c r="P716" s="23"/>
      <c r="R716" s="23"/>
      <c r="S716" s="23"/>
      <c r="T716" s="23"/>
    </row>
    <row r="717" spans="8:20" ht="14.25" customHeight="1">
      <c r="H717" s="23"/>
      <c r="J717" s="23"/>
      <c r="L717" s="23"/>
      <c r="N717" s="23"/>
      <c r="P717" s="23"/>
      <c r="R717" s="23"/>
      <c r="S717" s="23"/>
      <c r="T717" s="23"/>
    </row>
    <row r="718" spans="8:20" ht="14.25" customHeight="1">
      <c r="H718" s="23"/>
      <c r="J718" s="23"/>
      <c r="L718" s="23"/>
      <c r="N718" s="23"/>
      <c r="P718" s="23"/>
      <c r="R718" s="23"/>
      <c r="S718" s="23"/>
      <c r="T718" s="23"/>
    </row>
    <row r="719" spans="8:20" ht="14.25" customHeight="1">
      <c r="H719" s="23"/>
      <c r="J719" s="23"/>
      <c r="L719" s="23"/>
      <c r="N719" s="23"/>
      <c r="P719" s="23"/>
      <c r="R719" s="23"/>
      <c r="S719" s="23"/>
      <c r="T719" s="23"/>
    </row>
    <row r="720" spans="8:20" ht="14.25" customHeight="1">
      <c r="H720" s="23"/>
      <c r="J720" s="23"/>
      <c r="L720" s="23"/>
      <c r="N720" s="23"/>
      <c r="P720" s="23"/>
      <c r="R720" s="23"/>
      <c r="S720" s="23"/>
      <c r="T720" s="23"/>
    </row>
    <row r="721" spans="8:20" ht="14.25" customHeight="1">
      <c r="H721" s="23"/>
      <c r="J721" s="23"/>
      <c r="L721" s="23"/>
      <c r="N721" s="23"/>
      <c r="P721" s="23"/>
      <c r="R721" s="23"/>
      <c r="S721" s="23"/>
      <c r="T721" s="23"/>
    </row>
    <row r="722" spans="8:20" ht="14.25" customHeight="1">
      <c r="H722" s="23"/>
      <c r="J722" s="23"/>
      <c r="L722" s="23"/>
      <c r="N722" s="23"/>
      <c r="P722" s="23"/>
      <c r="R722" s="23"/>
      <c r="S722" s="23"/>
      <c r="T722" s="23"/>
    </row>
    <row r="723" spans="8:20" ht="14.25" customHeight="1">
      <c r="H723" s="23"/>
      <c r="J723" s="23"/>
      <c r="L723" s="23"/>
      <c r="N723" s="23"/>
      <c r="P723" s="23"/>
      <c r="R723" s="23"/>
      <c r="S723" s="23"/>
      <c r="T723" s="23"/>
    </row>
    <row r="724" spans="8:20" ht="14.25" customHeight="1">
      <c r="H724" s="23"/>
      <c r="J724" s="23"/>
      <c r="L724" s="23"/>
      <c r="N724" s="23"/>
      <c r="P724" s="23"/>
      <c r="R724" s="23"/>
      <c r="S724" s="23"/>
      <c r="T724" s="23"/>
    </row>
    <row r="725" spans="8:20" ht="14.25" customHeight="1">
      <c r="H725" s="23"/>
      <c r="J725" s="23"/>
      <c r="L725" s="23"/>
      <c r="N725" s="23"/>
      <c r="P725" s="23"/>
      <c r="R725" s="23"/>
      <c r="S725" s="23"/>
      <c r="T725" s="23"/>
    </row>
    <row r="726" spans="8:20" ht="14.25" customHeight="1">
      <c r="H726" s="23"/>
      <c r="J726" s="23"/>
      <c r="L726" s="23"/>
      <c r="N726" s="23"/>
      <c r="P726" s="23"/>
      <c r="R726" s="23"/>
      <c r="S726" s="23"/>
      <c r="T726" s="23"/>
    </row>
    <row r="727" spans="8:20" ht="14.25" customHeight="1">
      <c r="H727" s="23"/>
      <c r="J727" s="23"/>
      <c r="L727" s="23"/>
      <c r="N727" s="23"/>
      <c r="P727" s="23"/>
      <c r="R727" s="23"/>
      <c r="S727" s="23"/>
      <c r="T727" s="23"/>
    </row>
    <row r="728" spans="8:20" ht="14.25" customHeight="1">
      <c r="H728" s="23"/>
      <c r="J728" s="23"/>
      <c r="L728" s="23"/>
      <c r="N728" s="23"/>
      <c r="P728" s="23"/>
      <c r="R728" s="23"/>
      <c r="S728" s="23"/>
      <c r="T728" s="23"/>
    </row>
    <row r="729" spans="8:20" ht="14.25" customHeight="1">
      <c r="H729" s="23"/>
      <c r="J729" s="23"/>
      <c r="L729" s="23"/>
      <c r="N729" s="23"/>
      <c r="P729" s="23"/>
      <c r="R729" s="23"/>
      <c r="S729" s="23"/>
      <c r="T729" s="23"/>
    </row>
    <row r="730" spans="8:20" ht="14.25" customHeight="1">
      <c r="H730" s="23"/>
      <c r="J730" s="23"/>
      <c r="L730" s="23"/>
      <c r="N730" s="23"/>
      <c r="P730" s="23"/>
      <c r="R730" s="23"/>
      <c r="S730" s="23"/>
      <c r="T730" s="23"/>
    </row>
    <row r="731" spans="8:20" ht="14.25" customHeight="1">
      <c r="H731" s="23"/>
      <c r="J731" s="23"/>
      <c r="L731" s="23"/>
      <c r="N731" s="23"/>
      <c r="P731" s="23"/>
      <c r="R731" s="23"/>
      <c r="S731" s="23"/>
      <c r="T731" s="23"/>
    </row>
    <row r="732" spans="8:20" ht="14.25" customHeight="1">
      <c r="H732" s="23"/>
      <c r="J732" s="23"/>
      <c r="L732" s="23"/>
      <c r="N732" s="23"/>
      <c r="P732" s="23"/>
      <c r="R732" s="23"/>
      <c r="S732" s="23"/>
      <c r="T732" s="23"/>
    </row>
    <row r="733" spans="8:20" ht="14.25" customHeight="1">
      <c r="H733" s="23"/>
      <c r="J733" s="23"/>
      <c r="L733" s="23"/>
      <c r="N733" s="23"/>
      <c r="P733" s="23"/>
      <c r="R733" s="23"/>
      <c r="S733" s="23"/>
      <c r="T733" s="23"/>
    </row>
    <row r="734" spans="8:20" ht="14.25" customHeight="1">
      <c r="H734" s="23"/>
      <c r="J734" s="23"/>
      <c r="L734" s="23"/>
      <c r="N734" s="23"/>
      <c r="P734" s="23"/>
      <c r="R734" s="23"/>
      <c r="S734" s="23"/>
      <c r="T734" s="23"/>
    </row>
    <row r="735" spans="8:20" ht="14.25" customHeight="1">
      <c r="H735" s="23"/>
      <c r="J735" s="23"/>
      <c r="L735" s="23"/>
      <c r="N735" s="23"/>
      <c r="P735" s="23"/>
      <c r="R735" s="23"/>
      <c r="S735" s="23"/>
      <c r="T735" s="23"/>
    </row>
    <row r="736" spans="8:20" ht="14.25" customHeight="1">
      <c r="H736" s="23"/>
      <c r="J736" s="23"/>
      <c r="L736" s="23"/>
      <c r="N736" s="23"/>
      <c r="P736" s="23"/>
      <c r="R736" s="23"/>
      <c r="S736" s="23"/>
      <c r="T736" s="23"/>
    </row>
    <row r="737" spans="8:20" ht="14.25" customHeight="1">
      <c r="H737" s="23"/>
      <c r="J737" s="23"/>
      <c r="L737" s="23"/>
      <c r="N737" s="23"/>
      <c r="P737" s="23"/>
      <c r="R737" s="23"/>
      <c r="S737" s="23"/>
      <c r="T737" s="23"/>
    </row>
    <row r="738" spans="8:20" ht="14.25" customHeight="1">
      <c r="H738" s="23"/>
      <c r="J738" s="23"/>
      <c r="L738" s="23"/>
      <c r="N738" s="23"/>
      <c r="P738" s="23"/>
      <c r="R738" s="23"/>
      <c r="S738" s="23"/>
      <c r="T738" s="23"/>
    </row>
    <row r="739" spans="8:20" ht="14.25" customHeight="1">
      <c r="H739" s="23"/>
      <c r="J739" s="23"/>
      <c r="L739" s="23"/>
      <c r="N739" s="23"/>
      <c r="P739" s="23"/>
      <c r="R739" s="23"/>
      <c r="S739" s="23"/>
      <c r="T739" s="23"/>
    </row>
    <row r="740" spans="8:20" ht="14.25" customHeight="1">
      <c r="H740" s="23"/>
      <c r="J740" s="23"/>
      <c r="L740" s="23"/>
      <c r="N740" s="23"/>
      <c r="P740" s="23"/>
      <c r="R740" s="23"/>
      <c r="S740" s="23"/>
      <c r="T740" s="23"/>
    </row>
    <row r="741" spans="8:20" ht="14.25" customHeight="1">
      <c r="H741" s="23"/>
      <c r="J741" s="23"/>
      <c r="L741" s="23"/>
      <c r="N741" s="23"/>
      <c r="P741" s="23"/>
      <c r="R741" s="23"/>
      <c r="S741" s="23"/>
      <c r="T741" s="23"/>
    </row>
    <row r="742" spans="8:20" ht="14.25" customHeight="1">
      <c r="H742" s="23"/>
      <c r="J742" s="23"/>
      <c r="L742" s="23"/>
      <c r="N742" s="23"/>
      <c r="P742" s="23"/>
      <c r="R742" s="23"/>
      <c r="S742" s="23"/>
      <c r="T742" s="23"/>
    </row>
    <row r="743" spans="8:20" ht="14.25" customHeight="1">
      <c r="H743" s="23"/>
      <c r="J743" s="23"/>
      <c r="L743" s="23"/>
      <c r="N743" s="23"/>
      <c r="P743" s="23"/>
      <c r="R743" s="23"/>
      <c r="S743" s="23"/>
      <c r="T743" s="23"/>
    </row>
    <row r="744" spans="8:20" ht="14.25" customHeight="1">
      <c r="H744" s="23"/>
      <c r="J744" s="23"/>
      <c r="L744" s="23"/>
      <c r="N744" s="23"/>
      <c r="P744" s="23"/>
      <c r="R744" s="23"/>
      <c r="S744" s="23"/>
      <c r="T744" s="23"/>
    </row>
    <row r="745" spans="8:20" ht="14.25" customHeight="1">
      <c r="H745" s="23"/>
      <c r="J745" s="23"/>
      <c r="L745" s="23"/>
      <c r="N745" s="23"/>
      <c r="P745" s="23"/>
      <c r="R745" s="23"/>
      <c r="S745" s="23"/>
      <c r="T745" s="23"/>
    </row>
    <row r="746" spans="8:20" ht="14.25" customHeight="1">
      <c r="H746" s="23"/>
      <c r="J746" s="23"/>
      <c r="L746" s="23"/>
      <c r="N746" s="23"/>
      <c r="P746" s="23"/>
      <c r="R746" s="23"/>
      <c r="S746" s="23"/>
      <c r="T746" s="23"/>
    </row>
    <row r="747" spans="8:20" ht="14.25" customHeight="1">
      <c r="H747" s="23"/>
      <c r="J747" s="23"/>
      <c r="L747" s="23"/>
      <c r="N747" s="23"/>
      <c r="P747" s="23"/>
      <c r="R747" s="23"/>
      <c r="S747" s="23"/>
      <c r="T747" s="23"/>
    </row>
    <row r="748" spans="8:20" ht="14.25" customHeight="1">
      <c r="H748" s="23"/>
      <c r="J748" s="23"/>
      <c r="L748" s="23"/>
      <c r="N748" s="23"/>
      <c r="P748" s="23"/>
      <c r="R748" s="23"/>
      <c r="S748" s="23"/>
      <c r="T748" s="23"/>
    </row>
    <row r="749" spans="8:20" ht="14.25" customHeight="1">
      <c r="H749" s="23"/>
      <c r="J749" s="23"/>
      <c r="L749" s="23"/>
      <c r="N749" s="23"/>
      <c r="P749" s="23"/>
      <c r="R749" s="23"/>
      <c r="S749" s="23"/>
      <c r="T749" s="23"/>
    </row>
    <row r="750" spans="8:20" ht="14.25" customHeight="1">
      <c r="H750" s="23"/>
      <c r="J750" s="23"/>
      <c r="L750" s="23"/>
      <c r="N750" s="23"/>
      <c r="P750" s="23"/>
      <c r="R750" s="23"/>
      <c r="S750" s="23"/>
      <c r="T750" s="23"/>
    </row>
    <row r="751" spans="8:20" ht="14.25" customHeight="1">
      <c r="H751" s="23"/>
      <c r="J751" s="23"/>
      <c r="L751" s="23"/>
      <c r="N751" s="23"/>
      <c r="P751" s="23"/>
      <c r="R751" s="23"/>
      <c r="S751" s="23"/>
      <c r="T751" s="23"/>
    </row>
    <row r="752" spans="8:20" ht="14.25" customHeight="1">
      <c r="H752" s="23"/>
      <c r="J752" s="23"/>
      <c r="L752" s="23"/>
      <c r="N752" s="23"/>
      <c r="P752" s="23"/>
      <c r="R752" s="23"/>
      <c r="S752" s="23"/>
      <c r="T752" s="23"/>
    </row>
    <row r="753" spans="8:20" ht="14.25" customHeight="1">
      <c r="H753" s="23"/>
      <c r="J753" s="23"/>
      <c r="L753" s="23"/>
      <c r="N753" s="23"/>
      <c r="P753" s="23"/>
      <c r="R753" s="23"/>
      <c r="S753" s="23"/>
      <c r="T753" s="23"/>
    </row>
    <row r="754" spans="8:20" ht="14.25" customHeight="1">
      <c r="H754" s="23"/>
      <c r="J754" s="23"/>
      <c r="L754" s="23"/>
      <c r="N754" s="23"/>
      <c r="P754" s="23"/>
      <c r="R754" s="23"/>
      <c r="S754" s="23"/>
      <c r="T754" s="23"/>
    </row>
    <row r="755" spans="8:20" ht="14.25" customHeight="1">
      <c r="H755" s="23"/>
      <c r="J755" s="23"/>
      <c r="L755" s="23"/>
      <c r="N755" s="23"/>
      <c r="P755" s="23"/>
      <c r="R755" s="23"/>
      <c r="S755" s="23"/>
      <c r="T755" s="23"/>
    </row>
    <row r="756" spans="8:20" ht="14.25" customHeight="1">
      <c r="H756" s="23"/>
      <c r="J756" s="23"/>
      <c r="L756" s="23"/>
      <c r="N756" s="23"/>
      <c r="P756" s="23"/>
      <c r="R756" s="23"/>
      <c r="S756" s="23"/>
      <c r="T756" s="23"/>
    </row>
    <row r="757" spans="8:20" ht="14.25" customHeight="1">
      <c r="H757" s="23"/>
      <c r="J757" s="23"/>
      <c r="L757" s="23"/>
      <c r="N757" s="23"/>
      <c r="P757" s="23"/>
      <c r="R757" s="23"/>
      <c r="S757" s="23"/>
      <c r="T757" s="23"/>
    </row>
    <row r="758" spans="8:20" ht="14.25" customHeight="1">
      <c r="H758" s="23"/>
      <c r="J758" s="23"/>
      <c r="L758" s="23"/>
      <c r="N758" s="23"/>
      <c r="P758" s="23"/>
      <c r="R758" s="23"/>
      <c r="S758" s="23"/>
      <c r="T758" s="23"/>
    </row>
    <row r="759" spans="8:20" ht="14.25" customHeight="1">
      <c r="H759" s="23"/>
      <c r="J759" s="23"/>
      <c r="L759" s="23"/>
      <c r="N759" s="23"/>
      <c r="P759" s="23"/>
      <c r="R759" s="23"/>
      <c r="S759" s="23"/>
      <c r="T759" s="23"/>
    </row>
    <row r="760" spans="8:20" ht="14.25" customHeight="1">
      <c r="H760" s="23"/>
      <c r="J760" s="23"/>
      <c r="L760" s="23"/>
      <c r="N760" s="23"/>
      <c r="P760" s="23"/>
      <c r="R760" s="23"/>
      <c r="S760" s="23"/>
      <c r="T760" s="23"/>
    </row>
    <row r="761" spans="8:20" ht="14.25" customHeight="1">
      <c r="H761" s="23"/>
      <c r="J761" s="23"/>
      <c r="L761" s="23"/>
      <c r="N761" s="23"/>
      <c r="P761" s="23"/>
      <c r="R761" s="23"/>
      <c r="S761" s="23"/>
      <c r="T761" s="23"/>
    </row>
    <row r="762" spans="8:20" ht="14.25" customHeight="1">
      <c r="H762" s="23"/>
      <c r="J762" s="23"/>
      <c r="L762" s="23"/>
      <c r="N762" s="23"/>
      <c r="P762" s="23"/>
      <c r="R762" s="23"/>
      <c r="S762" s="23"/>
      <c r="T762" s="23"/>
    </row>
    <row r="763" spans="8:20" ht="14.25" customHeight="1">
      <c r="H763" s="23"/>
      <c r="J763" s="23"/>
      <c r="L763" s="23"/>
      <c r="N763" s="23"/>
      <c r="P763" s="23"/>
      <c r="R763" s="23"/>
      <c r="S763" s="23"/>
      <c r="T763" s="23"/>
    </row>
    <row r="764" spans="8:20" ht="14.25" customHeight="1">
      <c r="H764" s="23"/>
      <c r="J764" s="23"/>
      <c r="L764" s="23"/>
      <c r="N764" s="23"/>
      <c r="P764" s="23"/>
      <c r="R764" s="23"/>
      <c r="S764" s="23"/>
      <c r="T764" s="23"/>
    </row>
    <row r="765" spans="8:20" ht="14.25" customHeight="1">
      <c r="H765" s="23"/>
      <c r="J765" s="23"/>
      <c r="L765" s="23"/>
      <c r="N765" s="23"/>
      <c r="P765" s="23"/>
      <c r="R765" s="23"/>
      <c r="S765" s="23"/>
      <c r="T765" s="23"/>
    </row>
    <row r="766" spans="8:20" ht="14.25" customHeight="1">
      <c r="H766" s="23"/>
      <c r="J766" s="23"/>
      <c r="L766" s="23"/>
      <c r="N766" s="23"/>
      <c r="P766" s="23"/>
      <c r="R766" s="23"/>
      <c r="S766" s="23"/>
      <c r="T766" s="23"/>
    </row>
    <row r="767" spans="8:20" ht="14.25" customHeight="1">
      <c r="H767" s="23"/>
      <c r="J767" s="23"/>
      <c r="L767" s="23"/>
      <c r="N767" s="23"/>
      <c r="P767" s="23"/>
      <c r="R767" s="23"/>
      <c r="S767" s="23"/>
      <c r="T767" s="23"/>
    </row>
    <row r="768" spans="8:20" ht="14.25" customHeight="1">
      <c r="H768" s="23"/>
      <c r="J768" s="23"/>
      <c r="L768" s="23"/>
      <c r="N768" s="23"/>
      <c r="P768" s="23"/>
      <c r="R768" s="23"/>
      <c r="S768" s="23"/>
      <c r="T768" s="23"/>
    </row>
    <row r="769" spans="8:20" ht="14.25" customHeight="1">
      <c r="H769" s="23"/>
      <c r="J769" s="23"/>
      <c r="L769" s="23"/>
      <c r="N769" s="23"/>
      <c r="P769" s="23"/>
      <c r="R769" s="23"/>
      <c r="S769" s="23"/>
      <c r="T769" s="23"/>
    </row>
    <row r="770" spans="8:20" ht="14.25" customHeight="1">
      <c r="H770" s="23"/>
      <c r="J770" s="23"/>
      <c r="L770" s="23"/>
      <c r="N770" s="23"/>
      <c r="P770" s="23"/>
      <c r="R770" s="23"/>
      <c r="S770" s="23"/>
      <c r="T770" s="23"/>
    </row>
    <row r="771" spans="8:20" ht="14.25" customHeight="1">
      <c r="H771" s="23"/>
      <c r="J771" s="23"/>
      <c r="L771" s="23"/>
      <c r="N771" s="23"/>
      <c r="P771" s="23"/>
      <c r="R771" s="23"/>
      <c r="S771" s="23"/>
      <c r="T771" s="23"/>
    </row>
    <row r="772" spans="8:20" ht="14.25" customHeight="1">
      <c r="H772" s="23"/>
      <c r="J772" s="23"/>
      <c r="L772" s="23"/>
      <c r="N772" s="23"/>
      <c r="P772" s="23"/>
      <c r="R772" s="23"/>
      <c r="S772" s="23"/>
      <c r="T772" s="23"/>
    </row>
    <row r="773" spans="8:20" ht="14.25" customHeight="1">
      <c r="H773" s="23"/>
      <c r="J773" s="23"/>
      <c r="L773" s="23"/>
      <c r="N773" s="23"/>
      <c r="P773" s="23"/>
      <c r="R773" s="23"/>
      <c r="S773" s="23"/>
      <c r="T773" s="23"/>
    </row>
    <row r="774" spans="8:20" ht="14.25" customHeight="1">
      <c r="H774" s="23"/>
      <c r="J774" s="23"/>
      <c r="L774" s="23"/>
      <c r="N774" s="23"/>
      <c r="P774" s="23"/>
      <c r="R774" s="23"/>
      <c r="S774" s="23"/>
      <c r="T774" s="23"/>
    </row>
    <row r="775" spans="8:20" ht="14.25" customHeight="1">
      <c r="H775" s="23"/>
      <c r="J775" s="23"/>
      <c r="L775" s="23"/>
      <c r="N775" s="23"/>
      <c r="P775" s="23"/>
      <c r="R775" s="23"/>
      <c r="S775" s="23"/>
      <c r="T775" s="23"/>
    </row>
    <row r="776" spans="8:20" ht="14.25" customHeight="1">
      <c r="H776" s="23"/>
      <c r="J776" s="23"/>
      <c r="L776" s="23"/>
      <c r="N776" s="23"/>
      <c r="P776" s="23"/>
      <c r="R776" s="23"/>
      <c r="S776" s="23"/>
      <c r="T776" s="23"/>
    </row>
    <row r="777" spans="8:20" ht="14.25" customHeight="1">
      <c r="H777" s="23"/>
      <c r="J777" s="23"/>
      <c r="L777" s="23"/>
      <c r="N777" s="23"/>
      <c r="P777" s="23"/>
      <c r="R777" s="23"/>
      <c r="S777" s="23"/>
      <c r="T777" s="23"/>
    </row>
    <row r="778" spans="8:20" ht="14.25" customHeight="1">
      <c r="H778" s="23"/>
      <c r="J778" s="23"/>
      <c r="L778" s="23"/>
      <c r="N778" s="23"/>
      <c r="P778" s="23"/>
      <c r="R778" s="23"/>
      <c r="S778" s="23"/>
      <c r="T778" s="23"/>
    </row>
    <row r="779" spans="8:20" ht="14.25" customHeight="1">
      <c r="H779" s="23"/>
      <c r="J779" s="23"/>
      <c r="L779" s="23"/>
      <c r="N779" s="23"/>
      <c r="P779" s="23"/>
      <c r="R779" s="23"/>
      <c r="S779" s="23"/>
      <c r="T779" s="23"/>
    </row>
    <row r="780" spans="8:20" ht="14.25" customHeight="1">
      <c r="H780" s="23"/>
      <c r="J780" s="23"/>
      <c r="L780" s="23"/>
      <c r="N780" s="23"/>
      <c r="P780" s="23"/>
      <c r="R780" s="23"/>
      <c r="S780" s="23"/>
      <c r="T780" s="23"/>
    </row>
    <row r="781" spans="8:20" ht="14.25" customHeight="1">
      <c r="H781" s="23"/>
      <c r="J781" s="23"/>
      <c r="L781" s="23"/>
      <c r="N781" s="23"/>
      <c r="P781" s="23"/>
      <c r="R781" s="23"/>
      <c r="S781" s="23"/>
      <c r="T781" s="23"/>
    </row>
    <row r="782" spans="8:20" ht="14.25" customHeight="1">
      <c r="H782" s="23"/>
      <c r="J782" s="23"/>
      <c r="L782" s="23"/>
      <c r="N782" s="23"/>
      <c r="P782" s="23"/>
      <c r="R782" s="23"/>
      <c r="S782" s="23"/>
      <c r="T782" s="23"/>
    </row>
    <row r="783" spans="8:20" ht="14.25" customHeight="1">
      <c r="H783" s="23"/>
      <c r="J783" s="23"/>
      <c r="L783" s="23"/>
      <c r="N783" s="23"/>
      <c r="P783" s="23"/>
      <c r="R783" s="23"/>
      <c r="S783" s="23"/>
      <c r="T783" s="23"/>
    </row>
    <row r="784" spans="8:20" ht="14.25" customHeight="1">
      <c r="H784" s="23"/>
      <c r="J784" s="23"/>
      <c r="L784" s="23"/>
      <c r="N784" s="23"/>
      <c r="P784" s="23"/>
      <c r="R784" s="23"/>
      <c r="S784" s="23"/>
      <c r="T784" s="23"/>
    </row>
    <row r="785" spans="8:20" ht="14.25" customHeight="1">
      <c r="H785" s="23"/>
      <c r="J785" s="23"/>
      <c r="L785" s="23"/>
      <c r="N785" s="23"/>
      <c r="P785" s="23"/>
      <c r="R785" s="23"/>
      <c r="S785" s="23"/>
      <c r="T785" s="23"/>
    </row>
    <row r="786" spans="8:20" ht="14.25" customHeight="1">
      <c r="H786" s="23"/>
      <c r="J786" s="23"/>
      <c r="L786" s="23"/>
      <c r="N786" s="23"/>
      <c r="P786" s="23"/>
      <c r="R786" s="23"/>
      <c r="S786" s="23"/>
      <c r="T786" s="23"/>
    </row>
    <row r="787" spans="8:20" ht="14.25" customHeight="1">
      <c r="H787" s="23"/>
      <c r="J787" s="23"/>
      <c r="L787" s="23"/>
      <c r="N787" s="23"/>
      <c r="P787" s="23"/>
      <c r="R787" s="23"/>
      <c r="S787" s="23"/>
      <c r="T787" s="23"/>
    </row>
    <row r="788" spans="8:20" ht="14.25" customHeight="1">
      <c r="H788" s="23"/>
      <c r="J788" s="23"/>
      <c r="L788" s="23"/>
      <c r="N788" s="23"/>
      <c r="P788" s="23"/>
      <c r="R788" s="23"/>
      <c r="S788" s="23"/>
      <c r="T788" s="23"/>
    </row>
    <row r="789" spans="8:20" ht="14.25" customHeight="1">
      <c r="H789" s="23"/>
      <c r="J789" s="23"/>
      <c r="L789" s="23"/>
      <c r="N789" s="23"/>
      <c r="P789" s="23"/>
      <c r="R789" s="23"/>
      <c r="S789" s="23"/>
      <c r="T789" s="23"/>
    </row>
    <row r="790" spans="8:20" ht="14.25" customHeight="1">
      <c r="H790" s="23"/>
      <c r="J790" s="23"/>
      <c r="L790" s="23"/>
      <c r="N790" s="23"/>
      <c r="P790" s="23"/>
      <c r="R790" s="23"/>
      <c r="S790" s="23"/>
      <c r="T790" s="23"/>
    </row>
    <row r="791" spans="8:20" ht="14.25" customHeight="1">
      <c r="H791" s="23"/>
      <c r="J791" s="23"/>
      <c r="L791" s="23"/>
      <c r="N791" s="23"/>
      <c r="P791" s="23"/>
      <c r="R791" s="23"/>
      <c r="S791" s="23"/>
      <c r="T791" s="23"/>
    </row>
    <row r="792" spans="8:20" ht="14.25" customHeight="1">
      <c r="H792" s="23"/>
      <c r="J792" s="23"/>
      <c r="L792" s="23"/>
      <c r="N792" s="23"/>
      <c r="P792" s="23"/>
      <c r="R792" s="23"/>
      <c r="S792" s="23"/>
      <c r="T792" s="23"/>
    </row>
    <row r="793" spans="8:20" ht="14.25" customHeight="1">
      <c r="H793" s="23"/>
      <c r="J793" s="23"/>
      <c r="L793" s="23"/>
      <c r="N793" s="23"/>
      <c r="P793" s="23"/>
      <c r="R793" s="23"/>
      <c r="S793" s="23"/>
      <c r="T793" s="23"/>
    </row>
    <row r="794" spans="8:20" ht="14.25" customHeight="1">
      <c r="H794" s="23"/>
      <c r="J794" s="23"/>
      <c r="L794" s="23"/>
      <c r="N794" s="23"/>
      <c r="P794" s="23"/>
      <c r="R794" s="23"/>
      <c r="S794" s="23"/>
      <c r="T794" s="23"/>
    </row>
    <row r="795" spans="8:20" ht="14.25" customHeight="1">
      <c r="H795" s="23"/>
      <c r="J795" s="23"/>
      <c r="L795" s="23"/>
      <c r="N795" s="23"/>
      <c r="P795" s="23"/>
      <c r="R795" s="23"/>
      <c r="S795" s="23"/>
      <c r="T795" s="23"/>
    </row>
    <row r="796" spans="8:20" ht="14.25" customHeight="1">
      <c r="H796" s="23"/>
      <c r="J796" s="23"/>
      <c r="L796" s="23"/>
      <c r="N796" s="23"/>
      <c r="P796" s="23"/>
      <c r="R796" s="23"/>
      <c r="S796" s="23"/>
      <c r="T796" s="23"/>
    </row>
    <row r="797" spans="8:20" ht="14.25" customHeight="1">
      <c r="H797" s="23"/>
      <c r="J797" s="23"/>
      <c r="L797" s="23"/>
      <c r="N797" s="23"/>
      <c r="P797" s="23"/>
      <c r="R797" s="23"/>
      <c r="S797" s="23"/>
      <c r="T797" s="23"/>
    </row>
    <row r="798" spans="8:20" ht="14.25" customHeight="1">
      <c r="H798" s="23"/>
      <c r="J798" s="23"/>
      <c r="L798" s="23"/>
      <c r="N798" s="23"/>
      <c r="P798" s="23"/>
      <c r="R798" s="23"/>
      <c r="S798" s="23"/>
      <c r="T798" s="23"/>
    </row>
    <row r="799" spans="8:20" ht="14.25" customHeight="1">
      <c r="H799" s="23"/>
      <c r="J799" s="23"/>
      <c r="L799" s="23"/>
      <c r="N799" s="23"/>
      <c r="P799" s="23"/>
      <c r="R799" s="23"/>
      <c r="S799" s="23"/>
      <c r="T799" s="23"/>
    </row>
    <row r="800" spans="8:20" ht="14.25" customHeight="1">
      <c r="H800" s="23"/>
      <c r="J800" s="23"/>
      <c r="L800" s="23"/>
      <c r="N800" s="23"/>
      <c r="P800" s="23"/>
      <c r="R800" s="23"/>
      <c r="S800" s="23"/>
      <c r="T800" s="23"/>
    </row>
    <row r="801" spans="8:20" ht="14.25" customHeight="1">
      <c r="H801" s="23"/>
      <c r="J801" s="23"/>
      <c r="L801" s="23"/>
      <c r="N801" s="23"/>
      <c r="P801" s="23"/>
      <c r="R801" s="23"/>
      <c r="S801" s="23"/>
      <c r="T801" s="23"/>
    </row>
    <row r="802" spans="8:20" ht="14.25" customHeight="1">
      <c r="H802" s="23"/>
      <c r="J802" s="23"/>
      <c r="L802" s="23"/>
      <c r="N802" s="23"/>
      <c r="P802" s="23"/>
      <c r="R802" s="23"/>
      <c r="S802" s="23"/>
      <c r="T802" s="23"/>
    </row>
    <row r="803" spans="8:20" ht="14.25" customHeight="1">
      <c r="H803" s="23"/>
      <c r="J803" s="23"/>
      <c r="L803" s="23"/>
      <c r="N803" s="23"/>
      <c r="P803" s="23"/>
      <c r="R803" s="23"/>
      <c r="S803" s="23"/>
      <c r="T803" s="23"/>
    </row>
    <row r="804" spans="8:20" ht="14.25" customHeight="1">
      <c r="H804" s="23"/>
      <c r="J804" s="23"/>
      <c r="L804" s="23"/>
      <c r="N804" s="23"/>
      <c r="P804" s="23"/>
      <c r="R804" s="23"/>
      <c r="S804" s="23"/>
      <c r="T804" s="23"/>
    </row>
    <row r="805" spans="8:20" ht="14.25" customHeight="1">
      <c r="H805" s="23"/>
      <c r="J805" s="23"/>
      <c r="L805" s="23"/>
      <c r="N805" s="23"/>
      <c r="P805" s="23"/>
      <c r="R805" s="23"/>
      <c r="S805" s="23"/>
      <c r="T805" s="23"/>
    </row>
    <row r="806" spans="8:20" ht="14.25" customHeight="1">
      <c r="H806" s="23"/>
      <c r="J806" s="23"/>
      <c r="L806" s="23"/>
      <c r="N806" s="23"/>
      <c r="P806" s="23"/>
      <c r="R806" s="23"/>
      <c r="S806" s="23"/>
      <c r="T806" s="23"/>
    </row>
    <row r="807" spans="8:20" ht="14.25" customHeight="1">
      <c r="H807" s="23"/>
      <c r="J807" s="23"/>
      <c r="L807" s="23"/>
      <c r="N807" s="23"/>
      <c r="P807" s="23"/>
      <c r="R807" s="23"/>
      <c r="S807" s="23"/>
      <c r="T807" s="23"/>
    </row>
    <row r="808" spans="8:20" ht="14.25" customHeight="1">
      <c r="H808" s="23"/>
      <c r="J808" s="23"/>
      <c r="L808" s="23"/>
      <c r="N808" s="23"/>
      <c r="P808" s="23"/>
      <c r="R808" s="23"/>
      <c r="S808" s="23"/>
      <c r="T808" s="23"/>
    </row>
    <row r="809" spans="8:20" ht="14.25" customHeight="1">
      <c r="H809" s="23"/>
      <c r="J809" s="23"/>
      <c r="L809" s="23"/>
      <c r="N809" s="23"/>
      <c r="P809" s="23"/>
      <c r="R809" s="23"/>
      <c r="S809" s="23"/>
      <c r="T809" s="23"/>
    </row>
    <row r="810" spans="8:20" ht="14.25" customHeight="1">
      <c r="H810" s="23"/>
      <c r="J810" s="23"/>
      <c r="L810" s="23"/>
      <c r="N810" s="23"/>
      <c r="P810" s="23"/>
      <c r="R810" s="23"/>
      <c r="S810" s="23"/>
      <c r="T810" s="23"/>
    </row>
    <row r="811" spans="8:20" ht="14.25" customHeight="1">
      <c r="H811" s="23"/>
      <c r="J811" s="23"/>
      <c r="L811" s="23"/>
      <c r="N811" s="23"/>
      <c r="P811" s="23"/>
      <c r="R811" s="23"/>
      <c r="S811" s="23"/>
      <c r="T811" s="23"/>
    </row>
    <row r="812" spans="8:20" ht="14.25" customHeight="1">
      <c r="H812" s="23"/>
      <c r="J812" s="23"/>
      <c r="L812" s="23"/>
      <c r="N812" s="23"/>
      <c r="P812" s="23"/>
      <c r="R812" s="23"/>
      <c r="S812" s="23"/>
      <c r="T812" s="23"/>
    </row>
    <row r="813" spans="8:20" ht="14.25" customHeight="1">
      <c r="H813" s="23"/>
      <c r="J813" s="23"/>
      <c r="L813" s="23"/>
      <c r="N813" s="23"/>
      <c r="P813" s="23"/>
      <c r="R813" s="23"/>
      <c r="S813" s="23"/>
      <c r="T813" s="23"/>
    </row>
    <row r="814" spans="8:20" ht="14.25" customHeight="1">
      <c r="H814" s="23"/>
      <c r="J814" s="23"/>
      <c r="L814" s="23"/>
      <c r="N814" s="23"/>
      <c r="P814" s="23"/>
      <c r="R814" s="23"/>
      <c r="S814" s="23"/>
      <c r="T814" s="23"/>
    </row>
    <row r="815" spans="8:20" ht="14.25" customHeight="1">
      <c r="H815" s="23"/>
      <c r="J815" s="23"/>
      <c r="L815" s="23"/>
      <c r="N815" s="23"/>
      <c r="P815" s="23"/>
      <c r="R815" s="23"/>
      <c r="S815" s="23"/>
      <c r="T815" s="23"/>
    </row>
    <row r="816" spans="8:20" ht="14.25" customHeight="1">
      <c r="H816" s="23"/>
      <c r="J816" s="23"/>
      <c r="L816" s="23"/>
      <c r="N816" s="23"/>
      <c r="P816" s="23"/>
      <c r="R816" s="23"/>
      <c r="S816" s="23"/>
      <c r="T816" s="23"/>
    </row>
    <row r="817" spans="8:20" ht="14.25" customHeight="1">
      <c r="H817" s="23"/>
      <c r="J817" s="23"/>
      <c r="L817" s="23"/>
      <c r="N817" s="23"/>
      <c r="P817" s="23"/>
      <c r="R817" s="23"/>
      <c r="S817" s="23"/>
      <c r="T817" s="23"/>
    </row>
    <row r="818" spans="8:20" ht="14.25" customHeight="1">
      <c r="H818" s="23"/>
      <c r="J818" s="23"/>
      <c r="L818" s="23"/>
      <c r="N818" s="23"/>
      <c r="P818" s="23"/>
      <c r="R818" s="23"/>
      <c r="S818" s="23"/>
      <c r="T818" s="23"/>
    </row>
    <row r="819" spans="8:20" ht="14.25" customHeight="1">
      <c r="H819" s="23"/>
      <c r="J819" s="23"/>
      <c r="L819" s="23"/>
      <c r="N819" s="23"/>
      <c r="P819" s="23"/>
      <c r="R819" s="23"/>
      <c r="S819" s="23"/>
      <c r="T819" s="23"/>
    </row>
    <row r="820" spans="8:20" ht="14.25" customHeight="1">
      <c r="H820" s="23"/>
      <c r="J820" s="23"/>
      <c r="L820" s="23"/>
      <c r="N820" s="23"/>
      <c r="P820" s="23"/>
      <c r="R820" s="23"/>
      <c r="S820" s="23"/>
      <c r="T820" s="23"/>
    </row>
    <row r="821" spans="8:20" ht="14.25" customHeight="1">
      <c r="H821" s="23"/>
      <c r="J821" s="23"/>
      <c r="L821" s="23"/>
      <c r="N821" s="23"/>
      <c r="P821" s="23"/>
      <c r="R821" s="23"/>
      <c r="S821" s="23"/>
      <c r="T821" s="23"/>
    </row>
    <row r="822" spans="8:20" ht="14.25" customHeight="1">
      <c r="H822" s="23"/>
      <c r="J822" s="23"/>
      <c r="L822" s="23"/>
      <c r="N822" s="23"/>
      <c r="P822" s="23"/>
      <c r="R822" s="23"/>
      <c r="S822" s="23"/>
      <c r="T822" s="23"/>
    </row>
    <row r="823" spans="8:20" ht="14.25" customHeight="1">
      <c r="H823" s="23"/>
      <c r="J823" s="23"/>
      <c r="L823" s="23"/>
      <c r="N823" s="23"/>
      <c r="P823" s="23"/>
      <c r="R823" s="23"/>
      <c r="S823" s="23"/>
      <c r="T823" s="23"/>
    </row>
    <row r="824" spans="8:20" ht="14.25" customHeight="1">
      <c r="H824" s="23"/>
      <c r="J824" s="23"/>
      <c r="L824" s="23"/>
      <c r="N824" s="23"/>
      <c r="P824" s="23"/>
      <c r="R824" s="23"/>
      <c r="S824" s="23"/>
      <c r="T824" s="23"/>
    </row>
    <row r="825" spans="8:20" ht="14.25" customHeight="1">
      <c r="H825" s="23"/>
      <c r="J825" s="23"/>
      <c r="L825" s="23"/>
      <c r="N825" s="23"/>
      <c r="P825" s="23"/>
      <c r="R825" s="23"/>
      <c r="S825" s="23"/>
      <c r="T825" s="23"/>
    </row>
    <row r="826" spans="8:20" ht="14.25" customHeight="1">
      <c r="H826" s="23"/>
      <c r="J826" s="23"/>
      <c r="L826" s="23"/>
      <c r="N826" s="23"/>
      <c r="P826" s="23"/>
      <c r="R826" s="23"/>
      <c r="S826" s="23"/>
      <c r="T826" s="23"/>
    </row>
    <row r="827" spans="8:20" ht="14.25" customHeight="1">
      <c r="H827" s="23"/>
      <c r="J827" s="23"/>
      <c r="L827" s="23"/>
      <c r="N827" s="23"/>
      <c r="P827" s="23"/>
      <c r="R827" s="23"/>
      <c r="S827" s="23"/>
      <c r="T827" s="23"/>
    </row>
    <row r="828" spans="8:20" ht="14.25" customHeight="1">
      <c r="H828" s="23"/>
      <c r="J828" s="23"/>
      <c r="L828" s="23"/>
      <c r="N828" s="23"/>
      <c r="P828" s="23"/>
      <c r="R828" s="23"/>
      <c r="S828" s="23"/>
      <c r="T828" s="23"/>
    </row>
    <row r="829" spans="8:20" ht="14.25" customHeight="1">
      <c r="H829" s="23"/>
      <c r="J829" s="23"/>
      <c r="L829" s="23"/>
      <c r="N829" s="23"/>
      <c r="P829" s="23"/>
      <c r="R829" s="23"/>
      <c r="S829" s="23"/>
      <c r="T829" s="23"/>
    </row>
    <row r="830" spans="8:20" ht="14.25" customHeight="1">
      <c r="H830" s="23"/>
      <c r="J830" s="23"/>
      <c r="L830" s="23"/>
      <c r="N830" s="23"/>
      <c r="P830" s="23"/>
      <c r="R830" s="23"/>
      <c r="S830" s="23"/>
      <c r="T830" s="23"/>
    </row>
    <row r="831" spans="8:20" ht="14.25" customHeight="1">
      <c r="H831" s="23"/>
      <c r="J831" s="23"/>
      <c r="L831" s="23"/>
      <c r="N831" s="23"/>
      <c r="P831" s="23"/>
      <c r="R831" s="23"/>
      <c r="S831" s="23"/>
      <c r="T831" s="23"/>
    </row>
    <row r="832" spans="8:20" ht="14.25" customHeight="1">
      <c r="H832" s="23"/>
      <c r="J832" s="23"/>
      <c r="L832" s="23"/>
      <c r="N832" s="23"/>
      <c r="P832" s="23"/>
      <c r="R832" s="23"/>
      <c r="S832" s="23"/>
      <c r="T832" s="23"/>
    </row>
    <row r="833" spans="8:20" ht="14.25" customHeight="1">
      <c r="H833" s="23"/>
      <c r="J833" s="23"/>
      <c r="L833" s="23"/>
      <c r="N833" s="23"/>
      <c r="P833" s="23"/>
      <c r="R833" s="23"/>
      <c r="S833" s="23"/>
      <c r="T833" s="23"/>
    </row>
    <row r="834" spans="8:20" ht="14.25" customHeight="1">
      <c r="H834" s="23"/>
      <c r="J834" s="23"/>
      <c r="L834" s="23"/>
      <c r="N834" s="23"/>
      <c r="P834" s="23"/>
      <c r="R834" s="23"/>
      <c r="S834" s="23"/>
      <c r="T834" s="23"/>
    </row>
    <row r="835" spans="8:20" ht="14.25" customHeight="1">
      <c r="H835" s="23"/>
      <c r="J835" s="23"/>
      <c r="L835" s="23"/>
      <c r="N835" s="23"/>
      <c r="P835" s="23"/>
      <c r="R835" s="23"/>
      <c r="S835" s="23"/>
      <c r="T835" s="23"/>
    </row>
    <row r="836" spans="8:20" ht="14.25" customHeight="1">
      <c r="H836" s="23"/>
      <c r="J836" s="23"/>
      <c r="L836" s="23"/>
      <c r="N836" s="23"/>
      <c r="P836" s="23"/>
      <c r="R836" s="23"/>
      <c r="S836" s="23"/>
      <c r="T836" s="23"/>
    </row>
    <row r="837" spans="8:20" ht="14.25" customHeight="1">
      <c r="H837" s="23"/>
      <c r="J837" s="23"/>
      <c r="L837" s="23"/>
      <c r="N837" s="23"/>
      <c r="P837" s="23"/>
      <c r="R837" s="23"/>
      <c r="S837" s="23"/>
      <c r="T837" s="23"/>
    </row>
    <row r="838" spans="8:20" ht="14.25" customHeight="1">
      <c r="H838" s="23"/>
      <c r="J838" s="23"/>
      <c r="L838" s="23"/>
      <c r="N838" s="23"/>
      <c r="P838" s="23"/>
      <c r="R838" s="23"/>
      <c r="S838" s="23"/>
      <c r="T838" s="23"/>
    </row>
    <row r="839" spans="8:20" ht="14.25" customHeight="1">
      <c r="H839" s="23"/>
      <c r="J839" s="23"/>
      <c r="L839" s="23"/>
      <c r="N839" s="23"/>
      <c r="P839" s="23"/>
      <c r="R839" s="23"/>
      <c r="S839" s="23"/>
      <c r="T839" s="23"/>
    </row>
    <row r="840" spans="8:20" ht="14.25" customHeight="1">
      <c r="H840" s="23"/>
      <c r="J840" s="23"/>
      <c r="L840" s="23"/>
      <c r="N840" s="23"/>
      <c r="P840" s="23"/>
      <c r="R840" s="23"/>
      <c r="S840" s="23"/>
      <c r="T840" s="23"/>
    </row>
    <row r="841" spans="8:20" ht="14.25" customHeight="1">
      <c r="H841" s="23"/>
      <c r="J841" s="23"/>
      <c r="L841" s="23"/>
      <c r="N841" s="23"/>
      <c r="P841" s="23"/>
      <c r="R841" s="23"/>
      <c r="S841" s="23"/>
      <c r="T841" s="23"/>
    </row>
    <row r="842" spans="8:20" ht="14.25" customHeight="1">
      <c r="H842" s="23"/>
      <c r="J842" s="23"/>
      <c r="L842" s="23"/>
      <c r="N842" s="23"/>
      <c r="P842" s="23"/>
      <c r="R842" s="23"/>
      <c r="S842" s="23"/>
      <c r="T842" s="23"/>
    </row>
    <row r="843" spans="8:20" ht="14.25" customHeight="1">
      <c r="H843" s="23"/>
      <c r="J843" s="23"/>
      <c r="L843" s="23"/>
      <c r="N843" s="23"/>
      <c r="P843" s="23"/>
      <c r="R843" s="23"/>
      <c r="S843" s="23"/>
      <c r="T843" s="23"/>
    </row>
    <row r="844" spans="8:20" ht="14.25" customHeight="1">
      <c r="H844" s="23"/>
      <c r="J844" s="23"/>
      <c r="L844" s="23"/>
      <c r="N844" s="23"/>
      <c r="P844" s="23"/>
      <c r="R844" s="23"/>
      <c r="S844" s="23"/>
      <c r="T844" s="23"/>
    </row>
    <row r="845" spans="8:20" ht="14.25" customHeight="1">
      <c r="H845" s="23"/>
      <c r="J845" s="23"/>
      <c r="L845" s="23"/>
      <c r="N845" s="23"/>
      <c r="P845" s="23"/>
      <c r="R845" s="23"/>
      <c r="S845" s="23"/>
      <c r="T845" s="23"/>
    </row>
    <row r="846" spans="8:20" ht="14.25" customHeight="1">
      <c r="H846" s="23"/>
      <c r="J846" s="23"/>
      <c r="L846" s="23"/>
      <c r="N846" s="23"/>
      <c r="P846" s="23"/>
      <c r="R846" s="23"/>
      <c r="S846" s="23"/>
      <c r="T846" s="23"/>
    </row>
    <row r="847" spans="8:20" ht="14.25" customHeight="1">
      <c r="H847" s="23"/>
      <c r="J847" s="23"/>
      <c r="L847" s="23"/>
      <c r="N847" s="23"/>
      <c r="P847" s="23"/>
      <c r="R847" s="23"/>
      <c r="S847" s="23"/>
      <c r="T847" s="23"/>
    </row>
    <row r="848" spans="8:20" ht="14.25" customHeight="1">
      <c r="H848" s="23"/>
      <c r="J848" s="23"/>
      <c r="L848" s="23"/>
      <c r="N848" s="23"/>
      <c r="P848" s="23"/>
      <c r="R848" s="23"/>
      <c r="S848" s="23"/>
      <c r="T848" s="23"/>
    </row>
    <row r="849" spans="8:20" ht="14.25" customHeight="1">
      <c r="H849" s="23"/>
      <c r="J849" s="23"/>
      <c r="L849" s="23"/>
      <c r="N849" s="23"/>
      <c r="P849" s="23"/>
      <c r="R849" s="23"/>
      <c r="S849" s="23"/>
      <c r="T849" s="23"/>
    </row>
    <row r="850" spans="8:20" ht="14.25" customHeight="1">
      <c r="H850" s="23"/>
      <c r="J850" s="23"/>
      <c r="L850" s="23"/>
      <c r="N850" s="23"/>
      <c r="P850" s="23"/>
      <c r="R850" s="23"/>
      <c r="S850" s="23"/>
      <c r="T850" s="23"/>
    </row>
    <row r="851" spans="8:20" ht="14.25" customHeight="1">
      <c r="H851" s="23"/>
      <c r="J851" s="23"/>
      <c r="L851" s="23"/>
      <c r="N851" s="23"/>
      <c r="P851" s="23"/>
      <c r="R851" s="23"/>
      <c r="S851" s="23"/>
      <c r="T851" s="23"/>
    </row>
    <row r="852" spans="8:20" ht="14.25" customHeight="1">
      <c r="H852" s="23"/>
      <c r="J852" s="23"/>
      <c r="L852" s="23"/>
      <c r="N852" s="23"/>
      <c r="P852" s="23"/>
      <c r="R852" s="23"/>
      <c r="S852" s="23"/>
      <c r="T852" s="23"/>
    </row>
    <row r="853" spans="8:20" ht="14.25" customHeight="1">
      <c r="H853" s="23"/>
      <c r="J853" s="23"/>
      <c r="L853" s="23"/>
      <c r="N853" s="23"/>
      <c r="P853" s="23"/>
      <c r="R853" s="23"/>
      <c r="S853" s="23"/>
      <c r="T853" s="23"/>
    </row>
    <row r="854" spans="8:20" ht="14.25" customHeight="1">
      <c r="H854" s="23"/>
      <c r="J854" s="23"/>
      <c r="L854" s="23"/>
      <c r="N854" s="23"/>
      <c r="P854" s="23"/>
      <c r="R854" s="23"/>
      <c r="S854" s="23"/>
      <c r="T854" s="23"/>
    </row>
    <row r="855" spans="8:20" ht="14.25" customHeight="1">
      <c r="H855" s="23"/>
      <c r="J855" s="23"/>
      <c r="L855" s="23"/>
      <c r="N855" s="23"/>
      <c r="P855" s="23"/>
      <c r="R855" s="23"/>
      <c r="S855" s="23"/>
      <c r="T855" s="23"/>
    </row>
    <row r="856" spans="8:20" ht="14.25" customHeight="1">
      <c r="H856" s="23"/>
      <c r="J856" s="23"/>
      <c r="L856" s="23"/>
      <c r="N856" s="23"/>
      <c r="P856" s="23"/>
      <c r="R856" s="23"/>
      <c r="S856" s="23"/>
      <c r="T856" s="23"/>
    </row>
    <row r="857" spans="8:20" ht="14.25" customHeight="1">
      <c r="H857" s="23"/>
      <c r="J857" s="23"/>
      <c r="L857" s="23"/>
      <c r="N857" s="23"/>
      <c r="P857" s="23"/>
      <c r="R857" s="23"/>
      <c r="S857" s="23"/>
      <c r="T857" s="23"/>
    </row>
    <row r="858" spans="8:20" ht="14.25" customHeight="1">
      <c r="H858" s="23"/>
      <c r="J858" s="23"/>
      <c r="L858" s="23"/>
      <c r="N858" s="23"/>
      <c r="P858" s="23"/>
      <c r="R858" s="23"/>
      <c r="S858" s="23"/>
      <c r="T858" s="23"/>
    </row>
    <row r="859" spans="8:20" ht="14.25" customHeight="1">
      <c r="H859" s="23"/>
      <c r="J859" s="23"/>
      <c r="L859" s="23"/>
      <c r="N859" s="23"/>
      <c r="P859" s="23"/>
      <c r="R859" s="23"/>
      <c r="S859" s="23"/>
      <c r="T859" s="23"/>
    </row>
    <row r="860" spans="8:20" ht="14.25" customHeight="1">
      <c r="H860" s="23"/>
      <c r="J860" s="23"/>
      <c r="L860" s="23"/>
      <c r="N860" s="23"/>
      <c r="P860" s="23"/>
      <c r="R860" s="23"/>
      <c r="S860" s="23"/>
      <c r="T860" s="23"/>
    </row>
    <row r="861" spans="8:20" ht="14.25" customHeight="1">
      <c r="H861" s="23"/>
      <c r="J861" s="23"/>
      <c r="L861" s="23"/>
      <c r="N861" s="23"/>
      <c r="P861" s="23"/>
      <c r="R861" s="23"/>
      <c r="S861" s="23"/>
      <c r="T861" s="23"/>
    </row>
    <row r="862" spans="8:20" ht="14.25" customHeight="1">
      <c r="H862" s="23"/>
      <c r="J862" s="23"/>
      <c r="L862" s="23"/>
      <c r="N862" s="23"/>
      <c r="P862" s="23"/>
      <c r="R862" s="23"/>
      <c r="S862" s="23"/>
      <c r="T862" s="23"/>
    </row>
    <row r="863" spans="8:20" ht="14.25" customHeight="1">
      <c r="H863" s="23"/>
      <c r="J863" s="23"/>
      <c r="L863" s="23"/>
      <c r="N863" s="23"/>
      <c r="P863" s="23"/>
      <c r="R863" s="23"/>
      <c r="S863" s="23"/>
      <c r="T863" s="23"/>
    </row>
    <row r="864" spans="8:20" ht="14.25" customHeight="1">
      <c r="H864" s="23"/>
      <c r="J864" s="23"/>
      <c r="L864" s="23"/>
      <c r="N864" s="23"/>
      <c r="P864" s="23"/>
      <c r="R864" s="23"/>
      <c r="S864" s="23"/>
      <c r="T864" s="23"/>
    </row>
    <row r="865" spans="8:20" ht="14.25" customHeight="1">
      <c r="H865" s="23"/>
      <c r="J865" s="23"/>
      <c r="L865" s="23"/>
      <c r="N865" s="23"/>
      <c r="P865" s="23"/>
      <c r="R865" s="23"/>
      <c r="S865" s="23"/>
      <c r="T865" s="23"/>
    </row>
    <row r="866" spans="8:20" ht="14.25" customHeight="1">
      <c r="H866" s="23"/>
      <c r="J866" s="23"/>
      <c r="L866" s="23"/>
      <c r="N866" s="23"/>
      <c r="P866" s="23"/>
      <c r="R866" s="23"/>
      <c r="S866" s="23"/>
      <c r="T866" s="23"/>
    </row>
    <row r="867" spans="8:20" ht="14.25" customHeight="1">
      <c r="H867" s="23"/>
      <c r="J867" s="23"/>
      <c r="L867" s="23"/>
      <c r="N867" s="23"/>
      <c r="P867" s="23"/>
      <c r="R867" s="23"/>
      <c r="S867" s="23"/>
      <c r="T867" s="23"/>
    </row>
    <row r="868" spans="8:20" ht="14.25" customHeight="1">
      <c r="H868" s="23"/>
      <c r="J868" s="23"/>
      <c r="L868" s="23"/>
      <c r="N868" s="23"/>
      <c r="P868" s="23"/>
      <c r="R868" s="23"/>
      <c r="S868" s="23"/>
      <c r="T868" s="23"/>
    </row>
    <row r="869" spans="8:20" ht="14.25" customHeight="1">
      <c r="H869" s="23"/>
      <c r="J869" s="23"/>
      <c r="L869" s="23"/>
      <c r="N869" s="23"/>
      <c r="P869" s="23"/>
      <c r="R869" s="23"/>
      <c r="S869" s="23"/>
      <c r="T869" s="23"/>
    </row>
    <row r="870" spans="8:20" ht="14.25" customHeight="1">
      <c r="H870" s="23"/>
      <c r="J870" s="23"/>
      <c r="L870" s="23"/>
      <c r="N870" s="23"/>
      <c r="P870" s="23"/>
      <c r="R870" s="23"/>
      <c r="S870" s="23"/>
      <c r="T870" s="23"/>
    </row>
    <row r="871" spans="8:20" ht="14.25" customHeight="1">
      <c r="H871" s="23"/>
      <c r="J871" s="23"/>
      <c r="L871" s="23"/>
      <c r="N871" s="23"/>
      <c r="P871" s="23"/>
      <c r="R871" s="23"/>
      <c r="S871" s="23"/>
      <c r="T871" s="23"/>
    </row>
    <row r="872" spans="8:20" ht="14.25" customHeight="1">
      <c r="H872" s="23"/>
      <c r="J872" s="23"/>
      <c r="L872" s="23"/>
      <c r="N872" s="23"/>
      <c r="P872" s="23"/>
      <c r="R872" s="23"/>
      <c r="S872" s="23"/>
      <c r="T872" s="23"/>
    </row>
    <row r="873" spans="8:20" ht="14.25" customHeight="1">
      <c r="H873" s="23"/>
      <c r="J873" s="23"/>
      <c r="L873" s="23"/>
      <c r="N873" s="23"/>
      <c r="P873" s="23"/>
      <c r="R873" s="23"/>
      <c r="S873" s="23"/>
      <c r="T873" s="23"/>
    </row>
    <row r="874" spans="8:20" ht="14.25" customHeight="1">
      <c r="H874" s="23"/>
      <c r="J874" s="23"/>
      <c r="L874" s="23"/>
      <c r="N874" s="23"/>
      <c r="P874" s="23"/>
      <c r="R874" s="23"/>
      <c r="S874" s="23"/>
      <c r="T874" s="23"/>
    </row>
    <row r="875" spans="8:20" ht="14.25" customHeight="1">
      <c r="H875" s="23"/>
      <c r="J875" s="23"/>
      <c r="L875" s="23"/>
      <c r="N875" s="23"/>
      <c r="P875" s="23"/>
      <c r="R875" s="23"/>
      <c r="S875" s="23"/>
      <c r="T875" s="23"/>
    </row>
    <row r="876" spans="8:20" ht="14.25" customHeight="1">
      <c r="H876" s="23"/>
      <c r="J876" s="23"/>
      <c r="L876" s="23"/>
      <c r="N876" s="23"/>
      <c r="P876" s="23"/>
      <c r="R876" s="23"/>
      <c r="S876" s="23"/>
      <c r="T876" s="23"/>
    </row>
    <row r="877" spans="8:20" ht="14.25" customHeight="1">
      <c r="H877" s="23"/>
      <c r="J877" s="23"/>
      <c r="L877" s="23"/>
      <c r="N877" s="23"/>
      <c r="P877" s="23"/>
      <c r="R877" s="23"/>
      <c r="S877" s="23"/>
      <c r="T877" s="23"/>
    </row>
    <row r="878" spans="8:20" ht="14.25" customHeight="1">
      <c r="H878" s="23"/>
      <c r="J878" s="23"/>
      <c r="L878" s="23"/>
      <c r="N878" s="23"/>
      <c r="P878" s="23"/>
      <c r="R878" s="23"/>
      <c r="S878" s="23"/>
      <c r="T878" s="23"/>
    </row>
    <row r="879" spans="8:20" ht="14.25" customHeight="1">
      <c r="H879" s="23"/>
      <c r="J879" s="23"/>
      <c r="L879" s="23"/>
      <c r="N879" s="23"/>
      <c r="P879" s="23"/>
      <c r="R879" s="23"/>
      <c r="S879" s="23"/>
      <c r="T879" s="23"/>
    </row>
    <row r="880" spans="8:20" ht="14.25" customHeight="1">
      <c r="H880" s="23"/>
      <c r="J880" s="23"/>
      <c r="L880" s="23"/>
      <c r="N880" s="23"/>
      <c r="P880" s="23"/>
      <c r="R880" s="23"/>
      <c r="S880" s="23"/>
      <c r="T880" s="23"/>
    </row>
    <row r="881" spans="8:20" ht="14.25" customHeight="1">
      <c r="H881" s="23"/>
      <c r="J881" s="23"/>
      <c r="L881" s="23"/>
      <c r="N881" s="23"/>
      <c r="P881" s="23"/>
      <c r="R881" s="23"/>
      <c r="S881" s="23"/>
      <c r="T881" s="23"/>
    </row>
    <row r="882" spans="8:20" ht="14.25" customHeight="1">
      <c r="H882" s="23"/>
      <c r="J882" s="23"/>
      <c r="L882" s="23"/>
      <c r="N882" s="23"/>
      <c r="P882" s="23"/>
      <c r="R882" s="23"/>
      <c r="S882" s="23"/>
      <c r="T882" s="23"/>
    </row>
    <row r="883" spans="8:20" ht="14.25" customHeight="1">
      <c r="H883" s="23"/>
      <c r="J883" s="23"/>
      <c r="L883" s="23"/>
      <c r="N883" s="23"/>
      <c r="P883" s="23"/>
      <c r="R883" s="23"/>
      <c r="S883" s="23"/>
      <c r="T883" s="23"/>
    </row>
    <row r="884" spans="8:20" ht="14.25" customHeight="1">
      <c r="H884" s="23"/>
      <c r="J884" s="23"/>
      <c r="L884" s="23"/>
      <c r="N884" s="23"/>
      <c r="P884" s="23"/>
      <c r="R884" s="23"/>
      <c r="S884" s="23"/>
      <c r="T884" s="23"/>
    </row>
    <row r="885" spans="8:20" ht="14.25" customHeight="1">
      <c r="H885" s="23"/>
      <c r="J885" s="23"/>
      <c r="L885" s="23"/>
      <c r="N885" s="23"/>
      <c r="P885" s="23"/>
      <c r="R885" s="23"/>
      <c r="S885" s="23"/>
      <c r="T885" s="23"/>
    </row>
    <row r="886" spans="8:20" ht="14.25" customHeight="1">
      <c r="H886" s="23"/>
      <c r="J886" s="23"/>
      <c r="L886" s="23"/>
      <c r="N886" s="23"/>
      <c r="P886" s="23"/>
      <c r="R886" s="23"/>
      <c r="S886" s="23"/>
      <c r="T886" s="23"/>
    </row>
    <row r="887" spans="8:20" ht="14.25" customHeight="1">
      <c r="H887" s="23"/>
      <c r="J887" s="23"/>
      <c r="L887" s="23"/>
      <c r="N887" s="23"/>
      <c r="P887" s="23"/>
      <c r="R887" s="23"/>
      <c r="S887" s="23"/>
      <c r="T887" s="23"/>
    </row>
    <row r="888" spans="8:20" ht="14.25" customHeight="1">
      <c r="H888" s="23"/>
      <c r="J888" s="23"/>
      <c r="L888" s="23"/>
      <c r="N888" s="23"/>
      <c r="P888" s="23"/>
      <c r="R888" s="23"/>
      <c r="S888" s="23"/>
      <c r="T888" s="23"/>
    </row>
    <row r="889" spans="8:20" ht="14.25" customHeight="1">
      <c r="H889" s="23"/>
      <c r="J889" s="23"/>
      <c r="L889" s="23"/>
      <c r="N889" s="23"/>
      <c r="P889" s="23"/>
      <c r="R889" s="23"/>
      <c r="S889" s="23"/>
      <c r="T889" s="23"/>
    </row>
    <row r="890" spans="8:20" ht="14.25" customHeight="1">
      <c r="H890" s="23"/>
      <c r="J890" s="23"/>
      <c r="L890" s="23"/>
      <c r="N890" s="23"/>
      <c r="P890" s="23"/>
      <c r="R890" s="23"/>
      <c r="S890" s="23"/>
      <c r="T890" s="23"/>
    </row>
    <row r="891" spans="8:20" ht="14.25" customHeight="1">
      <c r="H891" s="23"/>
      <c r="J891" s="23"/>
      <c r="L891" s="23"/>
      <c r="N891" s="23"/>
      <c r="P891" s="23"/>
      <c r="R891" s="23"/>
      <c r="S891" s="23"/>
      <c r="T891" s="23"/>
    </row>
    <row r="892" spans="8:20" ht="14.25" customHeight="1">
      <c r="H892" s="23"/>
      <c r="J892" s="23"/>
      <c r="L892" s="23"/>
      <c r="N892" s="23"/>
      <c r="P892" s="23"/>
      <c r="R892" s="23"/>
      <c r="S892" s="23"/>
      <c r="T892" s="23"/>
    </row>
    <row r="893" spans="8:20" ht="14.25" customHeight="1">
      <c r="H893" s="23"/>
      <c r="J893" s="23"/>
      <c r="L893" s="23"/>
      <c r="N893" s="23"/>
      <c r="P893" s="23"/>
      <c r="R893" s="23"/>
      <c r="S893" s="23"/>
      <c r="T893" s="23"/>
    </row>
    <row r="894" spans="8:20" ht="14.25" customHeight="1">
      <c r="H894" s="23"/>
      <c r="J894" s="23"/>
      <c r="L894" s="23"/>
      <c r="N894" s="23"/>
      <c r="P894" s="23"/>
      <c r="R894" s="23"/>
      <c r="S894" s="23"/>
      <c r="T894" s="23"/>
    </row>
    <row r="895" spans="8:20" ht="14.25" customHeight="1">
      <c r="H895" s="23"/>
      <c r="J895" s="23"/>
      <c r="L895" s="23"/>
      <c r="N895" s="23"/>
      <c r="P895" s="23"/>
      <c r="R895" s="23"/>
      <c r="S895" s="23"/>
      <c r="T895" s="23"/>
    </row>
    <row r="896" spans="8:20" ht="14.25" customHeight="1">
      <c r="H896" s="23"/>
      <c r="J896" s="23"/>
      <c r="L896" s="23"/>
      <c r="N896" s="23"/>
      <c r="P896" s="23"/>
      <c r="R896" s="23"/>
      <c r="S896" s="23"/>
      <c r="T896" s="23"/>
    </row>
    <row r="897" spans="8:20" ht="14.25" customHeight="1">
      <c r="H897" s="23"/>
      <c r="J897" s="23"/>
      <c r="L897" s="23"/>
      <c r="N897" s="23"/>
      <c r="P897" s="23"/>
      <c r="R897" s="23"/>
      <c r="S897" s="23"/>
      <c r="T897" s="23"/>
    </row>
    <row r="898" spans="8:20" ht="14.25" customHeight="1">
      <c r="H898" s="23"/>
      <c r="J898" s="23"/>
      <c r="L898" s="23"/>
      <c r="N898" s="23"/>
      <c r="P898" s="23"/>
      <c r="R898" s="23"/>
      <c r="S898" s="23"/>
      <c r="T898" s="23"/>
    </row>
    <row r="899" spans="8:20" ht="14.25" customHeight="1">
      <c r="H899" s="23"/>
      <c r="J899" s="23"/>
      <c r="L899" s="23"/>
      <c r="N899" s="23"/>
      <c r="P899" s="23"/>
      <c r="R899" s="23"/>
      <c r="S899" s="23"/>
      <c r="T899" s="23"/>
    </row>
    <row r="900" spans="8:20" ht="14.25" customHeight="1">
      <c r="H900" s="23"/>
      <c r="J900" s="23"/>
      <c r="L900" s="23"/>
      <c r="N900" s="23"/>
      <c r="P900" s="23"/>
      <c r="R900" s="23"/>
      <c r="S900" s="23"/>
      <c r="T900" s="23"/>
    </row>
    <row r="901" spans="8:20" ht="14.25" customHeight="1">
      <c r="H901" s="23"/>
      <c r="J901" s="23"/>
      <c r="L901" s="23"/>
      <c r="N901" s="23"/>
      <c r="P901" s="23"/>
      <c r="R901" s="23"/>
      <c r="S901" s="23"/>
      <c r="T901" s="23"/>
    </row>
    <row r="902" spans="8:20" ht="14.25" customHeight="1">
      <c r="H902" s="23"/>
      <c r="J902" s="23"/>
      <c r="L902" s="23"/>
      <c r="N902" s="23"/>
      <c r="P902" s="23"/>
      <c r="R902" s="23"/>
      <c r="S902" s="23"/>
      <c r="T902" s="23"/>
    </row>
    <row r="903" spans="8:20" ht="14.25" customHeight="1">
      <c r="H903" s="23"/>
      <c r="J903" s="23"/>
      <c r="L903" s="23"/>
      <c r="N903" s="23"/>
      <c r="P903" s="23"/>
      <c r="R903" s="23"/>
      <c r="S903" s="23"/>
      <c r="T903" s="23"/>
    </row>
    <row r="904" spans="8:20" ht="14.25" customHeight="1">
      <c r="H904" s="23"/>
      <c r="J904" s="23"/>
      <c r="L904" s="23"/>
      <c r="N904" s="23"/>
      <c r="P904" s="23"/>
      <c r="R904" s="23"/>
      <c r="S904" s="23"/>
      <c r="T904" s="23"/>
    </row>
    <row r="905" spans="8:20" ht="14.25" customHeight="1">
      <c r="H905" s="23"/>
      <c r="J905" s="23"/>
      <c r="L905" s="23"/>
      <c r="N905" s="23"/>
      <c r="P905" s="23"/>
      <c r="R905" s="23"/>
      <c r="S905" s="23"/>
      <c r="T905" s="23"/>
    </row>
    <row r="906" spans="8:20" ht="14.25" customHeight="1">
      <c r="H906" s="23"/>
      <c r="J906" s="23"/>
      <c r="L906" s="23"/>
      <c r="N906" s="23"/>
      <c r="P906" s="23"/>
      <c r="R906" s="23"/>
      <c r="S906" s="23"/>
      <c r="T906" s="23"/>
    </row>
    <row r="907" spans="8:20" ht="14.25" customHeight="1">
      <c r="H907" s="23"/>
      <c r="J907" s="23"/>
      <c r="L907" s="23"/>
      <c r="N907" s="23"/>
      <c r="P907" s="23"/>
      <c r="R907" s="23"/>
      <c r="S907" s="23"/>
      <c r="T907" s="23"/>
    </row>
    <row r="908" spans="8:20" ht="14.25" customHeight="1">
      <c r="H908" s="23"/>
      <c r="J908" s="23"/>
      <c r="L908" s="23"/>
      <c r="N908" s="23"/>
      <c r="P908" s="23"/>
      <c r="R908" s="23"/>
      <c r="S908" s="23"/>
      <c r="T908" s="23"/>
    </row>
    <row r="909" spans="8:20" ht="14.25" customHeight="1">
      <c r="H909" s="23"/>
      <c r="J909" s="23"/>
      <c r="L909" s="23"/>
      <c r="N909" s="23"/>
      <c r="P909" s="23"/>
      <c r="R909" s="23"/>
      <c r="S909" s="23"/>
      <c r="T909" s="23"/>
    </row>
    <row r="910" spans="8:20" ht="14.25" customHeight="1">
      <c r="H910" s="23"/>
      <c r="J910" s="23"/>
      <c r="L910" s="23"/>
      <c r="N910" s="23"/>
      <c r="P910" s="23"/>
      <c r="R910" s="23"/>
      <c r="S910" s="23"/>
      <c r="T910" s="23"/>
    </row>
    <row r="911" spans="8:20" ht="14.25" customHeight="1">
      <c r="H911" s="23"/>
      <c r="J911" s="23"/>
      <c r="L911" s="23"/>
      <c r="N911" s="23"/>
      <c r="P911" s="23"/>
      <c r="R911" s="23"/>
      <c r="S911" s="23"/>
      <c r="T911" s="23"/>
    </row>
    <row r="912" spans="8:20" ht="14.25" customHeight="1">
      <c r="H912" s="23"/>
      <c r="J912" s="23"/>
      <c r="L912" s="23"/>
      <c r="N912" s="23"/>
      <c r="P912" s="23"/>
      <c r="R912" s="23"/>
      <c r="S912" s="23"/>
      <c r="T912" s="23"/>
    </row>
    <row r="913" spans="8:20" ht="14.25" customHeight="1">
      <c r="H913" s="23"/>
      <c r="J913" s="23"/>
      <c r="L913" s="23"/>
      <c r="N913" s="23"/>
      <c r="P913" s="23"/>
      <c r="R913" s="23"/>
      <c r="S913" s="23"/>
      <c r="T913" s="23"/>
    </row>
    <row r="914" spans="8:20" ht="14.25" customHeight="1">
      <c r="H914" s="23"/>
      <c r="J914" s="23"/>
      <c r="L914" s="23"/>
      <c r="N914" s="23"/>
      <c r="P914" s="23"/>
      <c r="R914" s="23"/>
      <c r="S914" s="23"/>
      <c r="T914" s="23"/>
    </row>
    <row r="915" spans="8:20" ht="14.25" customHeight="1">
      <c r="H915" s="23"/>
      <c r="J915" s="23"/>
      <c r="L915" s="23"/>
      <c r="N915" s="23"/>
      <c r="P915" s="23"/>
      <c r="R915" s="23"/>
      <c r="S915" s="23"/>
      <c r="T915" s="23"/>
    </row>
    <row r="916" spans="8:20" ht="14.25" customHeight="1">
      <c r="H916" s="23"/>
      <c r="J916" s="23"/>
      <c r="L916" s="23"/>
      <c r="N916" s="23"/>
      <c r="P916" s="23"/>
      <c r="R916" s="23"/>
      <c r="S916" s="23"/>
      <c r="T916" s="23"/>
    </row>
    <row r="917" spans="8:20" ht="14.25" customHeight="1">
      <c r="H917" s="23"/>
      <c r="J917" s="23"/>
      <c r="L917" s="23"/>
      <c r="N917" s="23"/>
      <c r="P917" s="23"/>
      <c r="R917" s="23"/>
      <c r="S917" s="23"/>
      <c r="T917" s="23"/>
    </row>
    <row r="918" spans="8:20" ht="14.25" customHeight="1">
      <c r="H918" s="23"/>
      <c r="J918" s="23"/>
      <c r="L918" s="23"/>
      <c r="N918" s="23"/>
      <c r="P918" s="23"/>
      <c r="R918" s="23"/>
      <c r="S918" s="23"/>
      <c r="T918" s="23"/>
    </row>
    <row r="919" spans="8:20" ht="14.25" customHeight="1">
      <c r="H919" s="23"/>
      <c r="J919" s="23"/>
      <c r="L919" s="23"/>
      <c r="N919" s="23"/>
      <c r="P919" s="23"/>
      <c r="R919" s="23"/>
      <c r="S919" s="23"/>
      <c r="T919" s="23"/>
    </row>
    <row r="920" spans="8:20" ht="14.25" customHeight="1">
      <c r="H920" s="23"/>
      <c r="J920" s="23"/>
      <c r="L920" s="23"/>
      <c r="N920" s="23"/>
      <c r="P920" s="23"/>
      <c r="R920" s="23"/>
      <c r="S920" s="23"/>
      <c r="T920" s="23"/>
    </row>
    <row r="921" spans="8:20" ht="14.25" customHeight="1">
      <c r="H921" s="23"/>
      <c r="J921" s="23"/>
      <c r="L921" s="23"/>
      <c r="N921" s="23"/>
      <c r="P921" s="23"/>
      <c r="R921" s="23"/>
      <c r="S921" s="23"/>
      <c r="T921" s="23"/>
    </row>
    <row r="922" spans="8:20" ht="14.25" customHeight="1">
      <c r="H922" s="23"/>
      <c r="J922" s="23"/>
      <c r="L922" s="23"/>
      <c r="N922" s="23"/>
      <c r="P922" s="23"/>
      <c r="R922" s="23"/>
      <c r="S922" s="23"/>
      <c r="T922" s="23"/>
    </row>
    <row r="923" spans="8:20" ht="14.25" customHeight="1">
      <c r="H923" s="23"/>
      <c r="J923" s="23"/>
      <c r="L923" s="23"/>
      <c r="N923" s="23"/>
      <c r="P923" s="23"/>
      <c r="R923" s="23"/>
      <c r="S923" s="23"/>
      <c r="T923" s="23"/>
    </row>
    <row r="924" spans="8:20" ht="14.25" customHeight="1">
      <c r="H924" s="23"/>
      <c r="J924" s="23"/>
      <c r="L924" s="23"/>
      <c r="N924" s="23"/>
      <c r="P924" s="23"/>
      <c r="R924" s="23"/>
      <c r="S924" s="23"/>
      <c r="T924" s="23"/>
    </row>
    <row r="925" spans="8:20" ht="14.25" customHeight="1">
      <c r="H925" s="23"/>
      <c r="J925" s="23"/>
      <c r="L925" s="23"/>
      <c r="N925" s="23"/>
      <c r="P925" s="23"/>
      <c r="R925" s="23"/>
      <c r="S925" s="23"/>
      <c r="T925" s="23"/>
    </row>
    <row r="926" spans="8:20" ht="14.25" customHeight="1">
      <c r="H926" s="23"/>
      <c r="J926" s="23"/>
      <c r="L926" s="23"/>
      <c r="N926" s="23"/>
      <c r="P926" s="23"/>
      <c r="R926" s="23"/>
      <c r="S926" s="23"/>
      <c r="T926" s="23"/>
    </row>
    <row r="927" spans="8:20" ht="14.25" customHeight="1">
      <c r="H927" s="23"/>
      <c r="J927" s="23"/>
      <c r="L927" s="23"/>
      <c r="N927" s="23"/>
      <c r="P927" s="23"/>
      <c r="R927" s="23"/>
      <c r="S927" s="23"/>
      <c r="T927" s="23"/>
    </row>
    <row r="928" spans="8:20" ht="14.25" customHeight="1">
      <c r="H928" s="23"/>
      <c r="J928" s="23"/>
      <c r="L928" s="23"/>
      <c r="N928" s="23"/>
      <c r="P928" s="23"/>
      <c r="R928" s="23"/>
      <c r="S928" s="23"/>
      <c r="T928" s="23"/>
    </row>
    <row r="929" spans="8:20" ht="14.25" customHeight="1">
      <c r="H929" s="23"/>
      <c r="J929" s="23"/>
      <c r="L929" s="23"/>
      <c r="N929" s="23"/>
      <c r="P929" s="23"/>
      <c r="R929" s="23"/>
      <c r="S929" s="23"/>
      <c r="T929" s="23"/>
    </row>
    <row r="930" spans="8:20" ht="14.25" customHeight="1">
      <c r="H930" s="23"/>
      <c r="J930" s="23"/>
      <c r="L930" s="23"/>
      <c r="N930" s="23"/>
      <c r="P930" s="23"/>
      <c r="R930" s="23"/>
      <c r="S930" s="23"/>
      <c r="T930" s="23"/>
    </row>
    <row r="931" spans="8:20" ht="14.25" customHeight="1">
      <c r="H931" s="23"/>
      <c r="J931" s="23"/>
      <c r="L931" s="23"/>
      <c r="N931" s="23"/>
      <c r="P931" s="23"/>
      <c r="R931" s="23"/>
      <c r="S931" s="23"/>
      <c r="T931" s="23"/>
    </row>
    <row r="932" spans="8:20" ht="14.25" customHeight="1">
      <c r="H932" s="23"/>
      <c r="J932" s="23"/>
      <c r="L932" s="23"/>
      <c r="N932" s="23"/>
      <c r="P932" s="23"/>
      <c r="R932" s="23"/>
      <c r="S932" s="23"/>
      <c r="T932" s="23"/>
    </row>
    <row r="933" spans="8:20" ht="14.25" customHeight="1">
      <c r="H933" s="23"/>
      <c r="J933" s="23"/>
      <c r="L933" s="23"/>
      <c r="N933" s="23"/>
      <c r="P933" s="23"/>
      <c r="R933" s="23"/>
      <c r="S933" s="23"/>
      <c r="T933" s="23"/>
    </row>
    <row r="934" spans="8:20" ht="14.25" customHeight="1">
      <c r="H934" s="23"/>
      <c r="J934" s="23"/>
      <c r="L934" s="23"/>
      <c r="N934" s="23"/>
      <c r="P934" s="23"/>
      <c r="R934" s="23"/>
      <c r="S934" s="23"/>
      <c r="T934" s="23"/>
    </row>
    <row r="935" spans="8:20" ht="14.25" customHeight="1">
      <c r="H935" s="23"/>
      <c r="J935" s="23"/>
      <c r="L935" s="23"/>
      <c r="N935" s="23"/>
      <c r="P935" s="23"/>
      <c r="R935" s="23"/>
      <c r="S935" s="23"/>
      <c r="T935" s="23"/>
    </row>
    <row r="936" spans="8:20" ht="14.25" customHeight="1">
      <c r="H936" s="23"/>
      <c r="J936" s="23"/>
      <c r="L936" s="23"/>
      <c r="N936" s="23"/>
      <c r="P936" s="23"/>
      <c r="R936" s="23"/>
      <c r="S936" s="23"/>
      <c r="T936" s="23"/>
    </row>
    <row r="937" spans="8:20" ht="14.25" customHeight="1">
      <c r="H937" s="23"/>
      <c r="J937" s="23"/>
      <c r="L937" s="23"/>
      <c r="N937" s="23"/>
      <c r="P937" s="23"/>
      <c r="R937" s="23"/>
      <c r="S937" s="23"/>
      <c r="T937" s="23"/>
    </row>
    <row r="938" spans="8:20" ht="14.25" customHeight="1">
      <c r="H938" s="23"/>
      <c r="J938" s="23"/>
      <c r="L938" s="23"/>
      <c r="N938" s="23"/>
      <c r="P938" s="23"/>
      <c r="R938" s="23"/>
      <c r="S938" s="23"/>
      <c r="T938" s="23"/>
    </row>
    <row r="939" spans="8:20" ht="14.25" customHeight="1">
      <c r="H939" s="23"/>
      <c r="J939" s="23"/>
      <c r="L939" s="23"/>
      <c r="N939" s="23"/>
      <c r="P939" s="23"/>
      <c r="R939" s="23"/>
      <c r="S939" s="23"/>
      <c r="T939" s="23"/>
    </row>
    <row r="940" spans="8:20" ht="14.25" customHeight="1">
      <c r="H940" s="23"/>
      <c r="J940" s="23"/>
      <c r="L940" s="23"/>
      <c r="N940" s="23"/>
      <c r="P940" s="23"/>
      <c r="R940" s="23"/>
      <c r="S940" s="23"/>
      <c r="T940" s="23"/>
    </row>
    <row r="941" spans="8:20" ht="14.25" customHeight="1">
      <c r="H941" s="23"/>
      <c r="J941" s="23"/>
      <c r="L941" s="23"/>
      <c r="N941" s="23"/>
      <c r="P941" s="23"/>
      <c r="R941" s="23"/>
      <c r="S941" s="23"/>
      <c r="T941" s="23"/>
    </row>
    <row r="942" spans="8:20" ht="14.25" customHeight="1">
      <c r="H942" s="23"/>
      <c r="J942" s="23"/>
      <c r="L942" s="23"/>
      <c r="N942" s="23"/>
      <c r="P942" s="23"/>
      <c r="R942" s="23"/>
      <c r="S942" s="23"/>
      <c r="T942" s="23"/>
    </row>
    <row r="943" spans="8:20" ht="14.25" customHeight="1">
      <c r="H943" s="23"/>
      <c r="J943" s="23"/>
      <c r="L943" s="23"/>
      <c r="N943" s="23"/>
      <c r="P943" s="23"/>
      <c r="R943" s="23"/>
      <c r="S943" s="23"/>
      <c r="T943" s="23"/>
    </row>
    <row r="944" spans="8:20" ht="14.25" customHeight="1">
      <c r="H944" s="23"/>
      <c r="J944" s="23"/>
      <c r="L944" s="23"/>
      <c r="N944" s="23"/>
      <c r="P944" s="23"/>
      <c r="R944" s="23"/>
      <c r="S944" s="23"/>
      <c r="T944" s="23"/>
    </row>
    <row r="945" spans="8:20" ht="14.25" customHeight="1">
      <c r="H945" s="23"/>
      <c r="J945" s="23"/>
      <c r="L945" s="23"/>
      <c r="N945" s="23"/>
      <c r="P945" s="23"/>
      <c r="R945" s="23"/>
      <c r="S945" s="23"/>
      <c r="T945" s="23"/>
    </row>
    <row r="946" spans="8:20" ht="14.25" customHeight="1">
      <c r="H946" s="23"/>
      <c r="J946" s="23"/>
      <c r="L946" s="23"/>
      <c r="N946" s="23"/>
      <c r="P946" s="23"/>
      <c r="R946" s="23"/>
      <c r="S946" s="23"/>
      <c r="T946" s="23"/>
    </row>
    <row r="947" spans="8:20" ht="14.25" customHeight="1">
      <c r="H947" s="23"/>
      <c r="J947" s="23"/>
      <c r="L947" s="23"/>
      <c r="N947" s="23"/>
      <c r="P947" s="23"/>
      <c r="R947" s="23"/>
      <c r="S947" s="23"/>
      <c r="T947" s="23"/>
    </row>
    <row r="948" spans="8:20" ht="14.25" customHeight="1">
      <c r="H948" s="23"/>
      <c r="J948" s="23"/>
      <c r="L948" s="23"/>
      <c r="N948" s="23"/>
      <c r="P948" s="23"/>
      <c r="R948" s="23"/>
      <c r="S948" s="23"/>
      <c r="T948" s="23"/>
    </row>
    <row r="949" spans="8:20" ht="14.25" customHeight="1">
      <c r="H949" s="23"/>
      <c r="J949" s="23"/>
      <c r="L949" s="23"/>
      <c r="N949" s="23"/>
      <c r="P949" s="23"/>
      <c r="R949" s="23"/>
      <c r="S949" s="23"/>
      <c r="T949" s="23"/>
    </row>
    <row r="950" spans="8:20" ht="14.25" customHeight="1">
      <c r="H950" s="23"/>
      <c r="J950" s="23"/>
      <c r="L950" s="23"/>
      <c r="N950" s="23"/>
      <c r="P950" s="23"/>
      <c r="R950" s="23"/>
      <c r="S950" s="23"/>
      <c r="T950" s="23"/>
    </row>
    <row r="951" spans="8:20" ht="14.25" customHeight="1">
      <c r="H951" s="23"/>
      <c r="J951" s="23"/>
      <c r="L951" s="23"/>
      <c r="N951" s="23"/>
      <c r="P951" s="23"/>
      <c r="R951" s="23"/>
      <c r="S951" s="23"/>
      <c r="T951" s="23"/>
    </row>
    <row r="952" spans="8:20" ht="14.25" customHeight="1">
      <c r="H952" s="23"/>
      <c r="J952" s="23"/>
      <c r="L952" s="23"/>
      <c r="N952" s="23"/>
      <c r="P952" s="23"/>
      <c r="R952" s="23"/>
      <c r="S952" s="23"/>
      <c r="T952" s="23"/>
    </row>
    <row r="953" spans="8:20" ht="14.25" customHeight="1">
      <c r="H953" s="23"/>
      <c r="J953" s="23"/>
      <c r="L953" s="23"/>
      <c r="N953" s="23"/>
      <c r="P953" s="23"/>
      <c r="R953" s="23"/>
      <c r="S953" s="23"/>
      <c r="T953" s="23"/>
    </row>
    <row r="954" spans="8:20" ht="14.25" customHeight="1">
      <c r="H954" s="23"/>
      <c r="J954" s="23"/>
      <c r="L954" s="23"/>
      <c r="N954" s="23"/>
      <c r="P954" s="23"/>
      <c r="R954" s="23"/>
      <c r="S954" s="23"/>
      <c r="T954" s="23"/>
    </row>
    <row r="955" spans="8:20" ht="14.25" customHeight="1">
      <c r="H955" s="23"/>
      <c r="J955" s="23"/>
      <c r="L955" s="23"/>
      <c r="N955" s="23"/>
      <c r="P955" s="23"/>
      <c r="R955" s="23"/>
      <c r="S955" s="23"/>
      <c r="T955" s="23"/>
    </row>
    <row r="956" spans="8:20" ht="14.25" customHeight="1">
      <c r="H956" s="23"/>
      <c r="J956" s="23"/>
      <c r="L956" s="23"/>
      <c r="N956" s="23"/>
      <c r="P956" s="23"/>
      <c r="R956" s="23"/>
      <c r="S956" s="23"/>
      <c r="T956" s="23"/>
    </row>
    <row r="957" spans="8:20" ht="14.25" customHeight="1">
      <c r="H957" s="23"/>
      <c r="J957" s="23"/>
      <c r="L957" s="23"/>
      <c r="N957" s="23"/>
      <c r="P957" s="23"/>
      <c r="R957" s="23"/>
      <c r="S957" s="23"/>
      <c r="T957" s="23"/>
    </row>
    <row r="958" spans="8:20" ht="14.25" customHeight="1">
      <c r="H958" s="23"/>
      <c r="J958" s="23"/>
      <c r="L958" s="23"/>
      <c r="N958" s="23"/>
      <c r="P958" s="23"/>
      <c r="R958" s="23"/>
      <c r="S958" s="23"/>
      <c r="T958" s="23"/>
    </row>
    <row r="959" spans="8:20" ht="14.25" customHeight="1">
      <c r="H959" s="23"/>
      <c r="J959" s="23"/>
      <c r="L959" s="23"/>
      <c r="N959" s="23"/>
      <c r="P959" s="23"/>
      <c r="R959" s="23"/>
      <c r="S959" s="23"/>
      <c r="T959" s="23"/>
    </row>
    <row r="960" spans="8:20" ht="14.25" customHeight="1">
      <c r="H960" s="23"/>
      <c r="J960" s="23"/>
      <c r="L960" s="23"/>
      <c r="N960" s="23"/>
      <c r="P960" s="23"/>
      <c r="R960" s="23"/>
      <c r="S960" s="23"/>
      <c r="T960" s="23"/>
    </row>
    <row r="961" spans="8:20" ht="14.25" customHeight="1">
      <c r="H961" s="23"/>
      <c r="J961" s="23"/>
      <c r="L961" s="23"/>
      <c r="N961" s="23"/>
      <c r="P961" s="23"/>
      <c r="R961" s="23"/>
      <c r="S961" s="23"/>
      <c r="T961" s="23"/>
    </row>
    <row r="962" spans="8:20" ht="14.25" customHeight="1">
      <c r="H962" s="23"/>
      <c r="J962" s="23"/>
      <c r="L962" s="23"/>
      <c r="N962" s="23"/>
      <c r="P962" s="23"/>
      <c r="R962" s="23"/>
      <c r="S962" s="23"/>
      <c r="T962" s="23"/>
    </row>
    <row r="963" spans="8:20" ht="14.25" customHeight="1">
      <c r="H963" s="23"/>
      <c r="J963" s="23"/>
      <c r="L963" s="23"/>
      <c r="N963" s="23"/>
      <c r="P963" s="23"/>
      <c r="R963" s="23"/>
      <c r="S963" s="23"/>
      <c r="T963" s="23"/>
    </row>
    <row r="964" spans="8:20" ht="14.25" customHeight="1">
      <c r="H964" s="23"/>
      <c r="J964" s="23"/>
      <c r="L964" s="23"/>
      <c r="N964" s="23"/>
      <c r="P964" s="23"/>
      <c r="R964" s="23"/>
      <c r="S964" s="23"/>
      <c r="T964" s="23"/>
    </row>
    <row r="965" spans="8:20" ht="14.25" customHeight="1">
      <c r="H965" s="23"/>
      <c r="J965" s="23"/>
      <c r="L965" s="23"/>
      <c r="N965" s="23"/>
      <c r="P965" s="23"/>
      <c r="R965" s="23"/>
      <c r="S965" s="23"/>
      <c r="T965" s="23"/>
    </row>
    <row r="966" spans="8:20" ht="14.25" customHeight="1">
      <c r="H966" s="23"/>
      <c r="J966" s="23"/>
      <c r="L966" s="23"/>
      <c r="N966" s="23"/>
      <c r="P966" s="23"/>
      <c r="R966" s="23"/>
      <c r="S966" s="23"/>
      <c r="T966" s="23"/>
    </row>
    <row r="967" spans="8:20" ht="14.25" customHeight="1">
      <c r="H967" s="23"/>
      <c r="J967" s="23"/>
      <c r="L967" s="23"/>
      <c r="N967" s="23"/>
      <c r="P967" s="23"/>
      <c r="R967" s="23"/>
      <c r="S967" s="23"/>
      <c r="T967" s="23"/>
    </row>
    <row r="968" spans="8:20" ht="14.25" customHeight="1">
      <c r="H968" s="23"/>
      <c r="J968" s="23"/>
      <c r="L968" s="23"/>
      <c r="N968" s="23"/>
      <c r="P968" s="23"/>
      <c r="R968" s="23"/>
      <c r="S968" s="23"/>
      <c r="T968" s="23"/>
    </row>
    <row r="969" spans="8:20" ht="14.25" customHeight="1">
      <c r="H969" s="23"/>
      <c r="J969" s="23"/>
      <c r="L969" s="23"/>
      <c r="N969" s="23"/>
      <c r="P969" s="23"/>
      <c r="R969" s="23"/>
      <c r="S969" s="23"/>
      <c r="T969" s="23"/>
    </row>
    <row r="970" spans="8:20" ht="14.25" customHeight="1">
      <c r="H970" s="23"/>
      <c r="J970" s="23"/>
      <c r="L970" s="23"/>
      <c r="N970" s="23"/>
      <c r="P970" s="23"/>
      <c r="R970" s="23"/>
      <c r="S970" s="23"/>
      <c r="T970" s="23"/>
    </row>
    <row r="971" spans="8:20" ht="14.25" customHeight="1">
      <c r="H971" s="23"/>
      <c r="J971" s="23"/>
      <c r="L971" s="23"/>
      <c r="N971" s="23"/>
      <c r="P971" s="23"/>
      <c r="R971" s="23"/>
      <c r="S971" s="23"/>
      <c r="T971" s="23"/>
    </row>
    <row r="972" spans="8:20" ht="14.25" customHeight="1">
      <c r="H972" s="23"/>
      <c r="J972" s="23"/>
      <c r="L972" s="23"/>
      <c r="N972" s="23"/>
      <c r="P972" s="23"/>
      <c r="R972" s="23"/>
      <c r="S972" s="23"/>
      <c r="T972" s="23"/>
    </row>
    <row r="973" spans="8:20" ht="14.25" customHeight="1">
      <c r="H973" s="23"/>
      <c r="J973" s="23"/>
      <c r="L973" s="23"/>
      <c r="N973" s="23"/>
      <c r="P973" s="23"/>
      <c r="R973" s="23"/>
      <c r="S973" s="23"/>
      <c r="T973" s="23"/>
    </row>
    <row r="974" spans="8:20" ht="14.25" customHeight="1">
      <c r="H974" s="23"/>
      <c r="J974" s="23"/>
      <c r="L974" s="23"/>
      <c r="N974" s="23"/>
      <c r="P974" s="23"/>
      <c r="R974" s="23"/>
      <c r="S974" s="23"/>
      <c r="T974" s="23"/>
    </row>
    <row r="975" spans="8:20" ht="14.25" customHeight="1">
      <c r="H975" s="23"/>
      <c r="J975" s="23"/>
      <c r="L975" s="23"/>
      <c r="N975" s="23"/>
      <c r="P975" s="23"/>
      <c r="R975" s="23"/>
      <c r="S975" s="23"/>
      <c r="T975" s="23"/>
    </row>
    <row r="976" spans="8:20" ht="14.25" customHeight="1">
      <c r="H976" s="23"/>
      <c r="J976" s="23"/>
      <c r="L976" s="23"/>
      <c r="N976" s="23"/>
      <c r="P976" s="23"/>
      <c r="R976" s="23"/>
      <c r="S976" s="23"/>
      <c r="T976" s="23"/>
    </row>
    <row r="977" spans="8:20" ht="14.25" customHeight="1">
      <c r="H977" s="23"/>
      <c r="J977" s="23"/>
      <c r="L977" s="23"/>
      <c r="N977" s="23"/>
      <c r="P977" s="23"/>
      <c r="R977" s="23"/>
      <c r="S977" s="23"/>
      <c r="T977" s="23"/>
    </row>
    <row r="978" spans="8:20" ht="14.25" customHeight="1">
      <c r="H978" s="23"/>
      <c r="J978" s="23"/>
      <c r="L978" s="23"/>
      <c r="N978" s="23"/>
      <c r="P978" s="23"/>
      <c r="R978" s="23"/>
      <c r="S978" s="23"/>
      <c r="T978" s="23"/>
    </row>
    <row r="979" spans="8:20" ht="14.25" customHeight="1">
      <c r="H979" s="23"/>
      <c r="J979" s="23"/>
      <c r="L979" s="23"/>
      <c r="N979" s="23"/>
      <c r="P979" s="23"/>
      <c r="R979" s="23"/>
      <c r="S979" s="23"/>
      <c r="T979" s="23"/>
    </row>
    <row r="980" spans="8:20" ht="14.25" customHeight="1">
      <c r="H980" s="23"/>
      <c r="J980" s="23"/>
      <c r="L980" s="23"/>
      <c r="N980" s="23"/>
      <c r="P980" s="23"/>
      <c r="R980" s="23"/>
      <c r="S980" s="23"/>
      <c r="T980" s="23"/>
    </row>
    <row r="981" spans="8:20" ht="14.25" customHeight="1">
      <c r="H981" s="23"/>
      <c r="J981" s="23"/>
      <c r="L981" s="23"/>
      <c r="N981" s="23"/>
      <c r="P981" s="23"/>
      <c r="R981" s="23"/>
      <c r="S981" s="23"/>
      <c r="T981" s="23"/>
    </row>
    <row r="982" spans="8:20" ht="14.25" customHeight="1">
      <c r="H982" s="23"/>
      <c r="J982" s="23"/>
      <c r="L982" s="23"/>
      <c r="N982" s="23"/>
      <c r="P982" s="23"/>
      <c r="R982" s="23"/>
      <c r="S982" s="23"/>
      <c r="T982" s="23"/>
    </row>
    <row r="983" spans="8:20" ht="14.25" customHeight="1">
      <c r="H983" s="23"/>
      <c r="J983" s="23"/>
      <c r="L983" s="23"/>
      <c r="N983" s="23"/>
      <c r="P983" s="23"/>
      <c r="R983" s="23"/>
      <c r="S983" s="23"/>
      <c r="T983" s="23"/>
    </row>
    <row r="984" spans="8:20" ht="14.25" customHeight="1">
      <c r="H984" s="23"/>
      <c r="J984" s="23"/>
      <c r="L984" s="23"/>
      <c r="N984" s="23"/>
      <c r="P984" s="23"/>
      <c r="R984" s="23"/>
      <c r="S984" s="23"/>
      <c r="T984" s="23"/>
    </row>
    <row r="985" spans="8:20" ht="14.25" customHeight="1">
      <c r="H985" s="23"/>
      <c r="J985" s="23"/>
      <c r="L985" s="23"/>
      <c r="N985" s="23"/>
      <c r="P985" s="23"/>
      <c r="R985" s="23"/>
      <c r="S985" s="23"/>
      <c r="T985" s="23"/>
    </row>
    <row r="986" spans="8:20" ht="14.25" customHeight="1">
      <c r="H986" s="23"/>
      <c r="J986" s="23"/>
      <c r="L986" s="23"/>
      <c r="N986" s="23"/>
      <c r="P986" s="23"/>
      <c r="R986" s="23"/>
      <c r="S986" s="23"/>
      <c r="T986" s="23"/>
    </row>
    <row r="987" spans="8:20" ht="14.25" customHeight="1">
      <c r="H987" s="23"/>
      <c r="J987" s="23"/>
      <c r="L987" s="23"/>
      <c r="N987" s="23"/>
      <c r="P987" s="23"/>
      <c r="R987" s="23"/>
      <c r="S987" s="23"/>
      <c r="T987" s="23"/>
    </row>
    <row r="988" spans="8:20" ht="14.25" customHeight="1">
      <c r="H988" s="23"/>
      <c r="J988" s="23"/>
      <c r="L988" s="23"/>
      <c r="N988" s="23"/>
      <c r="P988" s="23"/>
      <c r="R988" s="23"/>
      <c r="S988" s="23"/>
      <c r="T988" s="23"/>
    </row>
    <row r="989" spans="8:20" ht="14.25" customHeight="1">
      <c r="H989" s="23"/>
      <c r="J989" s="23"/>
      <c r="L989" s="23"/>
      <c r="N989" s="23"/>
      <c r="P989" s="23"/>
      <c r="R989" s="23"/>
      <c r="S989" s="23"/>
      <c r="T989" s="23"/>
    </row>
    <row r="990" spans="8:20" ht="14.25" customHeight="1">
      <c r="H990" s="23"/>
      <c r="J990" s="23"/>
      <c r="L990" s="23"/>
      <c r="N990" s="23"/>
      <c r="P990" s="23"/>
      <c r="R990" s="23"/>
      <c r="S990" s="23"/>
      <c r="T990" s="23"/>
    </row>
    <row r="991" spans="8:20" ht="14.25" customHeight="1">
      <c r="H991" s="23"/>
      <c r="J991" s="23"/>
      <c r="L991" s="23"/>
      <c r="N991" s="23"/>
      <c r="P991" s="23"/>
      <c r="R991" s="23"/>
      <c r="S991" s="23"/>
      <c r="T991" s="23"/>
    </row>
    <row r="992" spans="8:20" ht="14.25" customHeight="1">
      <c r="H992" s="23"/>
      <c r="J992" s="23"/>
      <c r="L992" s="23"/>
      <c r="N992" s="23"/>
      <c r="P992" s="23"/>
      <c r="R992" s="23"/>
      <c r="S992" s="23"/>
      <c r="T992" s="23"/>
    </row>
    <row r="993" spans="8:20" ht="14.25" customHeight="1">
      <c r="H993" s="23"/>
      <c r="J993" s="23"/>
      <c r="L993" s="23"/>
      <c r="N993" s="23"/>
      <c r="P993" s="23"/>
      <c r="R993" s="23"/>
      <c r="S993" s="23"/>
      <c r="T993" s="23"/>
    </row>
    <row r="994" spans="8:20" ht="14.25" customHeight="1">
      <c r="H994" s="23"/>
      <c r="J994" s="23"/>
      <c r="L994" s="23"/>
      <c r="N994" s="23"/>
      <c r="P994" s="23"/>
      <c r="R994" s="23"/>
      <c r="S994" s="23"/>
      <c r="T994" s="23"/>
    </row>
    <row r="995" spans="8:20" ht="14.25" customHeight="1">
      <c r="H995" s="23"/>
      <c r="J995" s="23"/>
      <c r="L995" s="23"/>
      <c r="N995" s="23"/>
      <c r="P995" s="23"/>
      <c r="R995" s="23"/>
      <c r="S995" s="23"/>
      <c r="T995" s="23"/>
    </row>
    <row r="996" spans="8:20" ht="14.25" customHeight="1">
      <c r="H996" s="23"/>
      <c r="J996" s="23"/>
      <c r="L996" s="23"/>
      <c r="N996" s="23"/>
      <c r="P996" s="23"/>
      <c r="R996" s="23"/>
      <c r="S996" s="23"/>
      <c r="T996" s="23"/>
    </row>
    <row r="997" spans="8:20" ht="14.25" customHeight="1">
      <c r="H997" s="23"/>
      <c r="J997" s="23"/>
      <c r="L997" s="23"/>
      <c r="N997" s="23"/>
      <c r="P997" s="23"/>
      <c r="R997" s="23"/>
      <c r="S997" s="23"/>
      <c r="T997" s="23"/>
    </row>
    <row r="998" spans="8:20" ht="14.25" customHeight="1">
      <c r="H998" s="23"/>
      <c r="J998" s="23"/>
      <c r="L998" s="23"/>
      <c r="N998" s="23"/>
      <c r="P998" s="23"/>
      <c r="R998" s="23"/>
      <c r="S998" s="23"/>
      <c r="T998" s="23"/>
    </row>
  </sheetData>
  <autoFilter ref="T1:T998" xr:uid="{00000000-0009-0000-0000-000000000000}"/>
  <mergeCells count="24">
    <mergeCell ref="B52:B59"/>
    <mergeCell ref="B60:B69"/>
    <mergeCell ref="B70:B85"/>
    <mergeCell ref="B86:B97"/>
    <mergeCell ref="B202:B211"/>
    <mergeCell ref="Q6:R6"/>
    <mergeCell ref="B7:B21"/>
    <mergeCell ref="B22:B29"/>
    <mergeCell ref="B30:B44"/>
    <mergeCell ref="B45:B51"/>
    <mergeCell ref="G6:H6"/>
    <mergeCell ref="I6:J6"/>
    <mergeCell ref="K6:L6"/>
    <mergeCell ref="M6:N6"/>
    <mergeCell ref="O6:P6"/>
    <mergeCell ref="B212:B230"/>
    <mergeCell ref="B231:B248"/>
    <mergeCell ref="B98:B104"/>
    <mergeCell ref="B105:B124"/>
    <mergeCell ref="B125:B175"/>
    <mergeCell ref="B176:B178"/>
    <mergeCell ref="B179:B183"/>
    <mergeCell ref="B184:B190"/>
    <mergeCell ref="B191:B201"/>
  </mergeCells>
  <conditionalFormatting sqref="T7:T248">
    <cfRule type="expression" dxfId="2" priority="1">
      <formula>S7:S248&gt;=124999</formula>
    </cfRule>
    <cfRule type="expression" dxfId="1" priority="2">
      <formula>S7:S248&gt;=24999</formula>
    </cfRule>
    <cfRule type="expression" dxfId="0" priority="3">
      <formula>S7:S248&gt;=1</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Anexo3-ASPI</vt:lpstr>
      <vt:lpstr>Anexo4-Valoración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Nathalie Henao</cp:lastModifiedBy>
  <dcterms:modified xsi:type="dcterms:W3CDTF">2024-02-02T01:07:40Z</dcterms:modified>
</cp:coreProperties>
</file>