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2.xml" ContentType="application/vnd.openxmlformats-officedocument.drawing+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Damian\Downloads\"/>
    </mc:Choice>
  </mc:AlternateContent>
  <xr:revisionPtr revIDLastSave="0" documentId="13_ncr:1_{D6E6D02F-730D-448F-B576-81758AC63CA1}" xr6:coauthVersionLast="47" xr6:coauthVersionMax="47" xr10:uidLastSave="{00000000-0000-0000-0000-000000000000}"/>
  <bookViews>
    <workbookView xWindow="-108" yWindow="-108" windowWidth="23256" windowHeight="12576" activeTab="4" xr2:uid="{00000000-000D-0000-FFFF-FFFF00000000}"/>
  </bookViews>
  <sheets>
    <sheet name="CULTIVADORES" sheetId="1" r:id="rId1"/>
    <sheet name="COMERCIALIZADORES" sheetId="4" r:id="rId2"/>
    <sheet name="CHECK LIST" sheetId="3" r:id="rId3"/>
    <sheet name="AGROQUIMICOS" sheetId="2" r:id="rId4"/>
    <sheet name="TECNICOS"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5" i="1" l="1"/>
  <c r="G189" i="1"/>
  <c r="G188" i="1"/>
  <c r="G186" i="1"/>
  <c r="G184" i="1"/>
  <c r="G183" i="1"/>
  <c r="F187" i="1"/>
  <c r="F190" i="1" s="1"/>
  <c r="E187" i="1"/>
  <c r="G187" i="1" s="1"/>
  <c r="E190" i="1" l="1"/>
  <c r="G190" i="1" s="1"/>
  <c r="G217" i="1"/>
  <c r="G216" i="1"/>
  <c r="G215" i="1"/>
  <c r="G214" i="1"/>
  <c r="G213" i="1"/>
  <c r="G191" i="1"/>
  <c r="G128" i="1" l="1"/>
  <c r="G127" i="1"/>
  <c r="G126" i="1"/>
  <c r="G125" i="1"/>
  <c r="F117" i="1"/>
  <c r="F118" i="1" s="1"/>
  <c r="E117" i="1"/>
  <c r="E119" i="1" s="1"/>
  <c r="G116" i="1"/>
  <c r="G119" i="1" s="1"/>
  <c r="G115" i="1"/>
  <c r="G118" i="1" s="1"/>
  <c r="F112" i="1"/>
  <c r="F113" i="1" s="1"/>
  <c r="E112" i="1"/>
  <c r="E113" i="1" s="1"/>
  <c r="G111" i="1"/>
  <c r="G114" i="1" s="1"/>
  <c r="G110" i="1"/>
  <c r="G113" i="1" s="1"/>
  <c r="F107" i="1"/>
  <c r="F108" i="1" s="1"/>
  <c r="E107" i="1"/>
  <c r="E108" i="1" s="1"/>
  <c r="G106" i="1"/>
  <c r="G109" i="1" s="1"/>
  <c r="G105" i="1"/>
  <c r="G108" i="1" s="1"/>
  <c r="F102" i="1"/>
  <c r="F104" i="1" s="1"/>
  <c r="E102" i="1"/>
  <c r="E103" i="1" s="1"/>
  <c r="G101" i="1"/>
  <c r="G104" i="1" s="1"/>
  <c r="G100" i="1"/>
  <c r="G103" i="1" s="1"/>
  <c r="E104" i="1" l="1"/>
  <c r="E118" i="1"/>
  <c r="F119" i="1"/>
  <c r="E114" i="1"/>
  <c r="F114" i="1"/>
  <c r="F103" i="1"/>
  <c r="E109" i="1"/>
  <c r="F109" i="1"/>
  <c r="G57" i="1" l="1"/>
  <c r="G56" i="1"/>
  <c r="G54" i="1"/>
  <c r="G53" i="1"/>
  <c r="G55" i="1" l="1"/>
  <c r="G58" i="1" s="1"/>
  <c r="F45" i="1"/>
  <c r="E45" i="1"/>
  <c r="G31" i="1"/>
  <c r="G30" i="1"/>
  <c r="G45" i="1" l="1"/>
  <c r="F20" i="1"/>
  <c r="E20" i="1"/>
  <c r="F32" i="1"/>
  <c r="E32" i="1"/>
  <c r="G32" i="1" l="1"/>
  <c r="G20" i="1"/>
  <c r="E21" i="1" s="1"/>
  <c r="G46" i="4"/>
  <c r="G45" i="4"/>
  <c r="F44" i="4"/>
  <c r="F45" i="4" s="1"/>
  <c r="E44" i="4"/>
  <c r="E46" i="4" s="1"/>
  <c r="G39" i="4"/>
  <c r="E38" i="4"/>
  <c r="E40" i="4" s="1"/>
  <c r="F38" i="4"/>
  <c r="F39" i="4" s="1"/>
  <c r="G38" i="4"/>
  <c r="G40" i="4" s="1"/>
  <c r="I38" i="4"/>
  <c r="E21" i="4"/>
  <c r="G20" i="4"/>
  <c r="G22" i="4" s="1"/>
  <c r="F20" i="4"/>
  <c r="F21" i="4" s="1"/>
  <c r="E20" i="4"/>
  <c r="E23" i="4" s="1"/>
  <c r="G8" i="4"/>
  <c r="G10" i="4" s="1"/>
  <c r="F8" i="4"/>
  <c r="F10" i="4" s="1"/>
  <c r="E8" i="4"/>
  <c r="E9" i="4" s="1"/>
  <c r="G41" i="4" l="1"/>
  <c r="G21" i="4"/>
  <c r="F41" i="4"/>
  <c r="E45" i="4"/>
  <c r="E39" i="4"/>
  <c r="F46" i="4"/>
  <c r="F21" i="1"/>
  <c r="E22" i="4"/>
  <c r="F9" i="4"/>
  <c r="G9" i="4"/>
  <c r="F23" i="4"/>
  <c r="E10" i="4"/>
  <c r="F22" i="4"/>
  <c r="G23" i="4"/>
  <c r="G100" i="3"/>
  <c r="G99" i="3"/>
  <c r="G98" i="3"/>
  <c r="G94" i="3"/>
  <c r="G93" i="3"/>
  <c r="G92" i="3"/>
  <c r="G88" i="3"/>
  <c r="G87" i="3"/>
  <c r="G86" i="3"/>
  <c r="G82" i="3"/>
  <c r="G81" i="3"/>
  <c r="G80" i="3"/>
  <c r="G76" i="3"/>
  <c r="G75" i="3"/>
  <c r="G74" i="3"/>
  <c r="G70" i="3"/>
  <c r="G69" i="3"/>
  <c r="G68" i="3"/>
  <c r="G64" i="3"/>
  <c r="G63" i="3"/>
  <c r="G62" i="3"/>
  <c r="G58" i="3"/>
  <c r="G57" i="3"/>
  <c r="G56" i="3"/>
  <c r="G52" i="3"/>
  <c r="G51" i="3"/>
  <c r="G50" i="3"/>
  <c r="G46" i="3"/>
  <c r="G45" i="3"/>
  <c r="G44" i="3"/>
  <c r="G40" i="3"/>
  <c r="G39" i="3"/>
  <c r="G38" i="3"/>
  <c r="G34" i="3"/>
  <c r="G33" i="3"/>
  <c r="G32" i="3"/>
  <c r="G28" i="3"/>
  <c r="G27" i="3"/>
  <c r="G26" i="3"/>
  <c r="G22" i="3"/>
  <c r="G21" i="3"/>
  <c r="G17" i="3"/>
  <c r="G16" i="3"/>
  <c r="G12" i="3"/>
  <c r="G11" i="3"/>
  <c r="F101" i="3"/>
  <c r="F102" i="3" s="1"/>
  <c r="E101" i="3"/>
  <c r="E102" i="3" s="1"/>
  <c r="F95" i="3"/>
  <c r="F96" i="3" s="1"/>
  <c r="E95" i="3"/>
  <c r="E96" i="3" s="1"/>
  <c r="F89" i="3"/>
  <c r="F90" i="3" s="1"/>
  <c r="E89" i="3"/>
  <c r="E91" i="3" s="1"/>
  <c r="F83" i="3"/>
  <c r="F84" i="3" s="1"/>
  <c r="E83" i="3"/>
  <c r="E84" i="3" s="1"/>
  <c r="F77" i="3"/>
  <c r="F78" i="3" s="1"/>
  <c r="E77" i="3"/>
  <c r="E78" i="3" s="1"/>
  <c r="F71" i="3"/>
  <c r="F72" i="3" s="1"/>
  <c r="E71" i="3"/>
  <c r="E73" i="3" s="1"/>
  <c r="F65" i="3"/>
  <c r="F66" i="3" s="1"/>
  <c r="E65" i="3"/>
  <c r="E66" i="3" s="1"/>
  <c r="F59" i="3"/>
  <c r="F60" i="3" s="1"/>
  <c r="E59" i="3"/>
  <c r="E60" i="3" s="1"/>
  <c r="F53" i="3"/>
  <c r="F54" i="3" s="1"/>
  <c r="E53" i="3"/>
  <c r="E54" i="3" s="1"/>
  <c r="F47" i="3"/>
  <c r="F48" i="3" s="1"/>
  <c r="E47" i="3"/>
  <c r="E48" i="3" s="1"/>
  <c r="F41" i="3"/>
  <c r="F42" i="3" s="1"/>
  <c r="E41" i="3"/>
  <c r="E42" i="3" s="1"/>
  <c r="F35" i="3"/>
  <c r="F36" i="3" s="1"/>
  <c r="E35" i="3"/>
  <c r="E36" i="3" s="1"/>
  <c r="F29" i="3"/>
  <c r="F30" i="3" s="1"/>
  <c r="E29" i="3"/>
  <c r="E31" i="3" s="1"/>
  <c r="F23" i="3"/>
  <c r="F24" i="3" s="1"/>
  <c r="E23" i="3"/>
  <c r="E25" i="3" s="1"/>
  <c r="F18" i="3"/>
  <c r="F19" i="3" s="1"/>
  <c r="E18" i="3"/>
  <c r="E20" i="3" s="1"/>
  <c r="F13" i="3"/>
  <c r="F14" i="3" s="1"/>
  <c r="E13" i="3"/>
  <c r="E15" i="3" s="1"/>
  <c r="F9" i="3"/>
  <c r="F10" i="3" s="1"/>
  <c r="E9" i="3"/>
  <c r="E10" i="3" s="1"/>
  <c r="G10" i="3" s="1"/>
  <c r="E378" i="1"/>
  <c r="G387" i="1"/>
  <c r="G386" i="1"/>
  <c r="G385" i="1"/>
  <c r="G381" i="1"/>
  <c r="G380" i="1"/>
  <c r="G379" i="1"/>
  <c r="G377" i="1"/>
  <c r="G376" i="1"/>
  <c r="G375" i="1"/>
  <c r="G374" i="1"/>
  <c r="G372" i="1"/>
  <c r="G371" i="1"/>
  <c r="G370" i="1"/>
  <c r="G369" i="1"/>
  <c r="E368" i="1"/>
  <c r="G367" i="1"/>
  <c r="G366" i="1"/>
  <c r="G365" i="1"/>
  <c r="G364" i="1"/>
  <c r="G362" i="1"/>
  <c r="G361" i="1"/>
  <c r="G360" i="1"/>
  <c r="G356" i="1"/>
  <c r="G355" i="1"/>
  <c r="G354" i="1"/>
  <c r="G350" i="1"/>
  <c r="G349" i="1"/>
  <c r="G348" i="1"/>
  <c r="G344" i="1"/>
  <c r="G343" i="1"/>
  <c r="G342" i="1"/>
  <c r="G338" i="1"/>
  <c r="G337" i="1"/>
  <c r="G336" i="1"/>
  <c r="G332" i="1"/>
  <c r="G331" i="1"/>
  <c r="G330" i="1"/>
  <c r="G325" i="1"/>
  <c r="G326" i="1"/>
  <c r="G327" i="1"/>
  <c r="G328" i="1"/>
  <c r="F329" i="1"/>
  <c r="E329" i="1"/>
  <c r="G317" i="1"/>
  <c r="G316" i="1"/>
  <c r="G315" i="1"/>
  <c r="G311" i="1"/>
  <c r="G310" i="1"/>
  <c r="G309" i="1"/>
  <c r="G305" i="1"/>
  <c r="G304" i="1"/>
  <c r="G303" i="1"/>
  <c r="G299" i="1"/>
  <c r="G298" i="1"/>
  <c r="G297" i="1"/>
  <c r="G293" i="1"/>
  <c r="G292" i="1"/>
  <c r="G291" i="1"/>
  <c r="G287" i="1"/>
  <c r="G286" i="1"/>
  <c r="G285" i="1"/>
  <c r="G281" i="1"/>
  <c r="G280" i="1"/>
  <c r="G279" i="1"/>
  <c r="G277" i="1"/>
  <c r="G276" i="1"/>
  <c r="G275" i="1"/>
  <c r="G271" i="1"/>
  <c r="G270" i="1"/>
  <c r="G269" i="1"/>
  <c r="G257" i="1"/>
  <c r="G258" i="1"/>
  <c r="G259" i="1"/>
  <c r="G265" i="1"/>
  <c r="G264" i="1"/>
  <c r="G263" i="1"/>
  <c r="G253" i="1"/>
  <c r="G252" i="1"/>
  <c r="G251" i="1"/>
  <c r="G247" i="1"/>
  <c r="G246" i="1"/>
  <c r="G245" i="1"/>
  <c r="G236" i="1"/>
  <c r="G235" i="1"/>
  <c r="G234" i="1"/>
  <c r="G233" i="1"/>
  <c r="G232" i="1"/>
  <c r="F382" i="1"/>
  <c r="F384" i="1" s="1"/>
  <c r="E382" i="1"/>
  <c r="E384" i="1" s="1"/>
  <c r="F378" i="1"/>
  <c r="F373" i="1"/>
  <c r="E373" i="1"/>
  <c r="F368" i="1"/>
  <c r="F363" i="1"/>
  <c r="E363" i="1"/>
  <c r="F357" i="1"/>
  <c r="F359" i="1" s="1"/>
  <c r="E357" i="1"/>
  <c r="E358" i="1" s="1"/>
  <c r="F351" i="1"/>
  <c r="F353" i="1" s="1"/>
  <c r="E351" i="1"/>
  <c r="E352" i="1" s="1"/>
  <c r="F345" i="1"/>
  <c r="F346" i="1" s="1"/>
  <c r="E345" i="1"/>
  <c r="F339" i="1"/>
  <c r="F341" i="1" s="1"/>
  <c r="E339" i="1"/>
  <c r="E340" i="1" s="1"/>
  <c r="F333" i="1"/>
  <c r="F334" i="1" s="1"/>
  <c r="E333" i="1"/>
  <c r="E335" i="1" s="1"/>
  <c r="F318" i="1"/>
  <c r="F320" i="1" s="1"/>
  <c r="E318" i="1"/>
  <c r="E319" i="1" s="1"/>
  <c r="F312" i="1"/>
  <c r="F314" i="1" s="1"/>
  <c r="E312" i="1"/>
  <c r="E313" i="1" s="1"/>
  <c r="F306" i="1"/>
  <c r="F308" i="1" s="1"/>
  <c r="E306" i="1"/>
  <c r="E307" i="1" s="1"/>
  <c r="F300" i="1"/>
  <c r="F301" i="1" s="1"/>
  <c r="E300" i="1"/>
  <c r="E301" i="1" s="1"/>
  <c r="F294" i="1"/>
  <c r="F295" i="1" s="1"/>
  <c r="E294" i="1"/>
  <c r="E295" i="1" s="1"/>
  <c r="F278" i="1"/>
  <c r="E278" i="1"/>
  <c r="E266" i="1"/>
  <c r="E268" i="1" s="1"/>
  <c r="F266" i="1"/>
  <c r="F267" i="1" s="1"/>
  <c r="F288" i="1"/>
  <c r="F290" i="1" s="1"/>
  <c r="E288" i="1"/>
  <c r="E290" i="1" s="1"/>
  <c r="F282" i="1"/>
  <c r="F283" i="1" s="1"/>
  <c r="E282" i="1"/>
  <c r="E283" i="1" s="1"/>
  <c r="F272" i="1"/>
  <c r="F273" i="1" s="1"/>
  <c r="E272" i="1"/>
  <c r="E273" i="1" s="1"/>
  <c r="F260" i="1"/>
  <c r="F261" i="1" s="1"/>
  <c r="E260" i="1"/>
  <c r="E261" i="1" s="1"/>
  <c r="F254" i="1"/>
  <c r="F255" i="1" s="1"/>
  <c r="E254" i="1"/>
  <c r="E255" i="1" s="1"/>
  <c r="F248" i="1"/>
  <c r="F249" i="1" s="1"/>
  <c r="E248" i="1"/>
  <c r="E249" i="1" s="1"/>
  <c r="G240" i="1"/>
  <c r="G239" i="1"/>
  <c r="G243" i="1" s="1"/>
  <c r="G238" i="1"/>
  <c r="G242" i="1" s="1"/>
  <c r="F241" i="1"/>
  <c r="F243" i="1" s="1"/>
  <c r="E241" i="1"/>
  <c r="E242" i="1" s="1"/>
  <c r="F237" i="1"/>
  <c r="E237" i="1"/>
  <c r="F230" i="1"/>
  <c r="E230" i="1"/>
  <c r="E346" i="1" l="1"/>
  <c r="E347" i="1"/>
  <c r="G23" i="3"/>
  <c r="G288" i="1"/>
  <c r="G290" i="1" s="1"/>
  <c r="G294" i="1"/>
  <c r="G295" i="1" s="1"/>
  <c r="G357" i="1"/>
  <c r="G358" i="1" s="1"/>
  <c r="G345" i="1"/>
  <c r="G347" i="1" s="1"/>
  <c r="G378" i="1"/>
  <c r="G351" i="1"/>
  <c r="G353" i="1" s="1"/>
  <c r="G382" i="1"/>
  <c r="G384" i="1" s="1"/>
  <c r="G300" i="1"/>
  <c r="G302" i="1" s="1"/>
  <c r="G368" i="1"/>
  <c r="G333" i="1"/>
  <c r="G335" i="1" s="1"/>
  <c r="G278" i="1"/>
  <c r="G312" i="1"/>
  <c r="G314" i="1" s="1"/>
  <c r="G318" i="1"/>
  <c r="G319" i="1" s="1"/>
  <c r="G18" i="3"/>
  <c r="E90" i="3"/>
  <c r="E85" i="3"/>
  <c r="E43" i="3"/>
  <c r="E72" i="3"/>
  <c r="E67" i="3"/>
  <c r="E103" i="3"/>
  <c r="G101" i="3"/>
  <c r="F103" i="3"/>
  <c r="G95" i="3"/>
  <c r="E97" i="3"/>
  <c r="F97" i="3"/>
  <c r="G89" i="3"/>
  <c r="F91" i="3"/>
  <c r="G83" i="3"/>
  <c r="F85" i="3"/>
  <c r="G77" i="3"/>
  <c r="E79" i="3"/>
  <c r="F79" i="3"/>
  <c r="G71" i="3"/>
  <c r="F73" i="3"/>
  <c r="G65" i="3"/>
  <c r="F67" i="3"/>
  <c r="G59" i="3"/>
  <c r="E61" i="3"/>
  <c r="F61" i="3"/>
  <c r="G53" i="3"/>
  <c r="E55" i="3"/>
  <c r="F55" i="3"/>
  <c r="G47" i="3"/>
  <c r="E49" i="3"/>
  <c r="F49" i="3"/>
  <c r="F43" i="3"/>
  <c r="G41" i="3"/>
  <c r="G35" i="3"/>
  <c r="E37" i="3"/>
  <c r="F37" i="3"/>
  <c r="E30" i="3"/>
  <c r="G29" i="3"/>
  <c r="F31" i="3"/>
  <c r="E14" i="3"/>
  <c r="E19" i="3"/>
  <c r="E24" i="3"/>
  <c r="F25" i="3"/>
  <c r="F20" i="3"/>
  <c r="G13" i="3"/>
  <c r="G14" i="3" s="1"/>
  <c r="F15" i="3"/>
  <c r="G373" i="1"/>
  <c r="G363" i="1"/>
  <c r="G339" i="1"/>
  <c r="G340" i="1" s="1"/>
  <c r="G329" i="1"/>
  <c r="G306" i="1"/>
  <c r="G308" i="1" s="1"/>
  <c r="G282" i="1"/>
  <c r="G284" i="1" s="1"/>
  <c r="G248" i="1"/>
  <c r="G250" i="1" s="1"/>
  <c r="G260" i="1"/>
  <c r="G272" i="1"/>
  <c r="G274" i="1" s="1"/>
  <c r="G266" i="1"/>
  <c r="G254" i="1"/>
  <c r="F313" i="1"/>
  <c r="E334" i="1"/>
  <c r="E383" i="1"/>
  <c r="F383" i="1"/>
  <c r="F289" i="1"/>
  <c r="F358" i="1"/>
  <c r="F340" i="1"/>
  <c r="F352" i="1"/>
  <c r="F268" i="1"/>
  <c r="E359" i="1"/>
  <c r="E353" i="1"/>
  <c r="F347" i="1"/>
  <c r="E341" i="1"/>
  <c r="F335" i="1"/>
  <c r="E243" i="1"/>
  <c r="F307" i="1"/>
  <c r="E267" i="1"/>
  <c r="F319" i="1"/>
  <c r="E320" i="1"/>
  <c r="E314" i="1"/>
  <c r="E308" i="1"/>
  <c r="E302" i="1"/>
  <c r="F302" i="1"/>
  <c r="E296" i="1"/>
  <c r="F296" i="1"/>
  <c r="E289" i="1"/>
  <c r="E284" i="1"/>
  <c r="F284" i="1"/>
  <c r="E274" i="1"/>
  <c r="F274" i="1"/>
  <c r="E262" i="1"/>
  <c r="F262" i="1"/>
  <c r="E256" i="1"/>
  <c r="F256" i="1"/>
  <c r="E250" i="1"/>
  <c r="F250" i="1"/>
  <c r="F242" i="1"/>
  <c r="G230" i="1"/>
  <c r="F212" i="1"/>
  <c r="E212" i="1"/>
  <c r="E204" i="1"/>
  <c r="E205" i="1" s="1"/>
  <c r="F204" i="1"/>
  <c r="F205" i="1" s="1"/>
  <c r="G202" i="1"/>
  <c r="G201" i="1"/>
  <c r="G199" i="1"/>
  <c r="G198" i="1"/>
  <c r="G197" i="1"/>
  <c r="G196" i="1"/>
  <c r="F200" i="1"/>
  <c r="E200" i="1"/>
  <c r="F193" i="1"/>
  <c r="F195" i="1" s="1"/>
  <c r="E193" i="1"/>
  <c r="E195" i="1" s="1"/>
  <c r="G192" i="1"/>
  <c r="E170" i="1"/>
  <c r="E214" i="1" l="1"/>
  <c r="E217" i="1"/>
  <c r="E215" i="1"/>
  <c r="E216" i="1"/>
  <c r="E213" i="1"/>
  <c r="F215" i="1"/>
  <c r="F214" i="1"/>
  <c r="F216" i="1"/>
  <c r="F213" i="1"/>
  <c r="F217" i="1"/>
  <c r="E181" i="1"/>
  <c r="E177" i="1"/>
  <c r="E173" i="1"/>
  <c r="E178" i="1"/>
  <c r="E174" i="1"/>
  <c r="E179" i="1"/>
  <c r="E175" i="1"/>
  <c r="E180" i="1"/>
  <c r="E176" i="1"/>
  <c r="E172" i="1"/>
  <c r="G346" i="1"/>
  <c r="G296" i="1"/>
  <c r="G289" i="1"/>
  <c r="G334" i="1"/>
  <c r="G352" i="1"/>
  <c r="G359" i="1"/>
  <c r="G320" i="1"/>
  <c r="G301" i="1"/>
  <c r="G249" i="1"/>
  <c r="G313" i="1"/>
  <c r="G383" i="1"/>
  <c r="G103" i="3"/>
  <c r="G102" i="3"/>
  <c r="G97" i="3"/>
  <c r="G96" i="3"/>
  <c r="G91" i="3"/>
  <c r="G90" i="3"/>
  <c r="G85" i="3"/>
  <c r="G84" i="3"/>
  <c r="G79" i="3"/>
  <c r="G78" i="3"/>
  <c r="G73" i="3"/>
  <c r="G72" i="3"/>
  <c r="G67" i="3"/>
  <c r="G66" i="3"/>
  <c r="G61" i="3"/>
  <c r="G60" i="3"/>
  <c r="G55" i="3"/>
  <c r="G54" i="3"/>
  <c r="G49" i="3"/>
  <c r="G48" i="3"/>
  <c r="G43" i="3"/>
  <c r="G42" i="3"/>
  <c r="G37" i="3"/>
  <c r="G36" i="3"/>
  <c r="G31" i="3"/>
  <c r="G30" i="3"/>
  <c r="G25" i="3"/>
  <c r="G24" i="3"/>
  <c r="G20" i="3"/>
  <c r="G19" i="3"/>
  <c r="G15" i="3"/>
  <c r="G341" i="1"/>
  <c r="G307" i="1"/>
  <c r="G283" i="1"/>
  <c r="G262" i="1"/>
  <c r="G261" i="1"/>
  <c r="G273" i="1"/>
  <c r="G267" i="1"/>
  <c r="G268" i="1"/>
  <c r="G256" i="1"/>
  <c r="G255" i="1"/>
  <c r="E231" i="1"/>
  <c r="G200" i="1"/>
  <c r="F231" i="1"/>
  <c r="F206" i="1"/>
  <c r="E194" i="1"/>
  <c r="E206" i="1"/>
  <c r="G204" i="1"/>
  <c r="G205" i="1" s="1"/>
  <c r="F194" i="1"/>
  <c r="G193" i="1"/>
  <c r="G194" i="1" s="1"/>
  <c r="E68" i="1"/>
  <c r="F68" i="1"/>
  <c r="G63" i="1"/>
  <c r="G62" i="1"/>
  <c r="E61" i="1"/>
  <c r="E63" i="1" s="1"/>
  <c r="F61" i="1"/>
  <c r="F62" i="1" s="1"/>
  <c r="E182" i="1" l="1"/>
  <c r="G231" i="1"/>
  <c r="G206" i="1"/>
  <c r="G195" i="1"/>
  <c r="F63" i="1"/>
  <c r="E62" i="1"/>
  <c r="F149" i="1"/>
  <c r="E149" i="1"/>
  <c r="F122" i="1"/>
  <c r="E122" i="1"/>
  <c r="E123" i="1" s="1"/>
  <c r="G129" i="1"/>
  <c r="F130" i="1"/>
  <c r="E130" i="1"/>
  <c r="G121" i="1"/>
  <c r="G120" i="1"/>
  <c r="G82" i="1"/>
  <c r="G81" i="1"/>
  <c r="G80" i="1"/>
  <c r="G79" i="1"/>
  <c r="G78" i="1"/>
  <c r="F123" i="1"/>
  <c r="G96" i="1"/>
  <c r="G99" i="1" s="1"/>
  <c r="G95" i="1"/>
  <c r="G98" i="1" s="1"/>
  <c r="E83" i="1"/>
  <c r="F97" i="1"/>
  <c r="F99" i="1" s="1"/>
  <c r="E97" i="1"/>
  <c r="E99" i="1" s="1"/>
  <c r="E156" i="1" l="1"/>
  <c r="E153" i="1"/>
  <c r="E157" i="1"/>
  <c r="E152" i="1"/>
  <c r="E158" i="1"/>
  <c r="E155" i="1"/>
  <c r="E151" i="1"/>
  <c r="F157" i="1"/>
  <c r="F158" i="1"/>
  <c r="F151" i="1"/>
  <c r="F156" i="1"/>
  <c r="F152" i="1"/>
  <c r="F153" i="1"/>
  <c r="E87" i="1"/>
  <c r="E85" i="1"/>
  <c r="E86" i="1"/>
  <c r="E88" i="1"/>
  <c r="E89" i="1"/>
  <c r="G149" i="1"/>
  <c r="G122" i="1"/>
  <c r="G124" i="1" s="1"/>
  <c r="E98" i="1"/>
  <c r="G130" i="1"/>
  <c r="F131" i="1" s="1"/>
  <c r="E124" i="1"/>
  <c r="F124" i="1"/>
  <c r="F98" i="1"/>
  <c r="F76" i="1"/>
  <c r="E76" i="1"/>
  <c r="F69" i="1"/>
  <c r="E69" i="1"/>
  <c r="F52" i="1"/>
  <c r="E52" i="1"/>
  <c r="F12" i="1"/>
  <c r="F28" i="1"/>
  <c r="F29" i="1" s="1"/>
  <c r="E28" i="1"/>
  <c r="E29" i="1" s="1"/>
  <c r="E12" i="1"/>
  <c r="E150" i="1" l="1"/>
  <c r="E154" i="1" s="1"/>
  <c r="E159" i="1" s="1"/>
  <c r="G158" i="1"/>
  <c r="G151" i="1"/>
  <c r="G154" i="1"/>
  <c r="G155" i="1"/>
  <c r="G152" i="1"/>
  <c r="G156" i="1"/>
  <c r="G153" i="1"/>
  <c r="G157" i="1"/>
  <c r="F155" i="1"/>
  <c r="E90" i="1"/>
  <c r="F54" i="1"/>
  <c r="F56" i="1" s="1"/>
  <c r="F57" i="1"/>
  <c r="F53" i="1"/>
  <c r="E57" i="1"/>
  <c r="E53" i="1"/>
  <c r="E54" i="1"/>
  <c r="E56" i="1"/>
  <c r="F13" i="1"/>
  <c r="G10" i="1"/>
  <c r="G9" i="1"/>
  <c r="G11" i="1"/>
  <c r="E13" i="1"/>
  <c r="G13" i="1" s="1"/>
  <c r="G6" i="1"/>
  <c r="G8" i="1"/>
  <c r="G7" i="1"/>
  <c r="F150" i="1"/>
  <c r="G123" i="1"/>
  <c r="E131" i="1"/>
  <c r="G131" i="1" s="1"/>
  <c r="G29" i="1"/>
  <c r="G76" i="1"/>
  <c r="E77" i="1" s="1"/>
  <c r="G69" i="1"/>
  <c r="G159" i="1" l="1"/>
  <c r="F154" i="1"/>
  <c r="F159" i="1" s="1"/>
  <c r="F55" i="1"/>
  <c r="F58" i="1" s="1"/>
  <c r="E55" i="1"/>
  <c r="E58" i="1" s="1"/>
  <c r="G150" i="1"/>
  <c r="F77" i="1"/>
  <c r="F83" i="1" s="1"/>
  <c r="F170" i="1" l="1"/>
  <c r="G83" i="1"/>
  <c r="F88" i="1"/>
  <c r="F89" i="1"/>
  <c r="F85" i="1"/>
  <c r="F86" i="1"/>
  <c r="F87" i="1"/>
  <c r="G77" i="1"/>
  <c r="F178" i="1" l="1"/>
  <c r="F174" i="1"/>
  <c r="F179" i="1"/>
  <c r="F175" i="1"/>
  <c r="F180" i="1"/>
  <c r="F176" i="1"/>
  <c r="F172" i="1"/>
  <c r="F181" i="1"/>
  <c r="F177" i="1"/>
  <c r="F173" i="1"/>
  <c r="G170" i="1"/>
  <c r="F171" i="1"/>
  <c r="F90" i="1"/>
  <c r="F84" i="1"/>
  <c r="G86" i="1"/>
  <c r="G85" i="1"/>
  <c r="G87" i="1"/>
  <c r="G88" i="1"/>
  <c r="G89" i="1"/>
  <c r="E84" i="1"/>
  <c r="E171" i="1" l="1"/>
  <c r="G179" i="1"/>
  <c r="G175" i="1"/>
  <c r="G176" i="1"/>
  <c r="G172" i="1"/>
  <c r="G181" i="1"/>
  <c r="G177" i="1"/>
  <c r="G173" i="1"/>
  <c r="G178" i="1"/>
  <c r="G174" i="1"/>
  <c r="G180" i="1"/>
  <c r="F182" i="1"/>
  <c r="G171" i="1"/>
  <c r="G84" i="1"/>
  <c r="G90" i="1"/>
  <c r="G182" i="1" l="1"/>
</calcChain>
</file>

<file path=xl/sharedStrings.xml><?xml version="1.0" encoding="utf-8"?>
<sst xmlns="http://schemas.openxmlformats.org/spreadsheetml/2006/main" count="1022" uniqueCount="465">
  <si>
    <t>SEGOVIA</t>
  </si>
  <si>
    <t>REMEDIOS</t>
  </si>
  <si>
    <t>TOTAL</t>
  </si>
  <si>
    <t>OBSERVACIONES</t>
  </si>
  <si>
    <t>El chispero</t>
  </si>
  <si>
    <t>El pescado</t>
  </si>
  <si>
    <t>El aporreado</t>
  </si>
  <si>
    <t>Las camelias</t>
  </si>
  <si>
    <t>La mariposa</t>
  </si>
  <si>
    <t>Mata arriba</t>
  </si>
  <si>
    <t>Relación de hectáreas cultivadas por veredas</t>
  </si>
  <si>
    <t>Hectáreas de las fincas por vereda</t>
  </si>
  <si>
    <t>Escolaridad</t>
  </si>
  <si>
    <t>Ninguno</t>
  </si>
  <si>
    <t>Primaria</t>
  </si>
  <si>
    <t>Bachillerato</t>
  </si>
  <si>
    <t>Técnico</t>
  </si>
  <si>
    <t>Tecnólogo</t>
  </si>
  <si>
    <t>SI</t>
  </si>
  <si>
    <t>NO</t>
  </si>
  <si>
    <t xml:space="preserve">Relación  ultimo año de capacitación </t>
  </si>
  <si>
    <t>No fecha</t>
  </si>
  <si>
    <t>%</t>
  </si>
  <si>
    <t>Relación de encuestas por veredas</t>
  </si>
  <si>
    <t>|</t>
  </si>
  <si>
    <t>Arquitectura y construcciones civiles</t>
  </si>
  <si>
    <t xml:space="preserve">  Ambiental</t>
  </si>
  <si>
    <t xml:space="preserve"> electromecánico</t>
  </si>
  <si>
    <r>
      <rPr>
        <sz val="10"/>
        <color theme="1"/>
        <rFont val="Arial Narrow"/>
        <family val="2"/>
      </rPr>
      <t xml:space="preserve"> agropecuario</t>
    </r>
    <r>
      <rPr>
        <b/>
        <sz val="10"/>
        <color theme="1"/>
        <rFont val="Arial Narrow"/>
        <family val="2"/>
      </rPr>
      <t xml:space="preserve"> </t>
    </r>
  </si>
  <si>
    <t xml:space="preserve"> título obtenido por los cultivadores con educación superior</t>
  </si>
  <si>
    <t>N/A</t>
  </si>
  <si>
    <t>¿Tiene otros cultivos además del cultivo de cacao?</t>
  </si>
  <si>
    <t>Café</t>
  </si>
  <si>
    <t>Caña</t>
  </si>
  <si>
    <t>Piña</t>
  </si>
  <si>
    <t>Mango</t>
  </si>
  <si>
    <t>Aguacate</t>
  </si>
  <si>
    <t>Arroz</t>
  </si>
  <si>
    <t>Yuca</t>
  </si>
  <si>
    <t>Cacao</t>
  </si>
  <si>
    <t>AGROQUIMICO</t>
  </si>
  <si>
    <t>INGREDIENTE ACTIVO</t>
  </si>
  <si>
    <t>PANZER</t>
  </si>
  <si>
    <t>Glifosato 480 g/l.</t>
  </si>
  <si>
    <t>GLIFOSOL</t>
  </si>
  <si>
    <t>Glifosato  480 g/L</t>
  </si>
  <si>
    <t>Glifosato-isopropilamonio</t>
  </si>
  <si>
    <t xml:space="preserve"> ROUND UP</t>
  </si>
  <si>
    <t>Picloram 240 g/l</t>
  </si>
  <si>
    <t>CLASIFICACIÓN TOXICOLOGICA</t>
  </si>
  <si>
    <t>Toxicológica: II – Moderadamente Peligroso</t>
  </si>
  <si>
    <t>PICLORAM</t>
  </si>
  <si>
    <t>Clase III. Producto ligeramente peligroso.</t>
  </si>
  <si>
    <t>TORMENTA</t>
  </si>
  <si>
    <t>TRONADOR</t>
  </si>
  <si>
    <t>LORSBAN</t>
  </si>
  <si>
    <t>RAFAGA</t>
  </si>
  <si>
    <t>Aminopyralid 9g/l                       217 g/L de sal dimetilamina 2,4-D</t>
  </si>
  <si>
    <t>CLORPIRIFOS</t>
  </si>
  <si>
    <t>ITEM</t>
  </si>
  <si>
    <t>INFORMACIÓN GENERAL FINCAS</t>
  </si>
  <si>
    <t>La mayor parte de la muestra fue tomada del municipio de segovia, dado las condiciones de seguridad y disponibilidad de tiempo de los cultivadores</t>
  </si>
  <si>
    <t>Se puede decir que el 75% de los cultivadores ha sido capacitado en BPA, lo que puede ser muy positivo para el buen manejo de los cultivos</t>
  </si>
  <si>
    <t>N° cultivadores por predio</t>
  </si>
  <si>
    <t>TEMATICA</t>
  </si>
  <si>
    <t>Clorpirifos de 480  g/L</t>
  </si>
  <si>
    <t>TORDON XT</t>
  </si>
  <si>
    <t>Aminopyralid 24,37g/l                       289.2 g/L de sal dimetilamina 2,4-D</t>
  </si>
  <si>
    <t>Picloram 240 g/l + Acido 2,4-D</t>
  </si>
  <si>
    <t>Metsulfuron Methyl…..600g/L</t>
  </si>
  <si>
    <t>METSULFURON</t>
  </si>
  <si>
    <t>ácido 2,4 - D y el Picloram</t>
  </si>
  <si>
    <t>TROPICO</t>
  </si>
  <si>
    <t>CIPERMETRINA</t>
  </si>
  <si>
    <t>Cipermetrina 200 g/L</t>
  </si>
  <si>
    <t>GRAMAFIN</t>
  </si>
  <si>
    <t>GRAMOXONE</t>
  </si>
  <si>
    <t>Paraquat 200 g/L</t>
  </si>
  <si>
    <t>2,5% Metalaxyl-M
40% Metallic Copper</t>
  </si>
  <si>
    <t>RIDOMIL</t>
  </si>
  <si>
    <t>OXICLORURO DE COBRE</t>
  </si>
  <si>
    <t>Oxicloruro de cobre 588g/L</t>
  </si>
  <si>
    <t>CERRERO</t>
  </si>
  <si>
    <t xml:space="preserve">Sulfato de Cobre 21%, Sulfato de
Calcio 18%
</t>
  </si>
  <si>
    <t>ANTRASIN</t>
  </si>
  <si>
    <t>coco</t>
  </si>
  <si>
    <t>Si en la anterior dijo que SI,  que mas cultiva</t>
  </si>
  <si>
    <t>¿Utiliza fertilizantes?</t>
  </si>
  <si>
    <t>Triple 15</t>
  </si>
  <si>
    <t>UREA</t>
  </si>
  <si>
    <t>OTRO</t>
  </si>
  <si>
    <t>Cual fertilizante</t>
  </si>
  <si>
    <t>Cuenta con registro de aplicación de plaguicidas</t>
  </si>
  <si>
    <t>No responde</t>
  </si>
  <si>
    <t>hizo un curso</t>
  </si>
  <si>
    <t xml:space="preserve">Se evidencia que ninguno de los cultivadores llevan registro de la aplicación de los plaguicidas </t>
  </si>
  <si>
    <t>Lo asesoró un técnico</t>
  </si>
  <si>
    <t>formula de dosificación de plaguicidas</t>
  </si>
  <si>
    <t>descripción de formula</t>
  </si>
  <si>
    <t>100 ml Malathion x 20 litros de agua</t>
  </si>
  <si>
    <t>mediana</t>
  </si>
  <si>
    <t>Bodega soya el campesino</t>
  </si>
  <si>
    <t>La hacienda Remedios</t>
  </si>
  <si>
    <t>Agro Sarg</t>
  </si>
  <si>
    <t>Por presencia de Insectos</t>
  </si>
  <si>
    <t>Otro</t>
  </si>
  <si>
    <t>Por el estado de la hoja</t>
  </si>
  <si>
    <t xml:space="preserve">Por el tallo </t>
  </si>
  <si>
    <t>Realiza transformación de cacao</t>
  </si>
  <si>
    <t>Chocolate en barra</t>
  </si>
  <si>
    <t xml:space="preserve">¿Realiza comercialización del cacao que produce? </t>
  </si>
  <si>
    <t>Cuenta con un espacio designado para el beneficio y almacenamiento del grano</t>
  </si>
  <si>
    <t>APOYO DE EXTERNOS</t>
  </si>
  <si>
    <t xml:space="preserve"> han recibido acompañamiento de la alcaldía para los procesos en el cultivo del cacao</t>
  </si>
  <si>
    <t>tipo de acompañamiento [Capacitación en manejo de los cultivos de cacao]</t>
  </si>
  <si>
    <t>tipo de acompañamiento  [Asesoría técnica]</t>
  </si>
  <si>
    <t xml:space="preserve">tipo de acompañamiento [Apoyo económico] </t>
  </si>
  <si>
    <t>tipo de acompañamiento [Suministro de herramientas, semillas, plaguicidas]</t>
  </si>
  <si>
    <t>si su acompañamiento fue asesoría técnica ¿Cuándo fue la última visita?</t>
  </si>
  <si>
    <t>SEGURIDAD Y SALUD EN EL TRABAJO</t>
  </si>
  <si>
    <t xml:space="preserve">  Los cultivadores están afiliados a:   [SALUD]</t>
  </si>
  <si>
    <t xml:space="preserve">  Los cultivadores están afiliados a:   [ARL]</t>
  </si>
  <si>
    <t xml:space="preserve">  Los cultivadores están afiliados a:   [PENSIÓN]</t>
  </si>
  <si>
    <t xml:space="preserve">¿los cultivadores han recibido capacitación en sst?  </t>
  </si>
  <si>
    <t xml:space="preserve">
 ¿Alguno de los cultivadores ha tenido síntomas o signos de intoxicación ? </t>
  </si>
  <si>
    <t xml:space="preserve">¿Cuántos de los cultivadores cuentan con formación en primeros auxilios?  </t>
  </si>
  <si>
    <t>¿Cuentan con botiquín de primeros auxilios?</t>
  </si>
  <si>
    <t>¿Cuentan con ducha y lavamanos cerca de la zona de trabajo?</t>
  </si>
  <si>
    <t>¿Existe un lugar dispuesto para el almacenamiento exclusivo de agroquímicos?</t>
  </si>
  <si>
    <t>¿Existe señalización  en la finca?</t>
  </si>
  <si>
    <t>¿ El área de fumadores está señalizada ?</t>
  </si>
  <si>
    <r>
      <rPr>
        <sz val="11"/>
        <color theme="1"/>
        <rFont val="Arial Narrow"/>
        <family val="2"/>
      </rPr>
      <t>SEGURIDAD Y SALUD EN EL TRABAJO</t>
    </r>
    <r>
      <rPr>
        <b/>
        <sz val="11"/>
        <color theme="1"/>
        <rFont val="Arial Narrow"/>
        <family val="2"/>
      </rPr>
      <t xml:space="preserve"> OBSERVACIÓN</t>
    </r>
  </si>
  <si>
    <t xml:space="preserve">¿De dónde proviene el agua para consumo doméstico y labores del cultivo?  </t>
  </si>
  <si>
    <t>Pozo de agua subterránea</t>
  </si>
  <si>
    <t>Fuente Agua superficial</t>
  </si>
  <si>
    <t>Letrina</t>
  </si>
  <si>
    <t>Fuente superficial</t>
  </si>
  <si>
    <t xml:space="preserve">¿De qué manera trata o dispone los residuos líquidos de la vivienda ?  </t>
  </si>
  <si>
    <t xml:space="preserve">¿De qué manera trata o dispone los residuos líquidos del cultivo?  </t>
  </si>
  <si>
    <t>Reutilización</t>
  </si>
  <si>
    <t>los entierra</t>
  </si>
  <si>
    <t>otro</t>
  </si>
  <si>
    <t>SANEAMIENTO</t>
  </si>
  <si>
    <t>PECAT</t>
  </si>
  <si>
    <t>Conocimiento sobre el PECAT</t>
  </si>
  <si>
    <t>Está de acuerdo con el PECAT</t>
  </si>
  <si>
    <t>NO, PORQUE</t>
  </si>
  <si>
    <t xml:space="preserve">De acuerdo con la erradicación pero no con la utilización del glifosato porque es nocivo para la salud </t>
  </si>
  <si>
    <t xml:space="preserve">La coca se erradica de fácil manejo, solo brindando al campesino apoyo para cultivos de mejor producción, mejor invertir en esto y no en veneno </t>
  </si>
  <si>
    <t>La utilización del glifosato no solo termina con los cultivos ilícitos, si no con todos los cultivos y la tierra</t>
  </si>
  <si>
    <t>GENERAL</t>
  </si>
  <si>
    <t xml:space="preserve">No utiliza ningún plaguicida porque la vez que utilizó  quemó las plantas del cultivo, y piensa que los venenos dañan la tierra </t>
  </si>
  <si>
    <t>Le gustaría que apoyaran los cultivadores con las vías de acceso</t>
  </si>
  <si>
    <t>El cultivador tiene precaución para aplicar los plaguicidas, utilizando: tapabocas, guantes y botas</t>
  </si>
  <si>
    <t xml:space="preserve">La formulación de los agroquímicos la realizan utilizando el método artesanal. 1 tarro de salchicha con agroquímico x 20L agua </t>
  </si>
  <si>
    <t>este 25% que lo transforma, obtienen como producto CHOCOLATE EN BARRA</t>
  </si>
  <si>
    <t>Vomito, mareo y fiebre</t>
  </si>
  <si>
    <t>Mareo, desaliento, pérdida del equilibrio</t>
  </si>
  <si>
    <t>cultivador 1</t>
  </si>
  <si>
    <t>cultivador 2</t>
  </si>
  <si>
    <t xml:space="preserve">¿Qué tipo de manejo o disposición final se realiza con los envases y empaques de los agroquímicos plaguicidas?  </t>
  </si>
  <si>
    <t xml:space="preserve">Ha recibido una capacitación de buenas prácticas agrícolas  </t>
  </si>
  <si>
    <t xml:space="preserve">Cuenta con instrucciones de higiene visibles </t>
  </si>
  <si>
    <t xml:space="preserve">Cuenta con una persona designada que vigile los procedimientos de higiene.   </t>
  </si>
  <si>
    <t xml:space="preserve">Realiza lavado de manos previo a la manipulación de agroquímicos    </t>
  </si>
  <si>
    <t>No Aplica</t>
  </si>
  <si>
    <t xml:space="preserve">Alguno de los cultivadores consume alimentos o fuma en zonas de manipulación de agroquímicos     </t>
  </si>
  <si>
    <t xml:space="preserve">Se cambia la vestimenta antes y después de manipular agroquímicos.       </t>
  </si>
  <si>
    <t xml:space="preserve">La vestimenta cubre brazos completos y piernas. </t>
  </si>
  <si>
    <t xml:space="preserve">Utiliza botas de caucho al momento de manipular agroquímicos. </t>
  </si>
  <si>
    <t xml:space="preserve">Utiliza delantal al momento de manipular agroquímicos </t>
  </si>
  <si>
    <t>Utiliza guantes de caucho al momento de manipular agroquímicos.</t>
  </si>
  <si>
    <t>Utiliza mascarilla al momento de manipular agroquímicos.</t>
  </si>
  <si>
    <t xml:space="preserve">La persona que manipula agroquímicos utiliza alguna guía al momento de dosificar estos. </t>
  </si>
  <si>
    <t xml:space="preserve">Existe un lugar destinado para el almacenamiento exclusivo de estas sustancias químicas. </t>
  </si>
  <si>
    <t xml:space="preserve">Se realiza limpieza y desinfección en el lugar de almacenamiento de los agroquímicos. </t>
  </si>
  <si>
    <t xml:space="preserve"> El predio cuenta con señalización ilustrada sobre: lavado de manos, uso obligatorio de elementos de protección personal, prohibido fumar </t>
  </si>
  <si>
    <t xml:space="preserve">Se evidencia reutilización de envases y empaques de plaguicidas. </t>
  </si>
  <si>
    <t>observaciones generales del check list</t>
  </si>
  <si>
    <t>2 cultivadores de remedios no utilizan agroquimicos, por ende no aplica gran parte del check list</t>
  </si>
  <si>
    <t>1 cultivador de segovia no utiliza agroquimicos, por ende no aplica gran parte del check list</t>
  </si>
  <si>
    <t>el 83% de los cultivadores ha recibido una capacitación de BPA</t>
  </si>
  <si>
    <t>El 25% de los cultivadores de remedios tiene instrucciones visibles de higiene, por otro lado ninguno de los cultivadores de segovia tiene</t>
  </si>
  <si>
    <t>el 100% cultivadores no cuenta con una persona que vigile las intrucciones de higiene</t>
  </si>
  <si>
    <t>el 88% de los cultivadores de segovia realiza lavado de manos previo a la manipulacion de agroquimicos, esto indica una BPA</t>
  </si>
  <si>
    <t>El 25% de los cultivadores de remedios y el 88% de los cultivadores de segovia NO consume alimento o fuma en zona de manipulacion de agroquimicos. Es decir tienen esta BPA</t>
  </si>
  <si>
    <t>El 75% de los cultivadores no se cambian la vestimenta despues de utilizar agroquimicos, lo cual indica falta de BPA</t>
  </si>
  <si>
    <t>todos los cultivadores utilizan botas de caucho al momento de manipular agroquimicos, se puede decir que esto les favores¿ce en caso de un derrame de los mismos, evitar reacciones alergicas</t>
  </si>
  <si>
    <t>Solo el 13% de los cultivadores utiliza delantal para manipular agroquimicos, l que indica falta de mas educacion en BPA para estos cultivadores</t>
  </si>
  <si>
    <t>El 75% de los cultivadores  de segovia y el 25% de los cultivadore de remedios utiliza la vestimenta adecuada para la manipulación de agroquimicos es decir el 58% de todos los cultivadores, se puede decir que solo un poco mas de la mitad tiene esta BPA, aun siendo una practica facil de cumplir para todos los cultivadores</t>
  </si>
  <si>
    <t xml:space="preserve"> El 63% de los cultivadores  de segovia y el 50% de los cultivadores de remedios implementa el uso de guantes de caucho para la manipulación de agroquimicos. Se puede inferir que aun falta impulsar las BPA en los cultivadores de cacao</t>
  </si>
  <si>
    <t>El uso de mascarilla durante la manipulación de agroquimicos es muy bajo en ambos municipios 38% por los cultivadores de segovia y 24% por los cultivadores de remedios</t>
  </si>
  <si>
    <t>Ninguno de los cultivadores utiliza guias para dosificar los agroquimicos.</t>
  </si>
  <si>
    <t xml:space="preserve"> El 25% de los cultivadores  de segovia y el 50% de los cultivadores de remedios tiene lugar exclusivo para el almacenamiento de agroquimiocs, se puede inferir que no tener bien almacenados los agroquimicos puede influir en casos de intoxicacion </t>
  </si>
  <si>
    <t xml:space="preserve">las practicas de higiene son muy bajas en ambos municipios es el del 17% </t>
  </si>
  <si>
    <t xml:space="preserve">el 50% de los predios de remedios se encuentras señalizados, por otro lado los predios de segovia carecen de esta señalizacion. </t>
  </si>
  <si>
    <t>el 17% de los cultivadore de ambos municipios practican la reutilizacion de los envases de plaguicidas, se puede decir que los cultivadores de cacao de ambos municipios se les debe capacitar en BPA</t>
  </si>
  <si>
    <t>RESULTADOS ENCUESTA S CULTIVADORES</t>
  </si>
  <si>
    <t>OBJETIVO</t>
  </si>
  <si>
    <t xml:space="preserve">Se realizó encuesta a nueve (9) personas que se desempeñaban laboralmente en un número igual de expendios comercializadores de insumos agropecuarios, cinco (5) localizados en el municipio de Remedio y cuatro (4) en Segovia. </t>
  </si>
  <si>
    <t xml:space="preserve">Describir las prácticas empleadas en la compra de agroquímicos y detallar información relacionada con la venta y el acompañamiento que se realiza desde los comercializadores. </t>
  </si>
  <si>
    <t>DESCRIPCIÓN</t>
  </si>
  <si>
    <t>Relación con el expendio</t>
  </si>
  <si>
    <t>Vendedores</t>
  </si>
  <si>
    <t>Propietarios</t>
  </si>
  <si>
    <t>Tecnólogo-Profesional</t>
  </si>
  <si>
    <t>Mediana del tiempo  de servicio del expendio</t>
  </si>
  <si>
    <t>En años</t>
  </si>
  <si>
    <t>Se podría pensar que los expendedores y expendios con más tiempo  realizan un mejor acompañamiento</t>
  </si>
  <si>
    <t>Mediana del tiempo de experiencia del vendedor</t>
  </si>
  <si>
    <t>Relación con el tipo de plaguicida más vendido</t>
  </si>
  <si>
    <t>herbicidas</t>
  </si>
  <si>
    <t>Se puede inferir que los herbicidas tienen mayor demanda por el cultivador</t>
  </si>
  <si>
    <t>insecticidas</t>
  </si>
  <si>
    <t>fungicidas</t>
  </si>
  <si>
    <t>Relación con 5 marcas de agroquímicos plaguicidas más vendidas</t>
  </si>
  <si>
    <t>Panzer</t>
  </si>
  <si>
    <t>Gramaxone</t>
  </si>
  <si>
    <t>Gramafin</t>
  </si>
  <si>
    <t>Tronador</t>
  </si>
  <si>
    <t>Glifosol</t>
  </si>
  <si>
    <t>Rafaga</t>
  </si>
  <si>
    <t>Lorsban</t>
  </si>
  <si>
    <t>Invetrina</t>
  </si>
  <si>
    <t>Estelar</t>
  </si>
  <si>
    <t>Certero</t>
  </si>
  <si>
    <t>trópico</t>
  </si>
  <si>
    <t>tordon.xt,</t>
  </si>
  <si>
    <t>Relación, indicación modo de uso</t>
  </si>
  <si>
    <t>Formula</t>
  </si>
  <si>
    <t>Relación de las recomendaciones del vendedor tales como:</t>
  </si>
  <si>
    <t>Uso EPP</t>
  </si>
  <si>
    <t>La recomendación más recurrente de los vendedores es el uso de EPP y el producto a utilizar</t>
  </si>
  <si>
    <t>Que hacer en caso de intoxicación</t>
  </si>
  <si>
    <t>Uso de un producto</t>
  </si>
  <si>
    <t>Frecuencia uso de producto</t>
  </si>
  <si>
    <t>Relación con capacitación en manipulación y expendio de agroquímicos</t>
  </si>
  <si>
    <t>Menos de un año</t>
  </si>
  <si>
    <t>Se puede decir que los vendedores de Segovia brindan una buena asesoría porque tienen capacitación continua por profesionales.</t>
  </si>
  <si>
    <t>De 1 a 5 años</t>
  </si>
  <si>
    <t>Dictada por profesional</t>
  </si>
  <si>
    <t>Dictada por Propietario</t>
  </si>
  <si>
    <t>Relación con intoxicaciones</t>
  </si>
  <si>
    <t>No es común la intoxicación dentro de los expendios de plaguicidas</t>
  </si>
  <si>
    <t>1 NO responde</t>
  </si>
  <si>
    <t>NO RESPONDE</t>
  </si>
  <si>
    <t>Los vendedores del municipio de Segovia y la mayoría de Remedios no están de acuerdo con el PECAT</t>
  </si>
  <si>
    <t>SI, PORQUE</t>
  </si>
  <si>
    <t>no hay otro producto tan eficiente para la actividad.</t>
  </si>
  <si>
    <t>Impacta las demás plantas y cultivos, Genera contaminación al medio ambiente y olores muy fuertes, afecta la fauna y las personas</t>
  </si>
  <si>
    <t>perjudica los demás cultivos a su alrededor y el medio ambiente, degrada los suelos</t>
  </si>
  <si>
    <t xml:space="preserve">Su respuesta indica que no asocian que el GLIFOSATO usado en el PECAT, es el mismo ingrediente activo que contiene los agroquímicos plaguicidas que ellos mismos recomiendan a los cultivadores, es decir, que lo que recomiendan es lo mismo que rechazan </t>
  </si>
  <si>
    <t>17,5</t>
  </si>
  <si>
    <t>7,5</t>
  </si>
  <si>
    <t>18,5</t>
  </si>
  <si>
    <t>8,0</t>
  </si>
  <si>
    <t>Se podría pensar que los expendedores de Remedios por ser en un porcentaje del 60% propietarios de la tienda y tener mayor nivel de escolaridad realizan un mejor acompañamiento.</t>
  </si>
  <si>
    <t>DATOS GENERALES DE TIENDA Y ENCUESTADO</t>
  </si>
  <si>
    <t>DATOS PARTICULARES DEL ENCUESTADO</t>
  </si>
  <si>
    <t xml:space="preserve">Round Up </t>
  </si>
  <si>
    <t>TOTAL agroquimicos  y veces mencionados</t>
  </si>
  <si>
    <t>1 mas vendido (PANZER)</t>
  </si>
  <si>
    <t>2 Mas vendido (Round Up )</t>
  </si>
  <si>
    <t>3 Mas vendido (Gramafin )</t>
  </si>
  <si>
    <t>Se puede inferir que los agroquímicos plaguicidas más vendidos en Segovia es el panzer 21%   y el randar 21%, por otro lado, en Remedios el panzer 17% y el gramafin 17%. Lo que quiere decir que el panzer (glifosato) es el más vendido de todos.</t>
  </si>
  <si>
    <t xml:space="preserve">Se puede inferir que el 80% de los comercializadores de remedios  explican al cultivador el modo de uso del agroquímico plaguicida, y en general para ambos municipios el 50%  de vendedores lo hace. </t>
  </si>
  <si>
    <t>% por municipio</t>
  </si>
  <si>
    <t xml:space="preserve">Se puede decir que los predios visitados para la aplicación del instrumento en segovia son el doble de remedios, haciendo esta proporcion remedios tiene mayor parte de predio cultivado en cacao  comparado con segovia. </t>
  </si>
  <si>
    <t>H. Cultivadas</t>
  </si>
  <si>
    <t>H. totales</t>
  </si>
  <si>
    <t>Hectáreas totales versus hectáreas cultivadas</t>
  </si>
  <si>
    <t xml:space="preserve"> capacitación de BPA</t>
  </si>
  <si>
    <t>Se puede decir que los cultivadores han recibido capacitación de BPA relativamente reciente, dado que el 50% de los cultivadores la recibió en los últimos dos años.</t>
  </si>
  <si>
    <t>Comparando la cantidad de cultivadores por predio en cada municipio,  se evidencia que el 45% de cultivadores por predio pertenece a Remedios, aún teniendo en cuenta que Remedios solo tiene el 33% de la muestra tomada</t>
  </si>
  <si>
    <t xml:space="preserve">El municipio de Segovia los cultivadores tienen mas estudios superiores, sin embargo el 50% de los estudios no tienen relación con la parte agropecuaria. </t>
  </si>
  <si>
    <t>En producción agropecuaria ecológica</t>
  </si>
  <si>
    <t>El 75% de cultivadores de Segovia  y el 60% de remedios, tienen otro cultivo además del cacao,</t>
  </si>
  <si>
    <t>Plátano</t>
  </si>
  <si>
    <t>Naranja</t>
  </si>
  <si>
    <t xml:space="preserve">Limón </t>
  </si>
  <si>
    <t>guanábana</t>
  </si>
  <si>
    <t>Agroquímicos que utiliza en sus cultivos</t>
  </si>
  <si>
    <t xml:space="preserve"> utiliza en sus cultivos otros agroquímicos diferentes a los mencionados, cuales</t>
  </si>
  <si>
    <t>De acuerdo, a los resultados de la aplicación del instrumento, los cultivadores mencionan 10 agroquímicos plaguicidas mas, diferentes a los que se tenían previstos como los mas usados. Además se identifica que los mas usados de estos 10 son el gramafin y el cerrero, utilizado por cultivadores de ambos municipios</t>
  </si>
  <si>
    <t>Orgánico</t>
  </si>
  <si>
    <t>Como aprendió a dosificar plaguicidas</t>
  </si>
  <si>
    <t>Otra persona le enseñó (empírica)</t>
  </si>
  <si>
    <t>Aprendió por sus propios medios</t>
  </si>
  <si>
    <t xml:space="preserve">Solo indicaron la formula dos cultivadores del municipio de Segovia. </t>
  </si>
  <si>
    <t xml:space="preserve">25cm Lorsban x 20 L de agua </t>
  </si>
  <si>
    <t>mediana de los años  que llevan los cultivadores de haber aprendido a utilizar agroquímicos en el cultivo de cacao</t>
  </si>
  <si>
    <t>Principales proveedores</t>
  </si>
  <si>
    <t>Agro punto</t>
  </si>
  <si>
    <t xml:space="preserve">De 11 respuestas obtenidas en este ítem, debido a que un cultivador puede comprar en 1 o mas tiendas y algunos no respondieron,  las tiendas agro donde mas compran los cultivadores de cacao son agro punto, agro Segovia cada una con 27.273 % de participación en ventas, ambas de Segovia y de remedios agrosarg con 27.273 %. </t>
  </si>
  <si>
    <t>Agro Segovia</t>
  </si>
  <si>
    <t>Ferretería el campesino</t>
  </si>
  <si>
    <t>Deposito y agro tienda bolívar</t>
  </si>
  <si>
    <t>En el municipio de Segovia el 63% de los cultivadores identifica el tipo de plaguicidas por el estado de la hoja y el 25% por la presencia de insectos, por otro lado en el municipio de remedios el 25% lo identifica por el estado del tallo y otro 25% responde OTRO. el 50% faltante de remedios hace parte de los cultivadores que no utilizan agroquímicos</t>
  </si>
  <si>
    <t xml:space="preserve">El 25% de los cultivadores de Segovia realiza transformación del cacao, en remedios ningún cultivador de la muestra lo realiza. </t>
  </si>
  <si>
    <t>Producto obtenido</t>
  </si>
  <si>
    <t>El 75% de los cultivadores de Segovia y el 50%  de los cultivadores de remedios comercializa el cacao producido, es decir que el 67% de los cultivadores de ambos municipios logran comercializar su producción, el 8% aun no tiene producción y el 25% no responde esta pregunta</t>
  </si>
  <si>
    <t>Se puede decir que el 75% de los cultivadores de Segovia y el 50%  de los cultivadores de remedios cuenta con espacio designado para el beneficio y almacenamiento del grano, decir que el 67% de los cultivadores de ambos municipio</t>
  </si>
  <si>
    <t>Se puede inferir que el acompañamiento por parte de las alcaldías es mayor en el municipio de Segovia, dado que el 50% de los cultivadores han recibido acompañamiento, mientras que en remedios solo es el 25%</t>
  </si>
  <si>
    <t>En cuanto apoyo con capacitación en manejo de los cultivos de cacao en Segovia el 50% ha recibido este acompañamiento, por lo contrario en remedios ningún cultivador ha recibido este tipo de apoyo</t>
  </si>
  <si>
    <t>Se evidencia que nuevamente Segovia tiene mejor apoyo, en este caso asesoría técnica al 63% de cultivadores y en remedios solo al 25% de sus cultivadores. Se puede decir que este acompañamiento en remedios es muy bajo y esto puede reflejarse en que no se implementen las  BPA</t>
  </si>
  <si>
    <t>El 83% de los cultivadores que han recibido asesoría técnica fueron visitados en el 2022, es decir, un asesoría técnica reciente, que puede influir fuertemente en las BPA en sus cultivos de cacao</t>
  </si>
  <si>
    <t xml:space="preserve"> se puede decir que solo el 25% de los cultivadores de Segovia ha recibido apoyo económico y en de remedios NINGUNO, lo que influye en la poca capacidad de sostenimiento del cultivo  en la etapa de crecimiento del árbol hasta llegar a la etapa de producción, sin que los cultivadores utilicen fertilizantes para acelerar el proceso y agroquímicos plaguicidas, para manejar mas fácil las plagas</t>
  </si>
  <si>
    <t xml:space="preserve">EL 50% de los cultivadores de Segovia ha recibido apoyo en suministro de herramientas, semillas y plaguicidas. Lo que influye de una manera muy positiva en los cultivadores de Segovia para tener mas garantías de llevar su cultivo a una fase productiva.  por otro lado los cultivadores de remedios no han recibido NINGUN apoyo de este tipo.  </t>
  </si>
  <si>
    <t>El 75% de los cultivadores de Segovia están afiliados a SALUD, en remedios ninguno cuenta con esta afiliación, se puede decir que tienen mayor garantías los cultivadores de Segovia</t>
  </si>
  <si>
    <t>en cuanto a ARL y  PENSIÓN los cultivadores de ambos municipios tienen pocas garantías, dado que en remedios ninguno esta afiliado y en Segovia solo el 13% afiliado a ambos, si embargo es un porcentaje muy bajo</t>
  </si>
  <si>
    <t>En Segovia NINGUN cultivador ha recibido capacitación en el tema de SST, por otro lado en remedios el 25% de los cultivadores la han recibido recientemente (2022) es decir que están mas preparados en cuanto seguridad laboral</t>
  </si>
  <si>
    <t>Se puede decir que el 50% de los cultivadores de remedios ha presentado signos y síntomas de intoxicación,lo que representa un 17% de los cultivadores de ambos municipios,  sin embargo los cultivadores de Segovia no lo han tenido.  De esto se puede inferir que es posible que los cultivadores de Segovia practiquen mas las BPA</t>
  </si>
  <si>
    <t>signos o síntomas presentados</t>
  </si>
  <si>
    <t>se puede inferir que los signos mas  constantes son el mareo y el vomito, que generalmente se presentar en casos de intoxicación.</t>
  </si>
  <si>
    <t>Solo 1 de todos los cultivadores tiene formación en primeros auxilios, en el año 2014. lo que quiere decir que el conocimiento de los cultivadores en primeros auxilios es prácticamente ninguno porque solo representa el 8% de los cultivadores</t>
  </si>
  <si>
    <t>Se puede decir que el 25% de los cultivadores de remedios tiene botiquín de primeros auxilios, es decir 8% de todos los cultivadores. Se puede inferir que los cultivadores están poco preparados para una emergencia que se presente mientras laboran.</t>
  </si>
  <si>
    <t>NINGUNO de los cultivadores de ambos municipios cuenta con duchas o lavamanos cerca a su zona de trabajo, de lo que se puede inferir que no apliquen frecuentemente la practica del lavado de manos después de manipular agroquímicos plaguitas</t>
  </si>
  <si>
    <t xml:space="preserve">El 25% de los cultivadores en ambos municipios tiene designado un lugar para el almacenamiento exclusivo para los agroquímicos. Esto quiere decir que el otro 75%  tiene malas practicas agrícolas, lo cual puede influir en posibles intoxicaciones </t>
  </si>
  <si>
    <t>Los cultivadores de ambos municipios no cuentan con espacios señalizados, se puede decir que estos cultivadores tienen poco conocimiento en cuanto a la SST</t>
  </si>
  <si>
    <t>75%  de los cultivadores de Segovia y el 50% de los cultivadores de remedios captan el agua de consumo y para el cultivo de cacao de una fuente superficial y solo el 13% de Segovia la capta de pozo subterráneo.</t>
  </si>
  <si>
    <t>el 50% de los cultivadores en el municipio de Segovia y el 25% de los cultivadores de remedios hace los vertimientos de aguas residuales a fuente superficial, es decir que carecen de saneamiento básico, porque solo el 25%  de los cultivadores cuenta con pozo séptico</t>
  </si>
  <si>
    <t>Pozo séptico</t>
  </si>
  <si>
    <t>el 88% de los cultivadores en el municipio de Segovia y el 50% de los cultivadores de remedios hace los vertimientos del cultivo en fuente superficial, sin embargo estos vertimientos solo serian el agua que se arrastre del riego porque ninguno tienen procesos que generen muchos vertimiento</t>
  </si>
  <si>
    <t>El 38% de los cultivadores de Segovia y 25% de los cultivadores de remedios entierran los envases y solo el 8% los entierra, se puede decir que aun no tiene una practica de darle retorno a estos envases</t>
  </si>
  <si>
    <t>En el municipio de Segovia el 75% de los cultivadores conoce del PECAT y el 75% de los cultivadores de remedios no responde la pregunta y solo un 25% respondió que no. Se puede decir que los cultivadores de remedios no conocen el PECAT</t>
  </si>
  <si>
    <t>En el municipio de Segovia el 75% de los cultivadores que conocen el PECAT, ninguno esta de acuerdo con el, también es importante resaltar que el 50% de los cultivadores de ambos municipios no responde la pregunta., se puede decir que probablemente aun existe temor al hablar de temas relacionado con los cultivos ilícitos</t>
  </si>
  <si>
    <t>Cómo fertilizante usa un raizarte con fórmula de 8mg de fertilizante x 20 litros de agua</t>
  </si>
  <si>
    <t>% H. cultivadas</t>
  </si>
  <si>
    <t>Relacionando las hectáreas totales  (505 h) de las fincas de los cultivadores, comparada con las hectáreas cultivadas en cacao (41 h) , se tiene mayor predio cultivado en cacao en el municipio de remedios (20%) , mientras que en segovia esto equivale a un (5% ) cultivado en cacao</t>
  </si>
  <si>
    <t>Edad del encargado del cultivo</t>
  </si>
  <si>
    <t xml:space="preserve">Promedio edad por MUNICIPIOS </t>
  </si>
  <si>
    <t>PROMEDIO EDAD GENERAL</t>
  </si>
  <si>
    <t>Mediana años de experiencia en cultivos de cacao</t>
  </si>
  <si>
    <t>Mediana</t>
  </si>
  <si>
    <t xml:space="preserve">Se puede decir que ambos municipios tienen un promedio de edad muy similar, sin embargo es mayor la edad promedio de remedios,  todos los encargados del cultivo son sexo masculino </t>
  </si>
  <si>
    <t>se puede inferir con este dato que remedios al parecer por tener un promedio de edad mayor, tambien tiene una mediana de mas años de experiencia en cultivos de cacao</t>
  </si>
  <si>
    <t>% Ninguno</t>
  </si>
  <si>
    <t>% Primaria</t>
  </si>
  <si>
    <t>% Bachillerato</t>
  </si>
  <si>
    <t>% Técnico</t>
  </si>
  <si>
    <t>% Tecnólogo</t>
  </si>
  <si>
    <t>El nivel de escolaridad de los cultivadores en ambos municipios es muy poca, dado que el 63% de los cultivadores de segovia y el 50% de los cultivadores de remedios solo estudiaron hasta primaria.</t>
  </si>
  <si>
    <t>Escolaridad encargados del cultivo</t>
  </si>
  <si>
    <t xml:space="preserve"> .  En base a los resultados, el nivel académico de los cultivadores por predio, .  El 42% y el, 60% de los cultivadores de segovia y remedios respectivamente solo esdtudiaron la primaria y solo el 8% y el 10% e los cultivadores de segovia y remedios respectivamente  tienen estudios superior como tecnologos </t>
  </si>
  <si>
    <t>Escolaridad de cultivadores por predio</t>
  </si>
  <si>
    <t xml:space="preserve">¿Utiliza agroquímicos  plaguicidas o venenos en sus cultivos (YUCA)? </t>
  </si>
  <si>
    <t xml:space="preserve">¿Utiliza agroquímicos  plaguicidas o venenos en sus cultivos (PLÁTANO)? </t>
  </si>
  <si>
    <t xml:space="preserve">¿Utiliza agroquímicos  plaguicidas o venenos en sus cultivos (ARROZ)? </t>
  </si>
  <si>
    <t>¿Utiliza agroquímicos  plaguicidas o venenos en sus cultivos (CACAO)</t>
  </si>
  <si>
    <t>¿Utiliza agroquímicos  plaguicidas o venenos en sus cultivos (OTROS)</t>
  </si>
  <si>
    <t>Los cultivadores en ambos municipios manifiestan tener otros cultivos además del cacao, en el municipio de Segovia se cultiva el plátano, yuca, arroz, piña, aguacate, naranja, limón, coco y guanábana, teniendo mayor incidencia el cultivo de plátano cultivado por el 75% de los encuestados y la yuca cultivada por el 62.5% de los encuestados. Por otro lado, en el municipio de Remedios se cultiva café, caña, piña, mango, aguacate, naranja. teniendo mayor incidencia el cultivo de plátano cultivado por el 75% de los encuestados y la yuca cultivada por el 25% de los encuestados.</t>
  </si>
  <si>
    <t>Se puede decir que es mayor el uso de agroquímicos en cultivos de plátano en el municipio de Segovia, dado que el 50% de los cultivadores dijeron que SI, comparados con remedios que solo el 25% dijo que SI</t>
  </si>
  <si>
    <t>El 100% de los cultivadores de ambos municipios no utilizan agroquimicos en los cultivos de Yuca</t>
  </si>
  <si>
    <t>El 100% de los cultivadores de ambos municipios no utilizan agroquimicos plaguicidas en los cultivos de Arroz</t>
  </si>
  <si>
    <t xml:space="preserve"> El 87.5 % de los cultivadores de cacao de Segovia utilizan agroquimicos plaguicidas y solo el 50% de los cultivadores de cacao de remedios lo utilizan, se puede decir que es  mayor el uso de agroquimicos plaguicidas en el municipio de Segovia</t>
  </si>
  <si>
    <t>Solo el 13% de los cultivadores de Segovia utiliza agroquimicos plaguidas en otros cultivos</t>
  </si>
  <si>
    <t>Otros cultivos además del cacao</t>
  </si>
  <si>
    <t>TOTAL %</t>
  </si>
  <si>
    <t xml:space="preserve">Se puede decir que el agroquimico plaguicida mas utilizado por los cultivadores es el Panzer, utilizado por el 38% (5)  y el 50% (2) de los cultivadores de segovia y remedios respectivamente . </t>
  </si>
  <si>
    <t>El 88% de los cultivadores en el municipio de Segovia y el 50% de los cultivadores de remedios utiliza fertilizantes en sus cultivos. El 87.5% de los cultivadores de segovia utiliza triple 15 y el 25% de los cultivadores de remedios utiliza urea</t>
  </si>
  <si>
    <t>Identificacion del tipo de plaga</t>
  </si>
  <si>
    <t xml:space="preserve">El 38% de los cultivadores de Segovia lo asesoro un técnico, el 25% otra persona le enseño de forma empirica,  el 25% aprendio por sus propios medios y el 13% no responde. En Remedios el 25% asesoro un técnico, el 25% hizo un curso, y el 50% no responde porque no usa agroquimicos plaguicidas en sus cultivos </t>
  </si>
  <si>
    <t>Frecuencia con que combate la plaga</t>
  </si>
  <si>
    <t>Anual</t>
  </si>
  <si>
    <t>Trimestral</t>
  </si>
  <si>
    <t>Ocasional</t>
  </si>
  <si>
    <t>Semestral</t>
  </si>
  <si>
    <t>Manual</t>
  </si>
  <si>
    <t>Bomba aspersora</t>
  </si>
  <si>
    <t>Metodo de aplicación o equipo utilizado</t>
  </si>
  <si>
    <t xml:space="preserve">los cultivadores de segovia combaten la plaga mayormente en una frecuencia semestral y los cultivadores de remedios combaten la plaga con unas frecuencias anual y trimestral </t>
  </si>
  <si>
    <t>El 100% de los cultivadores de segovia utiliza para la aplicación de agroquimicos plaguicidas la bomba aspersora, los cultivadores de remedios el 25% utiliza la bomba y otro 25% emplea un metodo manual</t>
  </si>
  <si>
    <t>item</t>
  </si>
  <si>
    <t>Segovia</t>
  </si>
  <si>
    <t>Remedios</t>
  </si>
  <si>
    <t>Total</t>
  </si>
  <si>
    <t>Observaciones</t>
  </si>
  <si>
    <t>Formación</t>
  </si>
  <si>
    <t>Técnólogo</t>
  </si>
  <si>
    <t>Se registró solo la opción de tecnólogo, porque el 100% afirmó tener este nivel educativo</t>
  </si>
  <si>
    <t>Area del conocimiento</t>
  </si>
  <si>
    <t>Agropecuario</t>
  </si>
  <si>
    <t>Ambiental</t>
  </si>
  <si>
    <t>Mediana del tiempo de experiencia como tecnólogo</t>
  </si>
  <si>
    <t>Años</t>
  </si>
  <si>
    <t>Mediana del tiempo de experiencia en su cargo actual</t>
  </si>
  <si>
    <t>Promedio de familias cultivadoras de cacao en el municipio</t>
  </si>
  <si>
    <t>Unidades</t>
  </si>
  <si>
    <t>Se hace un promedio de los datos brindados por los técnicos de cada alcaldía ,</t>
  </si>
  <si>
    <t>Cuentan con registro actualizado de usuarios cultivadores</t>
  </si>
  <si>
    <t>Se pone en frente de la respuesta la cantidad de técnicos que afirmaron y denegaron , solo una personas dice que si- puede ser difícil cuantificar por la alta cantidad</t>
  </si>
  <si>
    <t>Tipo de agrquímicos mas utilizado</t>
  </si>
  <si>
    <t>Herbicidas</t>
  </si>
  <si>
    <t>Fungicidas</t>
  </si>
  <si>
    <t>Insecticidas</t>
  </si>
  <si>
    <t>Técnico 1 Rem</t>
  </si>
  <si>
    <t>De los 5 técncios encuestados, 4 respondieron que los herbicidas son los mas utilizados</t>
  </si>
  <si>
    <t>Técnico 2 Rem</t>
  </si>
  <si>
    <t>Técnico 1 Seg</t>
  </si>
  <si>
    <t>Técncio 2 Seg</t>
  </si>
  <si>
    <t>Tecnico 3 Seg</t>
  </si>
  <si>
    <t>Técnico 2 Seg</t>
  </si>
  <si>
    <t>Observaciones.</t>
  </si>
  <si>
    <t>*gramafin</t>
  </si>
  <si>
    <t>X</t>
  </si>
  <si>
    <t>*Ridomin</t>
  </si>
  <si>
    <t>*Malation</t>
  </si>
  <si>
    <t>*Round up</t>
  </si>
  <si>
    <t>*Panzer</t>
  </si>
  <si>
    <t>4 de los 5 técnicos indican que el Panzer es comúnmente utilizado, siendo este mayormente mencionado.</t>
  </si>
  <si>
    <t>*Glifosol</t>
  </si>
  <si>
    <t>*Oxicloruro de cobre</t>
  </si>
  <si>
    <t>*Trilla</t>
  </si>
  <si>
    <t>*Lorshban</t>
  </si>
  <si>
    <t>*Ráfaga</t>
  </si>
  <si>
    <t>*Destierro</t>
  </si>
  <si>
    <t>Se brinda capacitación en el manejo y dosificación de agroquímicos desde la alcaldía</t>
  </si>
  <si>
    <t xml:space="preserve">Remedios </t>
  </si>
  <si>
    <t xml:space="preserve">Si </t>
  </si>
  <si>
    <t>Se pone en frente de la respuesta la cantidad de técnicos que afirmaron y denegaron</t>
  </si>
  <si>
    <t>No</t>
  </si>
  <si>
    <t>Ejemplo de dosificaciones recomendasas</t>
  </si>
  <si>
    <t>Descripción de la fórmula</t>
  </si>
  <si>
    <t xml:space="preserve"> 200 ml panzer/ 20 lt agua </t>
  </si>
  <si>
    <t>x</t>
  </si>
  <si>
    <t xml:space="preserve">300 ml Malathion / 100 lt agua </t>
  </si>
  <si>
    <t xml:space="preserve">20 ml lorshban/20lt agua  </t>
  </si>
  <si>
    <t>(200ml tecniamarillo + 3 kg solufos + 800 ml agrifos / 200 lt agua)</t>
  </si>
  <si>
    <t>Se brinda capacitación en la manipulación y aplicación  de agroquímicos plaguicidas</t>
  </si>
  <si>
    <t>Se brinda capacitación en la identificación de plagas</t>
  </si>
  <si>
    <t>Frecuencia con que se realizan las capacitaciones</t>
  </si>
  <si>
    <t>Mensual/ Usuario</t>
  </si>
  <si>
    <t>Suministros brindados a los cultivadorea por parte de la alcaldía</t>
  </si>
  <si>
    <t>Semillas</t>
  </si>
  <si>
    <t>Fertilizantes</t>
  </si>
  <si>
    <t>Herramientas</t>
  </si>
  <si>
    <t>Plaguicidas</t>
  </si>
  <si>
    <t>Herramientas brindadas</t>
  </si>
  <si>
    <t>Palas, fertilizantes, motocultores, motoasadas, motosierras, tijeras de poda</t>
  </si>
  <si>
    <t>Abono químico, bombas de riego, correctores de PH, palas, azadones, serruchos.</t>
  </si>
  <si>
    <t>Se ha implementado otra alternativa en los cultivos de cacao diferentes a los plaguicidas o si hay algún proceso de la alcaldía para esto.</t>
  </si>
  <si>
    <t>Se ha impelementado</t>
  </si>
  <si>
    <t>El 100% dice que se ha implementado</t>
  </si>
  <si>
    <t>No se ha implementado</t>
  </si>
  <si>
    <t>Que tipo de asesoría se ha brindado</t>
  </si>
  <si>
    <t>- Toda la asistencia técnica va dirigida a la producción orgánica</t>
  </si>
  <si>
    <t>- Se han brindado asesorías en administración de labores culturales</t>
  </si>
  <si>
    <t>- Toda la asistencia técnica va dirigida a la producción orgánica y a las buenas prácticas agrícolas</t>
  </si>
  <si>
    <t>- Se ha enseñado la preparación de caldos fermentados o biopreparados para repeler depredadores</t>
  </si>
  <si>
    <t>- Se ha enseñado la preparación de caldos fermentados o biopreparados para repeler depredadores.</t>
  </si>
  <si>
    <t>Conoce el PECAT y como se aplica en la zona</t>
  </si>
  <si>
    <t>Si</t>
  </si>
  <si>
    <t>Solo dos de los cinco encuestados conocen el PECAT</t>
  </si>
  <si>
    <t>Los dos que conocen el programa están de acuerdo con el propósito de este?</t>
  </si>
  <si>
    <t>¿Por que?</t>
  </si>
  <si>
    <t>Porque este compuesto mata todo tipo de cultivos y enferma a las comunidades</t>
  </si>
  <si>
    <t>- Ha evidenciado este tipo de fumigación y no está de acuerdo porque enferma los cultivos y a las comunidades, además considera que estas prácticas se realizan sin tener en cuenta la dirección de los vientas por lo que afecta cultivos cercanos</t>
  </si>
  <si>
    <t xml:space="preserve">Uso según el cultivador </t>
  </si>
  <si>
    <t>veces mencionado</t>
  </si>
  <si>
    <t>Veces mencionado</t>
  </si>
  <si>
    <t xml:space="preserve">Maleza </t>
  </si>
  <si>
    <t xml:space="preserve">Monilia </t>
  </si>
  <si>
    <t>Clase IV. Producto que normalmente no ofrece peligro.</t>
  </si>
  <si>
    <t>Plaga</t>
  </si>
  <si>
    <t>Fitoptora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</si>
</sst>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00%"/>
    <numFmt numFmtId="165" formatCode="0.0%"/>
  </numFmts>
  <fonts count="18" x14ac:knownFonts="1">
    <font>
      <sz val="11"/>
      <color theme="1"/>
      <name val="Calibri"/>
      <family val="2"/>
      <scheme val="minor"/>
    </font>
    <font>
      <sz val="11"/>
      <color theme="1"/>
      <name val="Calibri"/>
      <family val="2"/>
      <scheme val="minor"/>
    </font>
    <font>
      <sz val="12"/>
      <color theme="1"/>
      <name val="Arial Narrow"/>
      <family val="2"/>
    </font>
    <font>
      <sz val="11"/>
      <color theme="1"/>
      <name val="Arial Narrow"/>
      <family val="2"/>
    </font>
    <font>
      <b/>
      <sz val="12"/>
      <color theme="1"/>
      <name val="Arial Narrow"/>
      <family val="2"/>
    </font>
    <font>
      <b/>
      <sz val="11"/>
      <color theme="1"/>
      <name val="Calibri"/>
      <family val="2"/>
      <scheme val="minor"/>
    </font>
    <font>
      <sz val="10"/>
      <color theme="1"/>
      <name val="Arial Narrow"/>
      <family val="2"/>
    </font>
    <font>
      <b/>
      <sz val="10"/>
      <color theme="1"/>
      <name val="Arial Narrow"/>
      <family val="2"/>
    </font>
    <font>
      <sz val="9"/>
      <color theme="1"/>
      <name val="Arial Narrow"/>
      <family val="2"/>
    </font>
    <font>
      <b/>
      <sz val="11"/>
      <color theme="1"/>
      <name val="Arial Narrow"/>
      <family val="2"/>
    </font>
    <font>
      <sz val="9"/>
      <color theme="1"/>
      <name val="Calibri"/>
      <family val="2"/>
      <scheme val="minor"/>
    </font>
    <font>
      <sz val="10"/>
      <color theme="1"/>
      <name val="Calibri"/>
      <family val="2"/>
      <scheme val="minor"/>
    </font>
    <font>
      <sz val="11"/>
      <color theme="1"/>
      <name val="Arial"/>
      <family val="2"/>
    </font>
    <font>
      <sz val="11"/>
      <name val="Calibri"/>
      <family val="2"/>
      <scheme val="minor"/>
    </font>
    <font>
      <b/>
      <sz val="11"/>
      <name val="Calibri"/>
      <family val="2"/>
      <scheme val="minor"/>
    </font>
    <font>
      <sz val="8"/>
      <color rgb="FF4D5156"/>
      <name val="Arial"/>
      <family val="2"/>
    </font>
    <font>
      <b/>
      <sz val="8"/>
      <color rgb="FF5F6368"/>
      <name val="Arial"/>
      <family val="2"/>
    </font>
    <font>
      <sz val="12"/>
      <color rgb="FF202124"/>
      <name val="Arial"/>
      <family val="2"/>
    </font>
  </fonts>
  <fills count="17">
    <fill>
      <patternFill patternType="none"/>
    </fill>
    <fill>
      <patternFill patternType="gray125"/>
    </fill>
    <fill>
      <patternFill patternType="solid">
        <fgColor rgb="FFAEAAAA"/>
        <bgColor indexed="64"/>
      </patternFill>
    </fill>
    <fill>
      <patternFill patternType="solid">
        <fgColor rgb="FFD0CECE"/>
        <bgColor indexed="64"/>
      </patternFill>
    </fill>
    <fill>
      <patternFill patternType="solid">
        <fgColor rgb="FFFFFFFF"/>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A8D08D"/>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381">
    <xf numFmtId="0" fontId="0" fillId="0" borderId="0" xfId="0"/>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3" fillId="4" borderId="3" xfId="0" applyFont="1" applyFill="1" applyBorder="1" applyAlignment="1">
      <alignment vertical="center" wrapText="1"/>
    </xf>
    <xf numFmtId="0" fontId="2" fillId="4" borderId="3" xfId="0" applyFont="1" applyFill="1" applyBorder="1" applyAlignment="1">
      <alignment horizontal="center" vertical="center" wrapText="1"/>
    </xf>
    <xf numFmtId="0" fontId="2" fillId="0" borderId="4" xfId="0" applyFont="1" applyBorder="1" applyAlignment="1">
      <alignment vertical="center" wrapText="1"/>
    </xf>
    <xf numFmtId="0" fontId="0" fillId="0" borderId="7" xfId="0" applyBorder="1"/>
    <xf numFmtId="0" fontId="4" fillId="5" borderId="3" xfId="0" applyFont="1" applyFill="1" applyBorder="1" applyAlignment="1">
      <alignment horizontal="center" vertical="center" wrapText="1"/>
    </xf>
    <xf numFmtId="9" fontId="4" fillId="7" borderId="3" xfId="2" applyFont="1" applyFill="1" applyBorder="1" applyAlignment="1">
      <alignment horizontal="center" vertical="center" wrapText="1"/>
    </xf>
    <xf numFmtId="0" fontId="4" fillId="7" borderId="3" xfId="0" applyFont="1" applyFill="1" applyBorder="1" applyAlignment="1">
      <alignment vertical="center" wrapText="1"/>
    </xf>
    <xf numFmtId="1" fontId="4" fillId="7" borderId="3" xfId="0" applyNumberFormat="1" applyFont="1" applyFill="1" applyBorder="1" applyAlignment="1">
      <alignment horizontal="center" vertical="center" wrapText="1"/>
    </xf>
    <xf numFmtId="0" fontId="4" fillId="6" borderId="3" xfId="0" applyFont="1" applyFill="1" applyBorder="1" applyAlignment="1">
      <alignment horizontal="right" vertical="center" wrapText="1"/>
    </xf>
    <xf numFmtId="0" fontId="4" fillId="7" borderId="3" xfId="0" applyFont="1" applyFill="1" applyBorder="1" applyAlignment="1">
      <alignment horizontal="right" vertical="center" wrapText="1"/>
    </xf>
    <xf numFmtId="0" fontId="4" fillId="3" borderId="3" xfId="0" applyFont="1" applyFill="1" applyBorder="1" applyAlignment="1">
      <alignment vertical="center" wrapText="1"/>
    </xf>
    <xf numFmtId="0" fontId="4" fillId="3" borderId="3" xfId="0" applyFont="1" applyFill="1" applyBorder="1" applyAlignment="1">
      <alignment wrapText="1"/>
    </xf>
    <xf numFmtId="0" fontId="4" fillId="8" borderId="3" xfId="0" applyFont="1" applyFill="1" applyBorder="1" applyAlignment="1">
      <alignment vertical="center" wrapText="1"/>
    </xf>
    <xf numFmtId="1" fontId="4" fillId="5" borderId="3" xfId="0" applyNumberFormat="1" applyFont="1" applyFill="1" applyBorder="1" applyAlignment="1">
      <alignment horizontal="center" vertical="center" wrapText="1"/>
    </xf>
    <xf numFmtId="9" fontId="4" fillId="8" borderId="3" xfId="2" applyFont="1" applyFill="1" applyBorder="1" applyAlignment="1">
      <alignment horizontal="center" vertical="center" wrapText="1"/>
    </xf>
    <xf numFmtId="9" fontId="6" fillId="8" borderId="3" xfId="2" applyFont="1" applyFill="1" applyBorder="1" applyAlignment="1">
      <alignment horizontal="center" vertical="center" wrapText="1"/>
    </xf>
    <xf numFmtId="0" fontId="5" fillId="8" borderId="4" xfId="0" applyFont="1" applyFill="1" applyBorder="1" applyAlignment="1">
      <alignment horizontal="center" vertical="center" wrapText="1"/>
    </xf>
    <xf numFmtId="9" fontId="7" fillId="8" borderId="3" xfId="2" applyFont="1" applyFill="1" applyBorder="1" applyAlignment="1">
      <alignment horizontal="center" vertical="center" wrapText="1"/>
    </xf>
    <xf numFmtId="0" fontId="4" fillId="6" borderId="3" xfId="0" applyFont="1" applyFill="1" applyBorder="1" applyAlignment="1">
      <alignment horizontal="left" vertical="center" wrapText="1"/>
    </xf>
    <xf numFmtId="9" fontId="4" fillId="6" borderId="3" xfId="2" applyFont="1" applyFill="1" applyBorder="1" applyAlignment="1">
      <alignment horizontal="center" vertical="center" wrapText="1"/>
    </xf>
    <xf numFmtId="0" fontId="2" fillId="4" borderId="8" xfId="0" applyFont="1" applyFill="1" applyBorder="1" applyAlignment="1">
      <alignment horizontal="center" vertical="center" wrapText="1"/>
    </xf>
    <xf numFmtId="1" fontId="4" fillId="5" borderId="8" xfId="0" applyNumberFormat="1" applyFont="1" applyFill="1" applyBorder="1" applyAlignment="1">
      <alignment horizontal="center" vertical="center" wrapText="1"/>
    </xf>
    <xf numFmtId="0" fontId="4" fillId="10" borderId="3"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5" fillId="8" borderId="4" xfId="0" applyFont="1" applyFill="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horizontal="left" vertical="center" wrapText="1"/>
    </xf>
    <xf numFmtId="0" fontId="2" fillId="9" borderId="1" xfId="0" applyFont="1" applyFill="1" applyBorder="1" applyAlignment="1">
      <alignment vertical="center" wrapText="1"/>
    </xf>
    <xf numFmtId="0" fontId="2" fillId="9" borderId="2" xfId="0" applyFont="1" applyFill="1" applyBorder="1" applyAlignment="1">
      <alignment vertical="center" wrapText="1"/>
    </xf>
    <xf numFmtId="0" fontId="3" fillId="0" borderId="1" xfId="0" applyFont="1" applyBorder="1"/>
    <xf numFmtId="0" fontId="4" fillId="2"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vertical="center" wrapText="1"/>
    </xf>
    <xf numFmtId="0" fontId="3" fillId="0" borderId="4" xfId="0" applyFont="1" applyBorder="1" applyAlignment="1">
      <alignment vertical="center" wrapText="1"/>
    </xf>
    <xf numFmtId="0" fontId="6" fillId="0" borderId="4" xfId="0" applyFont="1" applyBorder="1" applyAlignment="1">
      <alignment horizontal="left" vertical="center" wrapText="1"/>
    </xf>
    <xf numFmtId="0" fontId="8" fillId="0" borderId="4" xfId="0" applyFont="1" applyBorder="1" applyAlignment="1">
      <alignment horizontal="left" vertical="center" wrapText="1"/>
    </xf>
    <xf numFmtId="0" fontId="4" fillId="6" borderId="1" xfId="0" applyFont="1" applyFill="1" applyBorder="1" applyAlignment="1">
      <alignment horizontal="center" vertical="center" wrapText="1"/>
    </xf>
    <xf numFmtId="1" fontId="6" fillId="8" borderId="3" xfId="1" applyNumberFormat="1" applyFont="1" applyFill="1" applyBorder="1" applyAlignment="1">
      <alignment horizontal="center" vertical="center" wrapText="1"/>
    </xf>
    <xf numFmtId="1" fontId="2" fillId="8" borderId="3" xfId="1" applyNumberFormat="1" applyFont="1" applyFill="1" applyBorder="1" applyAlignment="1">
      <alignment horizontal="center" vertical="center" wrapText="1"/>
    </xf>
    <xf numFmtId="0" fontId="5" fillId="8" borderId="2" xfId="0" applyFont="1" applyFill="1" applyBorder="1" applyAlignment="1">
      <alignment vertical="center" wrapText="1"/>
    </xf>
    <xf numFmtId="0" fontId="5" fillId="8" borderId="10" xfId="0" applyFont="1" applyFill="1" applyBorder="1" applyAlignment="1">
      <alignment vertical="center" wrapText="1"/>
    </xf>
    <xf numFmtId="0" fontId="5" fillId="8" borderId="2" xfId="0" applyFont="1" applyFill="1" applyBorder="1" applyAlignment="1">
      <alignment horizontal="left" vertical="center" wrapText="1"/>
    </xf>
    <xf numFmtId="0" fontId="0" fillId="0" borderId="0" xfId="0" applyAlignment="1">
      <alignment horizontal="center"/>
    </xf>
    <xf numFmtId="0" fontId="0" fillId="0" borderId="7" xfId="0" applyBorder="1" applyAlignment="1">
      <alignment wrapText="1"/>
    </xf>
    <xf numFmtId="0" fontId="5" fillId="8" borderId="6" xfId="0" applyFont="1" applyFill="1" applyBorder="1" applyAlignment="1">
      <alignment vertical="center" wrapText="1"/>
    </xf>
    <xf numFmtId="1" fontId="4" fillId="8" borderId="1" xfId="0" applyNumberFormat="1" applyFont="1" applyFill="1" applyBorder="1" applyAlignment="1">
      <alignment horizontal="center" vertical="center" wrapText="1"/>
    </xf>
    <xf numFmtId="0" fontId="4" fillId="8" borderId="3" xfId="0" applyFont="1" applyFill="1" applyBorder="1" applyAlignment="1">
      <alignment horizontal="left" vertical="center" wrapText="1"/>
    </xf>
    <xf numFmtId="0" fontId="2" fillId="8" borderId="3" xfId="0" applyFont="1" applyFill="1" applyBorder="1" applyAlignment="1">
      <alignment horizontal="center" vertical="center" wrapText="1"/>
    </xf>
    <xf numFmtId="1" fontId="4" fillId="8" borderId="3"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4" fillId="8" borderId="1" xfId="0" applyFont="1" applyFill="1" applyBorder="1" applyAlignment="1">
      <alignment vertical="center" wrapText="1"/>
    </xf>
    <xf numFmtId="0" fontId="2" fillId="0" borderId="1" xfId="0" applyFont="1" applyBorder="1" applyAlignment="1">
      <alignment horizontal="center" vertical="center" wrapText="1"/>
    </xf>
    <xf numFmtId="0" fontId="4" fillId="8" borderId="2" xfId="0" applyFont="1" applyFill="1" applyBorder="1" applyAlignment="1">
      <alignmen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8" borderId="2" xfId="0" applyFont="1" applyFill="1" applyBorder="1" applyAlignment="1">
      <alignment vertical="center" wrapText="1"/>
    </xf>
    <xf numFmtId="0" fontId="6" fillId="8" borderId="2" xfId="0" applyFont="1" applyFill="1" applyBorder="1" applyAlignment="1">
      <alignment horizontal="center" vertical="center" wrapText="1"/>
    </xf>
    <xf numFmtId="0" fontId="9" fillId="8" borderId="3" xfId="0" applyFont="1" applyFill="1" applyBorder="1" applyAlignment="1">
      <alignment vertical="center" wrapText="1"/>
    </xf>
    <xf numFmtId="0" fontId="6" fillId="8" borderId="3" xfId="0" applyFont="1" applyFill="1" applyBorder="1" applyAlignment="1">
      <alignment horizontal="center" vertical="center" wrapText="1"/>
    </xf>
    <xf numFmtId="1" fontId="6" fillId="8" borderId="3" xfId="0" applyNumberFormat="1" applyFont="1" applyFill="1" applyBorder="1" applyAlignment="1">
      <alignment horizontal="center" vertical="center" wrapText="1"/>
    </xf>
    <xf numFmtId="164" fontId="4" fillId="8" borderId="0" xfId="2" applyNumberFormat="1" applyFont="1" applyFill="1" applyBorder="1" applyAlignment="1">
      <alignment horizontal="center" vertical="center" wrapText="1"/>
    </xf>
    <xf numFmtId="9" fontId="4" fillId="8" borderId="10" xfId="2" applyFont="1" applyFill="1" applyBorder="1" applyAlignment="1">
      <alignment vertical="center" wrapText="1"/>
    </xf>
    <xf numFmtId="0" fontId="2" fillId="2" borderId="3" xfId="0" applyFont="1" applyFill="1" applyBorder="1" applyAlignment="1">
      <alignment horizontal="center" vertical="center" wrapText="1"/>
    </xf>
    <xf numFmtId="9" fontId="2" fillId="6" borderId="3" xfId="0" applyNumberFormat="1" applyFont="1" applyFill="1" applyBorder="1" applyAlignment="1">
      <alignment horizontal="center" vertical="center" wrapText="1"/>
    </xf>
    <xf numFmtId="9" fontId="4" fillId="6" borderId="3" xfId="0" applyNumberFormat="1" applyFont="1" applyFill="1" applyBorder="1" applyAlignment="1">
      <alignment horizontal="center" wrapText="1"/>
    </xf>
    <xf numFmtId="9" fontId="4" fillId="6" borderId="3" xfId="0" applyNumberFormat="1" applyFont="1" applyFill="1" applyBorder="1" applyAlignment="1">
      <alignment horizontal="center" vertical="center" wrapText="1"/>
    </xf>
    <xf numFmtId="9" fontId="4" fillId="10" borderId="10" xfId="0" applyNumberFormat="1" applyFont="1" applyFill="1" applyBorder="1" applyAlignment="1">
      <alignment horizontal="center" vertical="center" wrapText="1"/>
    </xf>
    <xf numFmtId="1" fontId="4" fillId="10" borderId="1" xfId="0" applyNumberFormat="1" applyFont="1" applyFill="1" applyBorder="1" applyAlignment="1">
      <alignment horizontal="center" vertical="center" wrapText="1"/>
    </xf>
    <xf numFmtId="9" fontId="4" fillId="10" borderId="3" xfId="0" applyNumberFormat="1" applyFont="1" applyFill="1" applyBorder="1" applyAlignment="1">
      <alignment horizontal="center" vertical="center" wrapText="1"/>
    </xf>
    <xf numFmtId="9" fontId="4" fillId="8" borderId="1" xfId="0" applyNumberFormat="1" applyFont="1" applyFill="1" applyBorder="1" applyAlignment="1">
      <alignment horizontal="center" vertical="center" wrapText="1"/>
    </xf>
    <xf numFmtId="0" fontId="2" fillId="7" borderId="3" xfId="0" applyFont="1" applyFill="1" applyBorder="1" applyAlignment="1">
      <alignment horizontal="center" vertical="center" wrapText="1"/>
    </xf>
    <xf numFmtId="1" fontId="4" fillId="8" borderId="4" xfId="0" applyNumberFormat="1" applyFont="1" applyFill="1" applyBorder="1" applyAlignment="1">
      <alignment horizontal="center" vertical="center" wrapText="1"/>
    </xf>
    <xf numFmtId="1" fontId="4" fillId="9"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1" fontId="2" fillId="6" borderId="3" xfId="1" applyFont="1" applyFill="1" applyBorder="1" applyAlignment="1">
      <alignment horizontal="center" vertical="center" wrapText="1"/>
    </xf>
    <xf numFmtId="9" fontId="2" fillId="7" borderId="3" xfId="2" applyFont="1" applyFill="1" applyBorder="1" applyAlignment="1">
      <alignment horizontal="center" vertical="center" wrapText="1"/>
    </xf>
    <xf numFmtId="9" fontId="4" fillId="7" borderId="3" xfId="2" applyFont="1" applyFill="1" applyBorder="1" applyAlignment="1">
      <alignment horizontal="center" wrapText="1"/>
    </xf>
    <xf numFmtId="41" fontId="2" fillId="8" borderId="3" xfId="1" applyFont="1" applyFill="1" applyBorder="1" applyAlignment="1">
      <alignment horizontal="center" vertical="center" wrapText="1"/>
    </xf>
    <xf numFmtId="41" fontId="6" fillId="8" borderId="3" xfId="1" applyFont="1" applyFill="1" applyBorder="1" applyAlignment="1">
      <alignment horizontal="center" vertical="center" wrapText="1"/>
    </xf>
    <xf numFmtId="41" fontId="7" fillId="8" borderId="3" xfId="1" applyFont="1" applyFill="1" applyBorder="1" applyAlignment="1">
      <alignment horizontal="center" vertical="center" wrapText="1"/>
    </xf>
    <xf numFmtId="0" fontId="0" fillId="0" borderId="0" xfId="0" applyAlignment="1">
      <alignment horizontal="left"/>
    </xf>
    <xf numFmtId="0" fontId="2" fillId="2" borderId="2" xfId="0" applyFont="1" applyFill="1" applyBorder="1" applyAlignment="1">
      <alignment horizontal="left" vertical="center" wrapText="1"/>
    </xf>
    <xf numFmtId="0" fontId="0" fillId="0" borderId="6" xfId="0" applyBorder="1" applyAlignment="1">
      <alignment horizontal="left" vertical="center" wrapText="1"/>
    </xf>
    <xf numFmtId="0" fontId="6" fillId="0" borderId="3" xfId="0" applyFont="1" applyBorder="1" applyAlignment="1">
      <alignment horizontal="left" vertical="center" wrapText="1"/>
    </xf>
    <xf numFmtId="9" fontId="4" fillId="11" borderId="0" xfId="2" applyFont="1" applyFill="1" applyBorder="1" applyAlignment="1">
      <alignment horizontal="center" vertical="center" wrapText="1"/>
    </xf>
    <xf numFmtId="0" fontId="2" fillId="11" borderId="6" xfId="0" applyFont="1" applyFill="1" applyBorder="1" applyAlignment="1">
      <alignment horizontal="left" vertical="center" wrapText="1"/>
    </xf>
    <xf numFmtId="0" fontId="0" fillId="11" borderId="0" xfId="0" applyFill="1"/>
    <xf numFmtId="0" fontId="4" fillId="9" borderId="3" xfId="0" applyFont="1" applyFill="1" applyBorder="1" applyAlignment="1">
      <alignment vertical="center" wrapText="1"/>
    </xf>
    <xf numFmtId="9" fontId="4" fillId="9" borderId="3" xfId="2" applyFont="1" applyFill="1" applyBorder="1" applyAlignment="1">
      <alignment horizontal="center" vertical="center" wrapText="1"/>
    </xf>
    <xf numFmtId="9" fontId="4" fillId="9"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6" borderId="10" xfId="0" applyFont="1" applyFill="1" applyBorder="1" applyAlignment="1">
      <alignment horizontal="left" vertical="center" wrapText="1"/>
    </xf>
    <xf numFmtId="9" fontId="4" fillId="6" borderId="10" xfId="2" applyFont="1" applyFill="1" applyBorder="1" applyAlignment="1">
      <alignment horizontal="center" vertical="center" wrapText="1"/>
    </xf>
    <xf numFmtId="0" fontId="4" fillId="2" borderId="4" xfId="0" applyFont="1" applyFill="1" applyBorder="1" applyAlignment="1">
      <alignment vertical="center" wrapText="1"/>
    </xf>
    <xf numFmtId="0" fontId="4" fillId="2" borderId="1" xfId="0" applyFont="1" applyFill="1" applyBorder="1" applyAlignment="1">
      <alignment vertical="center" wrapText="1"/>
    </xf>
    <xf numFmtId="0" fontId="0" fillId="0" borderId="4" xfId="0" applyBorder="1" applyAlignment="1">
      <alignment vertical="center" wrapText="1"/>
    </xf>
    <xf numFmtId="17" fontId="3" fillId="0" borderId="3" xfId="0" applyNumberFormat="1" applyFont="1" applyBorder="1" applyAlignment="1">
      <alignment vertical="center" wrapText="1"/>
    </xf>
    <xf numFmtId="0" fontId="3" fillId="12" borderId="3" xfId="0" applyFont="1" applyFill="1" applyBorder="1" applyAlignment="1">
      <alignment vertical="center" wrapText="1"/>
    </xf>
    <xf numFmtId="0" fontId="3" fillId="12" borderId="4" xfId="0" applyFont="1" applyFill="1" applyBorder="1" applyAlignment="1">
      <alignment vertical="center" wrapText="1"/>
    </xf>
    <xf numFmtId="0" fontId="9" fillId="0" borderId="3" xfId="0" applyFont="1" applyBorder="1" applyAlignment="1">
      <alignment horizontal="right" vertical="center" wrapText="1"/>
    </xf>
    <xf numFmtId="0" fontId="3" fillId="0" borderId="3" xfId="0" applyFont="1" applyBorder="1" applyAlignment="1">
      <alignment horizontal="center" vertical="center" wrapText="1"/>
    </xf>
    <xf numFmtId="0" fontId="3" fillId="0" borderId="3" xfId="0" applyFont="1" applyBorder="1" applyAlignment="1">
      <alignment horizontal="righ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justify" vertical="center" wrapText="1"/>
    </xf>
    <xf numFmtId="0" fontId="3" fillId="7" borderId="1" xfId="0" applyFont="1" applyFill="1" applyBorder="1" applyAlignment="1">
      <alignment vertical="center" wrapText="1"/>
    </xf>
    <xf numFmtId="0" fontId="3" fillId="7" borderId="2" xfId="0" applyFont="1" applyFill="1" applyBorder="1" applyAlignment="1">
      <alignment vertical="center" wrapText="1"/>
    </xf>
    <xf numFmtId="0" fontId="2" fillId="11" borderId="6" xfId="0" applyFont="1" applyFill="1" applyBorder="1" applyAlignment="1">
      <alignment horizontal="center" vertical="center" wrapText="1"/>
    </xf>
    <xf numFmtId="0" fontId="3" fillId="11" borderId="3" xfId="0" applyFont="1" applyFill="1" applyBorder="1" applyAlignment="1">
      <alignment vertical="center" wrapText="1"/>
    </xf>
    <xf numFmtId="1" fontId="2" fillId="11" borderId="3" xfId="0" applyNumberFormat="1" applyFont="1" applyFill="1" applyBorder="1" applyAlignment="1">
      <alignment horizontal="center" vertical="center" wrapText="1"/>
    </xf>
    <xf numFmtId="0" fontId="2" fillId="11" borderId="3" xfId="0" applyFont="1" applyFill="1" applyBorder="1" applyAlignment="1">
      <alignment horizontal="center" vertical="center" wrapText="1"/>
    </xf>
    <xf numFmtId="1" fontId="4" fillId="7" borderId="3" xfId="2" applyNumberFormat="1" applyFont="1" applyFill="1" applyBorder="1" applyAlignment="1">
      <alignment horizontal="center" wrapText="1"/>
    </xf>
    <xf numFmtId="0" fontId="9" fillId="6" borderId="3" xfId="0" applyFont="1" applyFill="1" applyBorder="1" applyAlignment="1">
      <alignment vertical="center" wrapText="1"/>
    </xf>
    <xf numFmtId="0" fontId="9" fillId="12"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3" fillId="7" borderId="1" xfId="0" applyFont="1" applyFill="1" applyBorder="1" applyAlignment="1">
      <alignment horizontal="center" vertical="center" wrapText="1"/>
    </xf>
    <xf numFmtId="0" fontId="9" fillId="7" borderId="3" xfId="0" applyFont="1" applyFill="1" applyBorder="1" applyAlignment="1">
      <alignment vertical="center" wrapText="1"/>
    </xf>
    <xf numFmtId="9" fontId="4" fillId="7" borderId="0" xfId="2" applyFont="1" applyFill="1" applyBorder="1" applyAlignment="1">
      <alignment horizontal="center" wrapText="1"/>
    </xf>
    <xf numFmtId="0" fontId="6" fillId="7" borderId="1" xfId="0" applyFont="1" applyFill="1" applyBorder="1" applyAlignment="1">
      <alignment vertical="center" wrapText="1"/>
    </xf>
    <xf numFmtId="0" fontId="6" fillId="7" borderId="3"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6" fillId="0" borderId="5" xfId="0" applyFont="1" applyBorder="1" applyAlignment="1">
      <alignment horizontal="center" vertical="center" wrapText="1"/>
    </xf>
    <xf numFmtId="9" fontId="4" fillId="8" borderId="0" xfId="2" applyFont="1" applyFill="1" applyBorder="1" applyAlignment="1">
      <alignment horizontal="center" wrapText="1"/>
    </xf>
    <xf numFmtId="0" fontId="0" fillId="8" borderId="0" xfId="0" applyFill="1"/>
    <xf numFmtId="0" fontId="3" fillId="8" borderId="0" xfId="0" applyFont="1" applyFill="1" applyAlignment="1">
      <alignment vertical="center" wrapText="1"/>
    </xf>
    <xf numFmtId="9" fontId="4" fillId="8" borderId="0" xfId="2" applyFont="1" applyFill="1" applyBorder="1" applyAlignment="1">
      <alignment horizontal="center" vertical="center" wrapText="1"/>
    </xf>
    <xf numFmtId="0" fontId="3" fillId="12" borderId="1" xfId="0" applyFont="1" applyFill="1" applyBorder="1" applyAlignment="1">
      <alignment vertical="center" wrapText="1"/>
    </xf>
    <xf numFmtId="0" fontId="2" fillId="0" borderId="8" xfId="0" applyFont="1" applyBorder="1" applyAlignment="1">
      <alignment horizontal="center" vertical="center" wrapText="1"/>
    </xf>
    <xf numFmtId="0" fontId="2" fillId="2" borderId="19" xfId="0" applyFont="1" applyFill="1" applyBorder="1" applyAlignment="1">
      <alignment horizontal="center" vertical="center" wrapText="1"/>
    </xf>
    <xf numFmtId="9" fontId="2" fillId="6" borderId="8" xfId="0" applyNumberFormat="1" applyFont="1" applyFill="1" applyBorder="1" applyAlignment="1">
      <alignment horizontal="center" vertical="center" wrapText="1"/>
    </xf>
    <xf numFmtId="10" fontId="2" fillId="8" borderId="0" xfId="2" applyNumberFormat="1" applyFont="1" applyFill="1" applyBorder="1" applyAlignment="1">
      <alignment horizontal="center" vertical="center" wrapText="1"/>
    </xf>
    <xf numFmtId="1" fontId="2" fillId="6" borderId="3" xfId="1" applyNumberFormat="1" applyFont="1" applyFill="1" applyBorder="1" applyAlignment="1">
      <alignment horizontal="center" vertical="center" wrapText="1"/>
    </xf>
    <xf numFmtId="1" fontId="2" fillId="6" borderId="8" xfId="1" applyNumberFormat="1" applyFont="1" applyFill="1" applyBorder="1" applyAlignment="1">
      <alignment horizontal="center" vertical="center" wrapText="1"/>
    </xf>
    <xf numFmtId="0" fontId="4" fillId="8" borderId="3" xfId="0" applyFont="1" applyFill="1" applyBorder="1" applyAlignment="1">
      <alignment horizontal="center" vertical="center" wrapText="1"/>
    </xf>
    <xf numFmtId="1" fontId="4" fillId="8" borderId="3" xfId="1" applyNumberFormat="1" applyFont="1" applyFill="1" applyBorder="1" applyAlignment="1">
      <alignment horizontal="center" wrapText="1"/>
    </xf>
    <xf numFmtId="1" fontId="4" fillId="8" borderId="3" xfId="2" applyNumberFormat="1" applyFont="1" applyFill="1" applyBorder="1" applyAlignment="1">
      <alignment horizontal="center" vertical="center" wrapText="1"/>
    </xf>
    <xf numFmtId="0" fontId="11" fillId="0" borderId="0" xfId="0" applyFont="1"/>
    <xf numFmtId="0" fontId="11" fillId="0" borderId="0" xfId="0" applyFont="1" applyAlignment="1">
      <alignment horizontal="center"/>
    </xf>
    <xf numFmtId="2" fontId="4" fillId="6" borderId="3" xfId="1" applyNumberFormat="1" applyFont="1" applyFill="1" applyBorder="1" applyAlignment="1">
      <alignment horizontal="center" wrapText="1"/>
    </xf>
    <xf numFmtId="2" fontId="4" fillId="3" borderId="3" xfId="0" applyNumberFormat="1" applyFont="1" applyFill="1" applyBorder="1" applyAlignment="1">
      <alignment horizontal="center" wrapText="1"/>
    </xf>
    <xf numFmtId="0" fontId="9" fillId="5" borderId="3" xfId="0" applyFont="1" applyFill="1" applyBorder="1" applyAlignment="1">
      <alignment horizontal="center" vertical="center" wrapText="1"/>
    </xf>
    <xf numFmtId="9" fontId="4" fillId="3" borderId="3" xfId="2" applyFont="1" applyFill="1" applyBorder="1" applyAlignment="1">
      <alignment horizontal="center" wrapText="1"/>
    </xf>
    <xf numFmtId="0" fontId="2" fillId="8" borderId="6"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0" fillId="8" borderId="0" xfId="0" applyFill="1" applyAlignment="1">
      <alignment horizontal="center"/>
    </xf>
    <xf numFmtId="10" fontId="2" fillId="7" borderId="1" xfId="2" applyNumberFormat="1" applyFont="1" applyFill="1" applyBorder="1" applyAlignment="1">
      <alignment horizontal="center" vertical="center" wrapText="1"/>
    </xf>
    <xf numFmtId="1" fontId="6" fillId="8" borderId="3" xfId="2" applyNumberFormat="1" applyFont="1" applyFill="1" applyBorder="1" applyAlignment="1">
      <alignment horizontal="right" vertical="center" wrapText="1"/>
    </xf>
    <xf numFmtId="165" fontId="4" fillId="6" borderId="3" xfId="2" applyNumberFormat="1" applyFont="1" applyFill="1" applyBorder="1" applyAlignment="1">
      <alignment horizontal="center" vertical="center" wrapText="1"/>
    </xf>
    <xf numFmtId="0" fontId="4" fillId="6" borderId="3" xfId="0" applyFont="1" applyFill="1" applyBorder="1" applyAlignment="1">
      <alignment horizontal="center" vertical="center" wrapText="1"/>
    </xf>
    <xf numFmtId="1" fontId="4" fillId="6" borderId="3" xfId="0" applyNumberFormat="1" applyFont="1" applyFill="1" applyBorder="1" applyAlignment="1">
      <alignment horizontal="center" vertical="center" wrapText="1"/>
    </xf>
    <xf numFmtId="1" fontId="4" fillId="6" borderId="8" xfId="0" applyNumberFormat="1"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0" fontId="0" fillId="0" borderId="0" xfId="0" applyAlignment="1">
      <alignment wrapText="1"/>
    </xf>
    <xf numFmtId="0" fontId="4" fillId="11" borderId="1" xfId="0" applyFont="1" applyFill="1" applyBorder="1" applyAlignment="1">
      <alignment horizontal="center" vertical="center" wrapText="1"/>
    </xf>
    <xf numFmtId="1" fontId="4" fillId="7" borderId="3" xfId="2" applyNumberFormat="1" applyFont="1" applyFill="1" applyBorder="1" applyAlignment="1">
      <alignment horizontal="center" vertical="center" wrapText="1"/>
    </xf>
    <xf numFmtId="1" fontId="4" fillId="8" borderId="8" xfId="2" applyNumberFormat="1" applyFont="1" applyFill="1" applyBorder="1" applyAlignment="1">
      <alignment horizontal="center" vertical="center" wrapText="1"/>
    </xf>
    <xf numFmtId="1" fontId="4" fillId="7" borderId="8" xfId="2"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wrapText="1"/>
    </xf>
    <xf numFmtId="0" fontId="2" fillId="8" borderId="6"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5" fillId="8" borderId="6"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4" xfId="0" applyFont="1" applyFill="1" applyBorder="1" applyAlignment="1">
      <alignment horizontal="center" vertical="center" wrapText="1"/>
    </xf>
    <xf numFmtId="9" fontId="4" fillId="8" borderId="6" xfId="0" applyNumberFormat="1" applyFont="1" applyFill="1" applyBorder="1" applyAlignment="1">
      <alignment horizontal="center" vertical="center" wrapText="1"/>
    </xf>
    <xf numFmtId="9" fontId="4" fillId="8" borderId="5" xfId="0" applyNumberFormat="1" applyFont="1" applyFill="1" applyBorder="1" applyAlignment="1">
      <alignment horizontal="center" vertical="center" wrapText="1"/>
    </xf>
    <xf numFmtId="9" fontId="4" fillId="8" borderId="4"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5"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2" fillId="8" borderId="6" xfId="0" applyFont="1" applyFill="1" applyBorder="1" applyAlignment="1">
      <alignment horizontal="left" vertical="center" wrapText="1"/>
    </xf>
    <xf numFmtId="0" fontId="2" fillId="8" borderId="5" xfId="0" applyFont="1" applyFill="1" applyBorder="1" applyAlignment="1">
      <alignment horizontal="left" vertical="center" wrapText="1"/>
    </xf>
    <xf numFmtId="0" fontId="2" fillId="8" borderId="4" xfId="0" applyFont="1" applyFill="1"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8" borderId="6" xfId="0" applyFill="1" applyBorder="1" applyAlignment="1">
      <alignment horizontal="left" vertical="center" wrapText="1"/>
    </xf>
    <xf numFmtId="0" fontId="0" fillId="8" borderId="5" xfId="0" applyFill="1" applyBorder="1" applyAlignment="1">
      <alignment horizontal="left" vertical="center" wrapText="1"/>
    </xf>
    <xf numFmtId="0" fontId="0" fillId="8" borderId="4" xfId="0" applyFill="1" applyBorder="1" applyAlignment="1">
      <alignment horizontal="lef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6" fillId="0" borderId="4" xfId="0" applyFont="1" applyBorder="1" applyAlignment="1">
      <alignmen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7" fillId="8" borderId="6"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2" fillId="11" borderId="6" xfId="0" applyFont="1" applyFill="1" applyBorder="1" applyAlignment="1">
      <alignment horizontal="left" vertical="center" wrapText="1"/>
    </xf>
    <xf numFmtId="0" fontId="2" fillId="11" borderId="5" xfId="0" applyFont="1" applyFill="1" applyBorder="1" applyAlignment="1">
      <alignment horizontal="left" vertical="center" wrapText="1"/>
    </xf>
    <xf numFmtId="0" fontId="2" fillId="11" borderId="4" xfId="0" applyFont="1" applyFill="1" applyBorder="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2" xfId="0" applyFont="1" applyBorder="1" applyAlignment="1">
      <alignment vertical="center" wrapText="1"/>
    </xf>
    <xf numFmtId="0" fontId="9" fillId="0" borderId="6"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xf>
    <xf numFmtId="0" fontId="3" fillId="7" borderId="6"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4" xfId="0" applyFont="1" applyBorder="1" applyAlignment="1">
      <alignment horizont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0" fillId="0" borderId="13" xfId="0" applyFont="1" applyBorder="1" applyAlignment="1">
      <alignment horizontal="center" wrapText="1"/>
    </xf>
    <xf numFmtId="0" fontId="10" fillId="0" borderId="14" xfId="0" applyFont="1" applyBorder="1" applyAlignment="1">
      <alignment horizontal="center" wrapText="1"/>
    </xf>
    <xf numFmtId="0" fontId="10" fillId="0" borderId="15" xfId="0" applyFont="1" applyBorder="1" applyAlignment="1">
      <alignment horizontal="center" wrapText="1"/>
    </xf>
    <xf numFmtId="0" fontId="0" fillId="0" borderId="6"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12" fillId="0" borderId="0" xfId="0" applyFont="1" applyAlignment="1">
      <alignment horizontal="left" vertical="center" indent="5"/>
    </xf>
    <xf numFmtId="0" fontId="5" fillId="13" borderId="1" xfId="0" applyFont="1" applyFill="1" applyBorder="1" applyAlignment="1">
      <alignment vertical="center" wrapText="1"/>
    </xf>
    <xf numFmtId="0" fontId="0" fillId="13" borderId="17" xfId="0" applyFill="1" applyBorder="1" applyAlignment="1">
      <alignment horizontal="center" vertical="center" wrapText="1"/>
    </xf>
    <xf numFmtId="0" fontId="0" fillId="13" borderId="2" xfId="0" applyFill="1" applyBorder="1" applyAlignment="1">
      <alignment horizontal="center" vertical="center" wrapText="1"/>
    </xf>
    <xf numFmtId="0" fontId="5" fillId="13" borderId="17"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3" borderId="17" xfId="0" applyFont="1" applyFill="1" applyBorder="1" applyAlignment="1">
      <alignment vertical="center" wrapText="1"/>
    </xf>
    <xf numFmtId="0" fontId="5" fillId="13" borderId="2" xfId="0" applyFont="1" applyFill="1" applyBorder="1" applyAlignment="1">
      <alignment vertical="center" wrapText="1"/>
    </xf>
    <xf numFmtId="0" fontId="5" fillId="13" borderId="2" xfId="0" applyFont="1" applyFill="1" applyBorder="1" applyAlignment="1">
      <alignment vertical="center" wrapText="1"/>
    </xf>
    <xf numFmtId="0" fontId="5" fillId="14" borderId="4" xfId="0" applyFont="1" applyFill="1"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0" fillId="15" borderId="3" xfId="0" applyFill="1" applyBorder="1" applyAlignment="1">
      <alignment vertical="center" wrapText="1"/>
    </xf>
    <xf numFmtId="0" fontId="5" fillId="6" borderId="4" xfId="0" applyFont="1" applyFill="1" applyBorder="1" applyAlignment="1">
      <alignment vertical="center" wrapText="1"/>
    </xf>
    <xf numFmtId="0" fontId="5" fillId="14" borderId="6"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5" borderId="17" xfId="0" applyFont="1" applyFill="1" applyBorder="1" applyAlignment="1">
      <alignment horizontal="center" vertical="center" wrapText="1"/>
    </xf>
    <xf numFmtId="0" fontId="0" fillId="15" borderId="2" xfId="0" applyFill="1" applyBorder="1" applyAlignment="1">
      <alignment horizontal="center" vertical="center" wrapText="1"/>
    </xf>
    <xf numFmtId="0" fontId="0" fillId="15" borderId="17" xfId="0" applyFill="1" applyBorder="1" applyAlignment="1">
      <alignment horizontal="center" vertical="center" wrapText="1"/>
    </xf>
    <xf numFmtId="1" fontId="0" fillId="0" borderId="17" xfId="0" applyNumberFormat="1" applyBorder="1" applyAlignment="1">
      <alignment vertical="center" wrapText="1"/>
    </xf>
    <xf numFmtId="1" fontId="0" fillId="0" borderId="2" xfId="0" applyNumberFormat="1" applyBorder="1" applyAlignment="1">
      <alignment vertical="center" wrapText="1"/>
    </xf>
    <xf numFmtId="0" fontId="5" fillId="14" borderId="6" xfId="0" applyFont="1" applyFill="1" applyBorder="1" applyAlignment="1">
      <alignment vertical="center" wrapText="1"/>
    </xf>
    <xf numFmtId="0" fontId="0" fillId="0" borderId="6" xfId="0" applyBorder="1" applyAlignment="1">
      <alignment vertical="center" wrapText="1"/>
    </xf>
    <xf numFmtId="0" fontId="5" fillId="14" borderId="4" xfId="0" applyFont="1" applyFill="1" applyBorder="1" applyAlignment="1">
      <alignment vertical="center" wrapText="1"/>
    </xf>
    <xf numFmtId="0" fontId="0" fillId="0" borderId="4" xfId="0" applyBorder="1" applyAlignment="1">
      <alignment vertical="center" wrapText="1"/>
    </xf>
    <xf numFmtId="0" fontId="5" fillId="6" borderId="4" xfId="0" applyFont="1" applyFill="1" applyBorder="1" applyAlignment="1">
      <alignment horizontal="center" vertical="center" wrapText="1"/>
    </xf>
    <xf numFmtId="0" fontId="5" fillId="0" borderId="17" xfId="0" applyFont="1" applyBorder="1" applyAlignment="1">
      <alignment vertical="center" wrapText="1"/>
    </xf>
    <xf numFmtId="0" fontId="5" fillId="0" borderId="2" xfId="0" applyFont="1" applyBorder="1" applyAlignment="1">
      <alignment vertical="center" wrapText="1"/>
    </xf>
    <xf numFmtId="0" fontId="0" fillId="0" borderId="5" xfId="0" applyBorder="1" applyAlignment="1">
      <alignment vertical="center" wrapText="1"/>
    </xf>
    <xf numFmtId="0" fontId="5" fillId="0" borderId="3" xfId="0" applyFont="1"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0" fillId="0" borderId="12" xfId="0" applyBorder="1" applyAlignment="1">
      <alignment vertical="center" wrapText="1"/>
    </xf>
    <xf numFmtId="0" fontId="0" fillId="0" borderId="3" xfId="0" applyBorder="1" applyAlignment="1">
      <alignment vertical="center" wrapText="1"/>
    </xf>
    <xf numFmtId="0" fontId="5" fillId="6" borderId="6"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6" borderId="5" xfId="0" applyFont="1" applyFill="1" applyBorder="1" applyAlignment="1">
      <alignment horizontal="center" vertical="center" wrapText="1"/>
    </xf>
    <xf numFmtId="0" fontId="13" fillId="8" borderId="17" xfId="0" applyFont="1" applyFill="1" applyBorder="1" applyAlignment="1">
      <alignment vertical="center" wrapText="1"/>
    </xf>
    <xf numFmtId="0" fontId="13" fillId="8" borderId="2" xfId="0" applyFont="1" applyFill="1" applyBorder="1" applyAlignment="1">
      <alignment vertical="center" wrapText="1"/>
    </xf>
    <xf numFmtId="0" fontId="13" fillId="8" borderId="17"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16" borderId="11" xfId="0" applyFont="1" applyFill="1" applyBorder="1" applyAlignment="1">
      <alignment horizontal="center" vertical="center" wrapText="1"/>
    </xf>
    <xf numFmtId="0" fontId="5" fillId="16" borderId="18"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13" fillId="16" borderId="17" xfId="0" applyFont="1" applyFill="1" applyBorder="1" applyAlignment="1">
      <alignment vertical="center" wrapText="1"/>
    </xf>
    <xf numFmtId="0" fontId="13" fillId="16" borderId="2" xfId="0" applyFont="1" applyFill="1" applyBorder="1" applyAlignment="1">
      <alignment vertical="center" wrapText="1"/>
    </xf>
    <xf numFmtId="0" fontId="13" fillId="16" borderId="17" xfId="0" applyFont="1" applyFill="1" applyBorder="1" applyAlignment="1">
      <alignment horizontal="center" vertical="center" wrapText="1"/>
    </xf>
    <xf numFmtId="0" fontId="13" fillId="16" borderId="18" xfId="0" applyFont="1" applyFill="1" applyBorder="1" applyAlignment="1">
      <alignment horizontal="center" vertical="center" wrapText="1"/>
    </xf>
    <xf numFmtId="0" fontId="13" fillId="16" borderId="3" xfId="0" applyFont="1" applyFill="1" applyBorder="1" applyAlignment="1">
      <alignment horizontal="center" vertical="center" wrapText="1"/>
    </xf>
    <xf numFmtId="0" fontId="5" fillId="14" borderId="13"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18" xfId="0" applyFont="1" applyFill="1" applyBorder="1" applyAlignment="1">
      <alignment horizontal="center" vertical="center" wrapText="1"/>
    </xf>
    <xf numFmtId="0" fontId="5" fillId="14" borderId="14"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13" fillId="8" borderId="17"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5" fillId="14" borderId="15" xfId="0" applyFont="1" applyFill="1" applyBorder="1" applyAlignment="1">
      <alignment horizontal="center" vertical="center" wrapText="1"/>
    </xf>
    <xf numFmtId="0" fontId="14" fillId="8" borderId="17" xfId="0" applyFont="1" applyFill="1" applyBorder="1" applyAlignment="1">
      <alignment vertical="center" wrapText="1"/>
    </xf>
    <xf numFmtId="0" fontId="14" fillId="8" borderId="2" xfId="0" applyFont="1" applyFill="1" applyBorder="1" applyAlignment="1">
      <alignment vertical="center" wrapText="1"/>
    </xf>
    <xf numFmtId="0" fontId="0" fillId="0" borderId="17" xfId="0" applyBorder="1" applyAlignment="1">
      <alignment horizontal="center" vertical="center" wrapText="1"/>
    </xf>
    <xf numFmtId="0" fontId="5" fillId="16" borderId="17" xfId="0" applyFont="1" applyFill="1" applyBorder="1" applyAlignment="1">
      <alignment horizontal="center" vertical="center" wrapText="1"/>
    </xf>
    <xf numFmtId="0" fontId="0" fillId="16" borderId="17" xfId="0" applyFill="1" applyBorder="1" applyAlignment="1">
      <alignment horizontal="center" vertical="center" wrapText="1"/>
    </xf>
    <xf numFmtId="0" fontId="0" fillId="16" borderId="2" xfId="0" applyFill="1" applyBorder="1" applyAlignment="1">
      <alignment horizontal="center" vertical="center" wrapText="1"/>
    </xf>
    <xf numFmtId="0" fontId="0" fillId="16" borderId="18" xfId="0" applyFill="1" applyBorder="1" applyAlignment="1">
      <alignment horizontal="center" vertical="center" wrapText="1"/>
    </xf>
    <xf numFmtId="0" fontId="5" fillId="0" borderId="6" xfId="0" applyFont="1"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5" fillId="0" borderId="5" xfId="0" applyFont="1" applyBorder="1" applyAlignment="1">
      <alignment vertical="center" wrapText="1"/>
    </xf>
    <xf numFmtId="0" fontId="0" fillId="0" borderId="7" xfId="0"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5" fillId="0" borderId="4" xfId="0" applyFont="1" applyBorder="1" applyAlignment="1">
      <alignment vertical="center" wrapText="1"/>
    </xf>
    <xf numFmtId="0" fontId="0" fillId="0" borderId="10" xfId="0" applyBorder="1" applyAlignment="1">
      <alignment vertical="center" wrapText="1"/>
    </xf>
    <xf numFmtId="0" fontId="0" fillId="0" borderId="3" xfId="0" applyBorder="1" applyAlignment="1">
      <alignment horizontal="center" vertical="center" wrapText="1"/>
    </xf>
    <xf numFmtId="0" fontId="0" fillId="14" borderId="4" xfId="0"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20" xfId="0" applyBorder="1"/>
    <xf numFmtId="0" fontId="0" fillId="0" borderId="21" xfId="0" applyBorder="1"/>
    <xf numFmtId="0" fontId="3" fillId="9" borderId="17" xfId="0" applyFont="1" applyFill="1" applyBorder="1"/>
    <xf numFmtId="0" fontId="0" fillId="16" borderId="22" xfId="0" applyFill="1" applyBorder="1"/>
    <xf numFmtId="0" fontId="3" fillId="0" borderId="17" xfId="0" applyFont="1" applyBorder="1"/>
    <xf numFmtId="0" fontId="0" fillId="0" borderId="22" xfId="0" applyBorder="1"/>
    <xf numFmtId="0" fontId="3" fillId="0" borderId="23" xfId="0" applyFont="1" applyBorder="1" applyAlignment="1">
      <alignment horizontal="center"/>
    </xf>
    <xf numFmtId="0" fontId="3" fillId="0" borderId="24" xfId="0" applyFont="1" applyBorder="1" applyAlignment="1">
      <alignment horizontal="center"/>
    </xf>
    <xf numFmtId="0" fontId="15" fillId="0" borderId="22" xfId="0" applyFont="1" applyBorder="1"/>
    <xf numFmtId="0" fontId="16" fillId="0" borderId="22" xfId="0" applyFont="1" applyBorder="1"/>
    <xf numFmtId="0" fontId="17" fillId="0" borderId="22" xfId="0" applyFont="1" applyBorder="1"/>
    <xf numFmtId="0" fontId="3" fillId="0" borderId="11" xfId="0" applyFont="1" applyBorder="1" applyAlignment="1">
      <alignment horizontal="center"/>
    </xf>
    <xf numFmtId="0" fontId="3" fillId="0" borderId="12" xfId="0" applyFont="1" applyBorder="1" applyAlignment="1">
      <alignment horizontal="center"/>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a:t>Relación de encuestas por vereda</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CULTIVADORES!$D$6:$D$11</c:f>
              <c:strCache>
                <c:ptCount val="6"/>
                <c:pt idx="0">
                  <c:v>El chispero</c:v>
                </c:pt>
                <c:pt idx="1">
                  <c:v>El pescado</c:v>
                </c:pt>
                <c:pt idx="2">
                  <c:v>El aporreado</c:v>
                </c:pt>
                <c:pt idx="3">
                  <c:v>Las camelias</c:v>
                </c:pt>
                <c:pt idx="4">
                  <c:v>La mariposa</c:v>
                </c:pt>
                <c:pt idx="5">
                  <c:v>Mata arriba</c:v>
                </c:pt>
              </c:strCache>
            </c:strRef>
          </c:cat>
          <c:val>
            <c:numRef>
              <c:f>CULTIVADORES!$E$6:$E$11</c:f>
              <c:numCache>
                <c:formatCode>General</c:formatCode>
                <c:ptCount val="6"/>
                <c:pt idx="0">
                  <c:v>3</c:v>
                </c:pt>
                <c:pt idx="1">
                  <c:v>3</c:v>
                </c:pt>
                <c:pt idx="2">
                  <c:v>2</c:v>
                </c:pt>
                <c:pt idx="3">
                  <c:v>0</c:v>
                </c:pt>
                <c:pt idx="4">
                  <c:v>0</c:v>
                </c:pt>
                <c:pt idx="5">
                  <c:v>0</c:v>
                </c:pt>
              </c:numCache>
            </c:numRef>
          </c:val>
          <c:extLst>
            <c:ext xmlns:c16="http://schemas.microsoft.com/office/drawing/2014/chart" uri="{C3380CC4-5D6E-409C-BE32-E72D297353CC}">
              <c16:uniqueId val="{00000000-D04B-4F9D-A70C-2C274F85EE5B}"/>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CULTIVADORES!$D$6:$D$11</c:f>
              <c:strCache>
                <c:ptCount val="6"/>
                <c:pt idx="0">
                  <c:v>El chispero</c:v>
                </c:pt>
                <c:pt idx="1">
                  <c:v>El pescado</c:v>
                </c:pt>
                <c:pt idx="2">
                  <c:v>El aporreado</c:v>
                </c:pt>
                <c:pt idx="3">
                  <c:v>Las camelias</c:v>
                </c:pt>
                <c:pt idx="4">
                  <c:v>La mariposa</c:v>
                </c:pt>
                <c:pt idx="5">
                  <c:v>Mata arriba</c:v>
                </c:pt>
              </c:strCache>
            </c:strRef>
          </c:cat>
          <c:val>
            <c:numRef>
              <c:f>CULTIVADORES!$F$6:$F$11</c:f>
              <c:numCache>
                <c:formatCode>General</c:formatCode>
                <c:ptCount val="6"/>
                <c:pt idx="3">
                  <c:v>2</c:v>
                </c:pt>
                <c:pt idx="4">
                  <c:v>1</c:v>
                </c:pt>
                <c:pt idx="5">
                  <c:v>1</c:v>
                </c:pt>
              </c:numCache>
            </c:numRef>
          </c:val>
          <c:extLst>
            <c:ext xmlns:c16="http://schemas.microsoft.com/office/drawing/2014/chart" uri="{C3380CC4-5D6E-409C-BE32-E72D297353CC}">
              <c16:uniqueId val="{00000001-D04B-4F9D-A70C-2C274F85EE5B}"/>
            </c:ext>
          </c:extLst>
        </c:ser>
        <c:dLbls>
          <c:showLegendKey val="0"/>
          <c:showVal val="0"/>
          <c:showCatName val="0"/>
          <c:showSerName val="0"/>
          <c:showPercent val="0"/>
          <c:showBubbleSize val="0"/>
        </c:dLbls>
        <c:gapWidth val="247"/>
        <c:axId val="555403775"/>
        <c:axId val="555404255"/>
      </c:barChart>
      <c:catAx>
        <c:axId val="555403775"/>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555404255"/>
        <c:crosses val="autoZero"/>
        <c:auto val="1"/>
        <c:lblAlgn val="ctr"/>
        <c:lblOffset val="100"/>
        <c:noMultiLvlLbl val="0"/>
      </c:catAx>
      <c:valAx>
        <c:axId val="555404255"/>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555403775"/>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dk1"/>
                </a:solidFill>
                <a:effectLst>
                  <a:outerShdw blurRad="50800" dist="38100" dir="5400000" algn="t" rotWithShape="0">
                    <a:prstClr val="black">
                      <a:alpha val="40000"/>
                    </a:prstClr>
                  </a:outerShdw>
                </a:effectLst>
                <a:latin typeface="+mn-lt"/>
                <a:ea typeface="+mn-ea"/>
                <a:cs typeface="+mn-cs"/>
              </a:defRPr>
            </a:pPr>
            <a:r>
              <a:rPr lang="es-CO"/>
              <a:t>N° Cultivadores por predio</a:t>
            </a:r>
          </a:p>
        </c:rich>
      </c:tx>
      <c:layout>
        <c:manualLayout>
          <c:xMode val="edge"/>
          <c:yMode val="edge"/>
          <c:x val="0.20648125046458102"/>
          <c:y val="8.8888888888888892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dk1"/>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CULTIVADORES!$D$70:$D$75</c:f>
              <c:strCache>
                <c:ptCount val="6"/>
                <c:pt idx="0">
                  <c:v>El chispero</c:v>
                </c:pt>
                <c:pt idx="1">
                  <c:v>El pescado</c:v>
                </c:pt>
                <c:pt idx="2">
                  <c:v>El aporreado</c:v>
                </c:pt>
                <c:pt idx="3">
                  <c:v>Las camelias</c:v>
                </c:pt>
                <c:pt idx="4">
                  <c:v>La mariposa</c:v>
                </c:pt>
                <c:pt idx="5">
                  <c:v>Mata arriba</c:v>
                </c:pt>
              </c:strCache>
            </c:strRef>
          </c:cat>
          <c:val>
            <c:numRef>
              <c:f>CULTIVADORES!$E$70:$E$75</c:f>
              <c:numCache>
                <c:formatCode>General</c:formatCode>
                <c:ptCount val="6"/>
                <c:pt idx="0">
                  <c:v>6</c:v>
                </c:pt>
                <c:pt idx="1">
                  <c:v>4</c:v>
                </c:pt>
                <c:pt idx="2">
                  <c:v>2</c:v>
                </c:pt>
              </c:numCache>
            </c:numRef>
          </c:val>
          <c:extLst>
            <c:ext xmlns:c16="http://schemas.microsoft.com/office/drawing/2014/chart" uri="{C3380CC4-5D6E-409C-BE32-E72D297353CC}">
              <c16:uniqueId val="{00000000-82A9-40CB-9028-D6254B65FB64}"/>
            </c:ext>
          </c:extLst>
        </c:ser>
        <c:ser>
          <c:idx val="1"/>
          <c:order val="1"/>
          <c:tx>
            <c:strRef>
              <c:f>CULTIVADORES!$F$5</c:f>
              <c:strCache>
                <c:ptCount val="1"/>
                <c:pt idx="0">
                  <c:v>REMEDIOS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CULTIVADORES!$D$70:$D$75</c:f>
              <c:strCache>
                <c:ptCount val="6"/>
                <c:pt idx="0">
                  <c:v>El chispero</c:v>
                </c:pt>
                <c:pt idx="1">
                  <c:v>El pescado</c:v>
                </c:pt>
                <c:pt idx="2">
                  <c:v>El aporreado</c:v>
                </c:pt>
                <c:pt idx="3">
                  <c:v>Las camelias</c:v>
                </c:pt>
                <c:pt idx="4">
                  <c:v>La mariposa</c:v>
                </c:pt>
                <c:pt idx="5">
                  <c:v>Mata arriba</c:v>
                </c:pt>
              </c:strCache>
            </c:strRef>
          </c:cat>
          <c:val>
            <c:numRef>
              <c:f>CULTIVADORES!$F$70:$F$75</c:f>
              <c:numCache>
                <c:formatCode>General</c:formatCode>
                <c:ptCount val="6"/>
                <c:pt idx="3">
                  <c:v>4</c:v>
                </c:pt>
                <c:pt idx="4">
                  <c:v>2</c:v>
                </c:pt>
                <c:pt idx="5">
                  <c:v>4</c:v>
                </c:pt>
              </c:numCache>
            </c:numRef>
          </c:val>
          <c:extLst>
            <c:ext xmlns:c16="http://schemas.microsoft.com/office/drawing/2014/chart" uri="{C3380CC4-5D6E-409C-BE32-E72D297353CC}">
              <c16:uniqueId val="{00000001-82A9-40CB-9028-D6254B65FB64}"/>
            </c:ext>
          </c:extLst>
        </c:ser>
        <c:dLbls>
          <c:showLegendKey val="0"/>
          <c:showVal val="0"/>
          <c:showCatName val="0"/>
          <c:showSerName val="0"/>
          <c:showPercent val="0"/>
          <c:showBubbleSize val="0"/>
        </c:dLbls>
        <c:gapWidth val="150"/>
        <c:axId val="587429391"/>
        <c:axId val="587428431"/>
      </c:barChart>
      <c:catAx>
        <c:axId val="587429391"/>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587428431"/>
        <c:crosses val="autoZero"/>
        <c:auto val="1"/>
        <c:lblAlgn val="ctr"/>
        <c:lblOffset val="100"/>
        <c:noMultiLvlLbl val="0"/>
      </c:catAx>
      <c:valAx>
        <c:axId val="587428431"/>
        <c:scaling>
          <c:orientation val="minMax"/>
        </c:scaling>
        <c:delete val="0"/>
        <c:axPos val="b"/>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587429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2"/>
      </a:solid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a:t>Escolaridad de cultivadores por predio</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col"/>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CULTIVADORES!$D$78:$D$82</c:f>
              <c:strCache>
                <c:ptCount val="5"/>
                <c:pt idx="0">
                  <c:v>Ninguno</c:v>
                </c:pt>
                <c:pt idx="1">
                  <c:v>Primaria</c:v>
                </c:pt>
                <c:pt idx="2">
                  <c:v>Bachillerato</c:v>
                </c:pt>
                <c:pt idx="3">
                  <c:v>Técnico</c:v>
                </c:pt>
                <c:pt idx="4">
                  <c:v>Tecnólogo</c:v>
                </c:pt>
              </c:strCache>
            </c:strRef>
          </c:cat>
          <c:val>
            <c:numRef>
              <c:f>CULTIVADORES!$E$78:$E$82</c:f>
              <c:numCache>
                <c:formatCode>General</c:formatCode>
                <c:ptCount val="5"/>
                <c:pt idx="0">
                  <c:v>2</c:v>
                </c:pt>
                <c:pt idx="1">
                  <c:v>5</c:v>
                </c:pt>
                <c:pt idx="2">
                  <c:v>1</c:v>
                </c:pt>
                <c:pt idx="3">
                  <c:v>3</c:v>
                </c:pt>
                <c:pt idx="4">
                  <c:v>1</c:v>
                </c:pt>
              </c:numCache>
            </c:numRef>
          </c:val>
          <c:extLst>
            <c:ext xmlns:c16="http://schemas.microsoft.com/office/drawing/2014/chart" uri="{C3380CC4-5D6E-409C-BE32-E72D297353CC}">
              <c16:uniqueId val="{00000000-1CD2-42BE-97C3-D1743A8ED0D0}"/>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CULTIVADORES!$D$78:$D$82</c:f>
              <c:strCache>
                <c:ptCount val="5"/>
                <c:pt idx="0">
                  <c:v>Ninguno</c:v>
                </c:pt>
                <c:pt idx="1">
                  <c:v>Primaria</c:v>
                </c:pt>
                <c:pt idx="2">
                  <c:v>Bachillerato</c:v>
                </c:pt>
                <c:pt idx="3">
                  <c:v>Técnico</c:v>
                </c:pt>
                <c:pt idx="4">
                  <c:v>Tecnólogo</c:v>
                </c:pt>
              </c:strCache>
            </c:strRef>
          </c:cat>
          <c:val>
            <c:numRef>
              <c:f>CULTIVADORES!$F$78:$F$82</c:f>
              <c:numCache>
                <c:formatCode>General</c:formatCode>
                <c:ptCount val="5"/>
                <c:pt idx="0">
                  <c:v>1</c:v>
                </c:pt>
                <c:pt idx="1">
                  <c:v>6</c:v>
                </c:pt>
                <c:pt idx="2">
                  <c:v>2</c:v>
                </c:pt>
                <c:pt idx="4">
                  <c:v>1</c:v>
                </c:pt>
              </c:numCache>
            </c:numRef>
          </c:val>
          <c:extLst>
            <c:ext xmlns:c16="http://schemas.microsoft.com/office/drawing/2014/chart" uri="{C3380CC4-5D6E-409C-BE32-E72D297353CC}">
              <c16:uniqueId val="{00000001-1CD2-42BE-97C3-D1743A8ED0D0}"/>
            </c:ext>
          </c:extLst>
        </c:ser>
        <c:dLbls>
          <c:showLegendKey val="0"/>
          <c:showVal val="0"/>
          <c:showCatName val="0"/>
          <c:showSerName val="0"/>
          <c:showPercent val="0"/>
          <c:showBubbleSize val="0"/>
        </c:dLbls>
        <c:gapWidth val="267"/>
        <c:overlap val="-43"/>
        <c:axId val="1597831743"/>
        <c:axId val="1597832223"/>
      </c:barChart>
      <c:catAx>
        <c:axId val="1597831743"/>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1597832223"/>
        <c:crosses val="autoZero"/>
        <c:auto val="1"/>
        <c:lblAlgn val="ctr"/>
        <c:lblOffset val="100"/>
        <c:noMultiLvlLbl val="0"/>
      </c:catAx>
      <c:valAx>
        <c:axId val="15978322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1597831743"/>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Uso de agroquímicos plaguicidas en cultivo (plátano)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CULTIVADORES!$D$95</c:f>
              <c:strCache>
                <c:ptCount val="1"/>
                <c:pt idx="0">
                  <c:v>SI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CULTIVADORES!$E$5:$F$5</c:f>
              <c:strCache>
                <c:ptCount val="2"/>
                <c:pt idx="0">
                  <c:v>SEGOVIA</c:v>
                </c:pt>
                <c:pt idx="1">
                  <c:v>REMEDIOS</c:v>
                </c:pt>
              </c:strCache>
            </c:strRef>
          </c:cat>
          <c:val>
            <c:numRef>
              <c:f>CULTIVADORES!$E$95:$F$95</c:f>
              <c:numCache>
                <c:formatCode>General</c:formatCode>
                <c:ptCount val="2"/>
                <c:pt idx="0">
                  <c:v>4</c:v>
                </c:pt>
                <c:pt idx="1">
                  <c:v>1</c:v>
                </c:pt>
              </c:numCache>
            </c:numRef>
          </c:val>
          <c:extLst>
            <c:ext xmlns:c16="http://schemas.microsoft.com/office/drawing/2014/chart" uri="{C3380CC4-5D6E-409C-BE32-E72D297353CC}">
              <c16:uniqueId val="{00000000-07F2-4DB8-9174-4E630775B103}"/>
            </c:ext>
          </c:extLst>
        </c:ser>
        <c:ser>
          <c:idx val="1"/>
          <c:order val="1"/>
          <c:tx>
            <c:strRef>
              <c:f>CULTIVADORES!$D$96</c:f>
              <c:strCache>
                <c:ptCount val="1"/>
                <c:pt idx="0">
                  <c:v>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CULTIVADORES!$E$5:$F$5</c:f>
              <c:strCache>
                <c:ptCount val="2"/>
                <c:pt idx="0">
                  <c:v>SEGOVIA</c:v>
                </c:pt>
                <c:pt idx="1">
                  <c:v>REMEDIOS</c:v>
                </c:pt>
              </c:strCache>
            </c:strRef>
          </c:cat>
          <c:val>
            <c:numRef>
              <c:f>CULTIVADORES!$E$96:$F$96</c:f>
              <c:numCache>
                <c:formatCode>General</c:formatCode>
                <c:ptCount val="2"/>
                <c:pt idx="0">
                  <c:v>4</c:v>
                </c:pt>
                <c:pt idx="1">
                  <c:v>3</c:v>
                </c:pt>
              </c:numCache>
            </c:numRef>
          </c:val>
          <c:extLst>
            <c:ext xmlns:c16="http://schemas.microsoft.com/office/drawing/2014/chart" uri="{C3380CC4-5D6E-409C-BE32-E72D297353CC}">
              <c16:uniqueId val="{00000001-07F2-4DB8-9174-4E630775B103}"/>
            </c:ext>
          </c:extLst>
        </c:ser>
        <c:dLbls>
          <c:dLblPos val="inEnd"/>
          <c:showLegendKey val="0"/>
          <c:showVal val="1"/>
          <c:showCatName val="0"/>
          <c:showSerName val="0"/>
          <c:showPercent val="0"/>
          <c:showBubbleSize val="0"/>
        </c:dLbls>
        <c:gapWidth val="182"/>
        <c:axId val="615172975"/>
        <c:axId val="615173935"/>
      </c:barChart>
      <c:catAx>
        <c:axId val="6151729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5173935"/>
        <c:crosses val="autoZero"/>
        <c:auto val="1"/>
        <c:lblAlgn val="ctr"/>
        <c:lblOffset val="100"/>
        <c:noMultiLvlLbl val="0"/>
      </c:catAx>
      <c:valAx>
        <c:axId val="61517393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5172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Otros</a:t>
            </a:r>
            <a:r>
              <a:rPr lang="es-CO" b="1" baseline="0"/>
              <a:t> cultivos dentro del predio</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CULTIVADORES!$D$120</c:f>
              <c:strCache>
                <c:ptCount val="1"/>
                <c:pt idx="0">
                  <c:v>SI</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CULTIVADORES!$E$120:$F$120</c:f>
              <c:numCache>
                <c:formatCode>General</c:formatCode>
                <c:ptCount val="2"/>
                <c:pt idx="0">
                  <c:v>6</c:v>
                </c:pt>
                <c:pt idx="1">
                  <c:v>3</c:v>
                </c:pt>
              </c:numCache>
            </c:numRef>
          </c:val>
          <c:extLst>
            <c:ext xmlns:c16="http://schemas.microsoft.com/office/drawing/2014/chart" uri="{C3380CC4-5D6E-409C-BE32-E72D297353CC}">
              <c16:uniqueId val="{00000000-C861-4446-B7E6-51BE7D28154D}"/>
            </c:ext>
          </c:extLst>
        </c:ser>
        <c:ser>
          <c:idx val="1"/>
          <c:order val="1"/>
          <c:tx>
            <c:strRef>
              <c:f>CULTIVADORES!$D$121</c:f>
              <c:strCache>
                <c:ptCount val="1"/>
                <c:pt idx="0">
                  <c:v>NO</c:v>
                </c:pt>
              </c:strCache>
            </c:strRef>
          </c:tx>
          <c:spPr>
            <a:solidFill>
              <a:schemeClr val="accent2"/>
            </a:solidFill>
            <a:ln>
              <a:noFill/>
            </a:ln>
            <a:effectLst/>
          </c:spPr>
          <c:invertIfNegative val="0"/>
          <c:cat>
            <c:strRef>
              <c:f>CULTIVADORES!$E$5:$F$5</c:f>
              <c:strCache>
                <c:ptCount val="2"/>
                <c:pt idx="0">
                  <c:v>SEGOVIA</c:v>
                </c:pt>
                <c:pt idx="1">
                  <c:v>REMEDIOS</c:v>
                </c:pt>
              </c:strCache>
            </c:strRef>
          </c:cat>
          <c:val>
            <c:numRef>
              <c:f>CULTIVADORES!$E$121:$F$121</c:f>
              <c:numCache>
                <c:formatCode>General</c:formatCode>
                <c:ptCount val="2"/>
                <c:pt idx="0">
                  <c:v>2</c:v>
                </c:pt>
                <c:pt idx="1">
                  <c:v>2</c:v>
                </c:pt>
              </c:numCache>
            </c:numRef>
          </c:val>
          <c:extLst>
            <c:ext xmlns:c16="http://schemas.microsoft.com/office/drawing/2014/chart" uri="{C3380CC4-5D6E-409C-BE32-E72D297353CC}">
              <c16:uniqueId val="{00000001-C861-4446-B7E6-51BE7D28154D}"/>
            </c:ext>
          </c:extLst>
        </c:ser>
        <c:dLbls>
          <c:showLegendKey val="0"/>
          <c:showVal val="0"/>
          <c:showCatName val="0"/>
          <c:showSerName val="0"/>
          <c:showPercent val="0"/>
          <c:showBubbleSize val="0"/>
        </c:dLbls>
        <c:gapWidth val="150"/>
        <c:axId val="398370319"/>
        <c:axId val="675927567"/>
      </c:barChart>
      <c:catAx>
        <c:axId val="39837031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75927567"/>
        <c:crosses val="autoZero"/>
        <c:auto val="1"/>
        <c:lblAlgn val="ctr"/>
        <c:lblOffset val="100"/>
        <c:noMultiLvlLbl val="0"/>
      </c:catAx>
      <c:valAx>
        <c:axId val="67592756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83703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Cantidad</a:t>
            </a:r>
            <a:r>
              <a:rPr lang="es-CO" baseline="0"/>
              <a:t> de otros cultivos por municipio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7662496524330676"/>
          <c:y val="0.11411036807817786"/>
          <c:w val="0.78787339592594552"/>
          <c:h val="0.46186347578646142"/>
        </c:manualLayout>
      </c:layout>
      <c:barChart>
        <c:barDir val="bar"/>
        <c:grouping val="clustered"/>
        <c:varyColors val="0"/>
        <c:ser>
          <c:idx val="0"/>
          <c:order val="0"/>
          <c:tx>
            <c:strRef>
              <c:f>CULTIVADORES!$D$125</c:f>
              <c:strCache>
                <c:ptCount val="1"/>
                <c:pt idx="0">
                  <c:v>Plátano</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CULTIVADORES!$E$125:$F$125</c:f>
              <c:numCache>
                <c:formatCode>General</c:formatCode>
                <c:ptCount val="2"/>
                <c:pt idx="0">
                  <c:v>6</c:v>
                </c:pt>
                <c:pt idx="1">
                  <c:v>3</c:v>
                </c:pt>
              </c:numCache>
            </c:numRef>
          </c:val>
          <c:extLst>
            <c:ext xmlns:c16="http://schemas.microsoft.com/office/drawing/2014/chart" uri="{C3380CC4-5D6E-409C-BE32-E72D297353CC}">
              <c16:uniqueId val="{00000000-35DA-4259-9CC4-409EE858EDD3}"/>
            </c:ext>
          </c:extLst>
        </c:ser>
        <c:ser>
          <c:idx val="1"/>
          <c:order val="1"/>
          <c:tx>
            <c:strRef>
              <c:f>CULTIVADORES!$D$126</c:f>
              <c:strCache>
                <c:ptCount val="1"/>
                <c:pt idx="0">
                  <c:v>Yuca</c:v>
                </c:pt>
              </c:strCache>
            </c:strRef>
          </c:tx>
          <c:spPr>
            <a:solidFill>
              <a:schemeClr val="accent2"/>
            </a:solidFill>
            <a:ln>
              <a:noFill/>
            </a:ln>
            <a:effectLst/>
          </c:spPr>
          <c:invertIfNegative val="0"/>
          <c:cat>
            <c:strRef>
              <c:f>CULTIVADORES!$E$5:$F$5</c:f>
              <c:strCache>
                <c:ptCount val="2"/>
                <c:pt idx="0">
                  <c:v>SEGOVIA</c:v>
                </c:pt>
                <c:pt idx="1">
                  <c:v>REMEDIOS</c:v>
                </c:pt>
              </c:strCache>
            </c:strRef>
          </c:cat>
          <c:val>
            <c:numRef>
              <c:f>CULTIVADORES!$E$126:$F$126</c:f>
              <c:numCache>
                <c:formatCode>General</c:formatCode>
                <c:ptCount val="2"/>
                <c:pt idx="0">
                  <c:v>5</c:v>
                </c:pt>
                <c:pt idx="1">
                  <c:v>1</c:v>
                </c:pt>
              </c:numCache>
            </c:numRef>
          </c:val>
          <c:extLst>
            <c:ext xmlns:c16="http://schemas.microsoft.com/office/drawing/2014/chart" uri="{C3380CC4-5D6E-409C-BE32-E72D297353CC}">
              <c16:uniqueId val="{00000001-35DA-4259-9CC4-409EE858EDD3}"/>
            </c:ext>
          </c:extLst>
        </c:ser>
        <c:ser>
          <c:idx val="2"/>
          <c:order val="2"/>
          <c:tx>
            <c:strRef>
              <c:f>CULTIVADORES!$D$127</c:f>
              <c:strCache>
                <c:ptCount val="1"/>
                <c:pt idx="0">
                  <c:v>Arroz</c:v>
                </c:pt>
              </c:strCache>
            </c:strRef>
          </c:tx>
          <c:spPr>
            <a:solidFill>
              <a:schemeClr val="accent3"/>
            </a:solidFill>
            <a:ln>
              <a:noFill/>
            </a:ln>
            <a:effectLst/>
          </c:spPr>
          <c:invertIfNegative val="0"/>
          <c:cat>
            <c:strRef>
              <c:f>CULTIVADORES!$E$5:$F$5</c:f>
              <c:strCache>
                <c:ptCount val="2"/>
                <c:pt idx="0">
                  <c:v>SEGOVIA</c:v>
                </c:pt>
                <c:pt idx="1">
                  <c:v>REMEDIOS</c:v>
                </c:pt>
              </c:strCache>
            </c:strRef>
          </c:cat>
          <c:val>
            <c:numRef>
              <c:f>CULTIVADORES!$E$127:$F$127</c:f>
              <c:numCache>
                <c:formatCode>General</c:formatCode>
                <c:ptCount val="2"/>
                <c:pt idx="0">
                  <c:v>1</c:v>
                </c:pt>
              </c:numCache>
            </c:numRef>
          </c:val>
          <c:extLst>
            <c:ext xmlns:c16="http://schemas.microsoft.com/office/drawing/2014/chart" uri="{C3380CC4-5D6E-409C-BE32-E72D297353CC}">
              <c16:uniqueId val="{00000000-F7D6-4B96-A9E0-BC20B89BD18F}"/>
            </c:ext>
          </c:extLst>
        </c:ser>
        <c:ser>
          <c:idx val="3"/>
          <c:order val="3"/>
          <c:tx>
            <c:strRef>
              <c:f>CULTIVADORES!$D$128</c:f>
              <c:strCache>
                <c:ptCount val="1"/>
                <c:pt idx="0">
                  <c:v>Cacao</c:v>
                </c:pt>
              </c:strCache>
            </c:strRef>
          </c:tx>
          <c:spPr>
            <a:solidFill>
              <a:schemeClr val="accent4"/>
            </a:solidFill>
            <a:ln>
              <a:noFill/>
            </a:ln>
            <a:effectLst/>
          </c:spPr>
          <c:invertIfNegative val="0"/>
          <c:cat>
            <c:strRef>
              <c:f>CULTIVADORES!$E$5:$F$5</c:f>
              <c:strCache>
                <c:ptCount val="2"/>
                <c:pt idx="0">
                  <c:v>SEGOVIA</c:v>
                </c:pt>
                <c:pt idx="1">
                  <c:v>REMEDIOS</c:v>
                </c:pt>
              </c:strCache>
            </c:strRef>
          </c:cat>
          <c:val>
            <c:numRef>
              <c:f>CULTIVADORES!$E$128:$F$128</c:f>
              <c:numCache>
                <c:formatCode>General</c:formatCode>
                <c:ptCount val="2"/>
                <c:pt idx="0">
                  <c:v>2</c:v>
                </c:pt>
              </c:numCache>
            </c:numRef>
          </c:val>
          <c:extLst>
            <c:ext xmlns:c16="http://schemas.microsoft.com/office/drawing/2014/chart" uri="{C3380CC4-5D6E-409C-BE32-E72D297353CC}">
              <c16:uniqueId val="{00000001-F7D6-4B96-A9E0-BC20B89BD18F}"/>
            </c:ext>
          </c:extLst>
        </c:ser>
        <c:ser>
          <c:idx val="4"/>
          <c:order val="4"/>
          <c:tx>
            <c:strRef>
              <c:f>CULTIVADORES!$D$129</c:f>
              <c:strCache>
                <c:ptCount val="1"/>
                <c:pt idx="0">
                  <c:v>Piña</c:v>
                </c:pt>
              </c:strCache>
            </c:strRef>
          </c:tx>
          <c:spPr>
            <a:solidFill>
              <a:schemeClr val="accent5"/>
            </a:solidFill>
            <a:ln>
              <a:noFill/>
            </a:ln>
            <a:effectLst/>
          </c:spPr>
          <c:invertIfNegative val="0"/>
          <c:cat>
            <c:strRef>
              <c:f>CULTIVADORES!$E$5:$F$5</c:f>
              <c:strCache>
                <c:ptCount val="2"/>
                <c:pt idx="0">
                  <c:v>SEGOVIA</c:v>
                </c:pt>
                <c:pt idx="1">
                  <c:v>REMEDIOS</c:v>
                </c:pt>
              </c:strCache>
            </c:strRef>
          </c:cat>
          <c:val>
            <c:numRef>
              <c:f>CULTIVADORES!$E$129:$F$129</c:f>
              <c:numCache>
                <c:formatCode>General</c:formatCode>
                <c:ptCount val="2"/>
              </c:numCache>
            </c:numRef>
          </c:val>
          <c:extLst>
            <c:ext xmlns:c16="http://schemas.microsoft.com/office/drawing/2014/chart" uri="{C3380CC4-5D6E-409C-BE32-E72D297353CC}">
              <c16:uniqueId val="{00000002-F7D6-4B96-A9E0-BC20B89BD18F}"/>
            </c:ext>
          </c:extLst>
        </c:ser>
        <c:dLbls>
          <c:showLegendKey val="0"/>
          <c:showVal val="0"/>
          <c:showCatName val="0"/>
          <c:showSerName val="0"/>
          <c:showPercent val="0"/>
          <c:showBubbleSize val="0"/>
        </c:dLbls>
        <c:gapWidth val="150"/>
        <c:axId val="699253087"/>
        <c:axId val="699253567"/>
      </c:barChart>
      <c:catAx>
        <c:axId val="6992530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9253567"/>
        <c:crosses val="autoZero"/>
        <c:auto val="1"/>
        <c:lblAlgn val="ctr"/>
        <c:lblOffset val="100"/>
        <c:noMultiLvlLbl val="0"/>
      </c:catAx>
      <c:valAx>
        <c:axId val="6992535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9253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a:t>Otros cultivos por municipio</a:t>
            </a:r>
          </a:p>
        </c:rich>
      </c:tx>
      <c:layout>
        <c:manualLayout>
          <c:xMode val="edge"/>
          <c:yMode val="edge"/>
          <c:x val="0.27099020631014281"/>
          <c:y val="3.5106975264455581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col"/>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CULTIVADORES!$D$132:$D$140</c:f>
              <c:strCache>
                <c:ptCount val="9"/>
                <c:pt idx="0">
                  <c:v>Café</c:v>
                </c:pt>
                <c:pt idx="1">
                  <c:v>Caña</c:v>
                </c:pt>
                <c:pt idx="2">
                  <c:v>Piña</c:v>
                </c:pt>
                <c:pt idx="3">
                  <c:v>Mango</c:v>
                </c:pt>
                <c:pt idx="4">
                  <c:v>Aguacate</c:v>
                </c:pt>
                <c:pt idx="5">
                  <c:v>Naranja</c:v>
                </c:pt>
                <c:pt idx="6">
                  <c:v>Limón </c:v>
                </c:pt>
                <c:pt idx="7">
                  <c:v>coco</c:v>
                </c:pt>
                <c:pt idx="8">
                  <c:v>guanábana</c:v>
                </c:pt>
              </c:strCache>
            </c:strRef>
          </c:cat>
          <c:val>
            <c:numRef>
              <c:f>CULTIVADORES!$E$132:$E$140</c:f>
              <c:numCache>
                <c:formatCode>0%</c:formatCode>
                <c:ptCount val="9"/>
                <c:pt idx="4" formatCode="_(* #,##0_);_(* \(#,##0\);_(* &quot;-&quot;_);_(@_)">
                  <c:v>1</c:v>
                </c:pt>
                <c:pt idx="5" formatCode="_(* #,##0_);_(* \(#,##0\);_(* &quot;-&quot;_);_(@_)">
                  <c:v>1</c:v>
                </c:pt>
                <c:pt idx="6" formatCode="_(* #,##0_);_(* \(#,##0\);_(* &quot;-&quot;_);_(@_)">
                  <c:v>1</c:v>
                </c:pt>
                <c:pt idx="7" formatCode="_(* #,##0_);_(* \(#,##0\);_(* &quot;-&quot;_);_(@_)">
                  <c:v>1</c:v>
                </c:pt>
                <c:pt idx="8" formatCode="0">
                  <c:v>1</c:v>
                </c:pt>
              </c:numCache>
            </c:numRef>
          </c:val>
          <c:extLst>
            <c:ext xmlns:c16="http://schemas.microsoft.com/office/drawing/2014/chart" uri="{C3380CC4-5D6E-409C-BE32-E72D297353CC}">
              <c16:uniqueId val="{00000000-3A8C-4509-973E-C0E2BD4DDC3F}"/>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CULTIVADORES!$D$132:$D$140</c:f>
              <c:strCache>
                <c:ptCount val="9"/>
                <c:pt idx="0">
                  <c:v>Café</c:v>
                </c:pt>
                <c:pt idx="1">
                  <c:v>Caña</c:v>
                </c:pt>
                <c:pt idx="2">
                  <c:v>Piña</c:v>
                </c:pt>
                <c:pt idx="3">
                  <c:v>Mango</c:v>
                </c:pt>
                <c:pt idx="4">
                  <c:v>Aguacate</c:v>
                </c:pt>
                <c:pt idx="5">
                  <c:v>Naranja</c:v>
                </c:pt>
                <c:pt idx="6">
                  <c:v>Limón </c:v>
                </c:pt>
                <c:pt idx="7">
                  <c:v>coco</c:v>
                </c:pt>
                <c:pt idx="8">
                  <c:v>guanábana</c:v>
                </c:pt>
              </c:strCache>
            </c:strRef>
          </c:cat>
          <c:val>
            <c:numRef>
              <c:f>CULTIVADORES!$F$132:$F$140</c:f>
              <c:numCache>
                <c:formatCode>_(* #,##0_);_(* \(#,##0\);_(* "-"_);_(@_)</c:formatCode>
                <c:ptCount val="9"/>
                <c:pt idx="0">
                  <c:v>1</c:v>
                </c:pt>
                <c:pt idx="1">
                  <c:v>1</c:v>
                </c:pt>
                <c:pt idx="2">
                  <c:v>1</c:v>
                </c:pt>
                <c:pt idx="3">
                  <c:v>1</c:v>
                </c:pt>
                <c:pt idx="4">
                  <c:v>1</c:v>
                </c:pt>
                <c:pt idx="5">
                  <c:v>1</c:v>
                </c:pt>
              </c:numCache>
            </c:numRef>
          </c:val>
          <c:extLst>
            <c:ext xmlns:c16="http://schemas.microsoft.com/office/drawing/2014/chart" uri="{C3380CC4-5D6E-409C-BE32-E72D297353CC}">
              <c16:uniqueId val="{00000001-3A8C-4509-973E-C0E2BD4DDC3F}"/>
            </c:ext>
          </c:extLst>
        </c:ser>
        <c:dLbls>
          <c:showLegendKey val="0"/>
          <c:showVal val="0"/>
          <c:showCatName val="0"/>
          <c:showSerName val="0"/>
          <c:showPercent val="0"/>
          <c:showBubbleSize val="0"/>
        </c:dLbls>
        <c:gapWidth val="267"/>
        <c:overlap val="-43"/>
        <c:axId val="673369119"/>
        <c:axId val="673368639"/>
      </c:barChart>
      <c:catAx>
        <c:axId val="673369119"/>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673368639"/>
        <c:crosses val="autoZero"/>
        <c:auto val="1"/>
        <c:lblAlgn val="ctr"/>
        <c:lblOffset val="100"/>
        <c:noMultiLvlLbl val="0"/>
      </c:catAx>
      <c:valAx>
        <c:axId val="673368639"/>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673369119"/>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sz="1400"/>
              <a:t>Uso de agroquímicos plaguicidas en los cultivos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manualLayout>
          <c:layoutTarget val="inner"/>
          <c:xMode val="edge"/>
          <c:yMode val="edge"/>
          <c:x val="0.15639703123339616"/>
          <c:y val="0.14356126231436422"/>
          <c:w val="0.80522571914677887"/>
          <c:h val="0.60939098079175202"/>
        </c:manualLayout>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CULTIVADORES!$D$141:$D$148</c:f>
              <c:strCache>
                <c:ptCount val="8"/>
                <c:pt idx="0">
                  <c:v>PANZER</c:v>
                </c:pt>
                <c:pt idx="1">
                  <c:v>GLIFOSOL</c:v>
                </c:pt>
                <c:pt idx="2">
                  <c:v> ROUND UP</c:v>
                </c:pt>
                <c:pt idx="3">
                  <c:v>PICLORAM</c:v>
                </c:pt>
                <c:pt idx="4">
                  <c:v>TORMENTA</c:v>
                </c:pt>
                <c:pt idx="5">
                  <c:v>TRONADOR</c:v>
                </c:pt>
                <c:pt idx="6">
                  <c:v>LORSBAN</c:v>
                </c:pt>
                <c:pt idx="7">
                  <c:v>RAFAGA</c:v>
                </c:pt>
              </c:strCache>
            </c:strRef>
          </c:cat>
          <c:val>
            <c:numRef>
              <c:f>CULTIVADORES!$E$141:$E$148</c:f>
              <c:numCache>
                <c:formatCode>General</c:formatCode>
                <c:ptCount val="8"/>
                <c:pt idx="0">
                  <c:v>5</c:v>
                </c:pt>
                <c:pt idx="1">
                  <c:v>0</c:v>
                </c:pt>
                <c:pt idx="2">
                  <c:v>2</c:v>
                </c:pt>
                <c:pt idx="3">
                  <c:v>0</c:v>
                </c:pt>
                <c:pt idx="4">
                  <c:v>0</c:v>
                </c:pt>
                <c:pt idx="5">
                  <c:v>1</c:v>
                </c:pt>
                <c:pt idx="6">
                  <c:v>4</c:v>
                </c:pt>
                <c:pt idx="7">
                  <c:v>1</c:v>
                </c:pt>
              </c:numCache>
            </c:numRef>
          </c:val>
          <c:extLst>
            <c:ext xmlns:c16="http://schemas.microsoft.com/office/drawing/2014/chart" uri="{C3380CC4-5D6E-409C-BE32-E72D297353CC}">
              <c16:uniqueId val="{00000000-98BE-41D6-A1C1-9F02647A5D8E}"/>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CULTIVADORES!$D$141:$D$148</c:f>
              <c:strCache>
                <c:ptCount val="8"/>
                <c:pt idx="0">
                  <c:v>PANZER</c:v>
                </c:pt>
                <c:pt idx="1">
                  <c:v>GLIFOSOL</c:v>
                </c:pt>
                <c:pt idx="2">
                  <c:v> ROUND UP</c:v>
                </c:pt>
                <c:pt idx="3">
                  <c:v>PICLORAM</c:v>
                </c:pt>
                <c:pt idx="4">
                  <c:v>TORMENTA</c:v>
                </c:pt>
                <c:pt idx="5">
                  <c:v>TRONADOR</c:v>
                </c:pt>
                <c:pt idx="6">
                  <c:v>LORSBAN</c:v>
                </c:pt>
                <c:pt idx="7">
                  <c:v>RAFAGA</c:v>
                </c:pt>
              </c:strCache>
            </c:strRef>
          </c:cat>
          <c:val>
            <c:numRef>
              <c:f>CULTIVADORES!$F$141:$F$148</c:f>
              <c:numCache>
                <c:formatCode>General</c:formatCode>
                <c:ptCount val="8"/>
                <c:pt idx="0">
                  <c:v>1</c:v>
                </c:pt>
                <c:pt idx="1">
                  <c:v>1</c:v>
                </c:pt>
                <c:pt idx="2">
                  <c:v>0</c:v>
                </c:pt>
                <c:pt idx="3">
                  <c:v>0</c:v>
                </c:pt>
                <c:pt idx="4">
                  <c:v>0</c:v>
                </c:pt>
                <c:pt idx="5">
                  <c:v>0</c:v>
                </c:pt>
                <c:pt idx="6">
                  <c:v>0</c:v>
                </c:pt>
                <c:pt idx="7">
                  <c:v>0</c:v>
                </c:pt>
              </c:numCache>
            </c:numRef>
          </c:val>
          <c:extLst>
            <c:ext xmlns:c16="http://schemas.microsoft.com/office/drawing/2014/chart" uri="{C3380CC4-5D6E-409C-BE32-E72D297353CC}">
              <c16:uniqueId val="{00000001-98BE-41D6-A1C1-9F02647A5D8E}"/>
            </c:ext>
          </c:extLst>
        </c:ser>
        <c:dLbls>
          <c:showLegendKey val="0"/>
          <c:showVal val="0"/>
          <c:showCatName val="0"/>
          <c:showSerName val="0"/>
          <c:showPercent val="0"/>
          <c:showBubbleSize val="0"/>
        </c:dLbls>
        <c:gapWidth val="247"/>
        <c:axId val="671516159"/>
        <c:axId val="671518079"/>
      </c:barChart>
      <c:catAx>
        <c:axId val="671516159"/>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671518079"/>
        <c:crosses val="autoZero"/>
        <c:auto val="1"/>
        <c:lblAlgn val="ctr"/>
        <c:lblOffset val="100"/>
        <c:noMultiLvlLbl val="0"/>
      </c:catAx>
      <c:valAx>
        <c:axId val="671518079"/>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671516159"/>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a:t>Uso de fertilizantes</a:t>
            </a:r>
          </a:p>
        </c:rich>
      </c:tx>
      <c:layout>
        <c:manualLayout>
          <c:xMode val="edge"/>
          <c:yMode val="edge"/>
          <c:x val="0.31519014281094609"/>
          <c:y val="7.800796459271038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CULTIVADORES!$D$191</c:f>
              <c:strCache>
                <c:ptCount val="1"/>
                <c:pt idx="0">
                  <c:v>SI</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CULTIVADORES!$E$191:$F$191</c:f>
              <c:numCache>
                <c:formatCode>General</c:formatCode>
                <c:ptCount val="2"/>
                <c:pt idx="0">
                  <c:v>7</c:v>
                </c:pt>
                <c:pt idx="1">
                  <c:v>2</c:v>
                </c:pt>
              </c:numCache>
            </c:numRef>
          </c:val>
          <c:extLst>
            <c:ext xmlns:c16="http://schemas.microsoft.com/office/drawing/2014/chart" uri="{C3380CC4-5D6E-409C-BE32-E72D297353CC}">
              <c16:uniqueId val="{00000000-C1ED-48F3-B156-8F57ECE2FC23}"/>
            </c:ext>
          </c:extLst>
        </c:ser>
        <c:ser>
          <c:idx val="1"/>
          <c:order val="1"/>
          <c:tx>
            <c:strRef>
              <c:f>CULTIVADORES!$D$192</c:f>
              <c:strCache>
                <c:ptCount val="1"/>
                <c:pt idx="0">
                  <c:v>NO</c:v>
                </c:pt>
              </c:strCache>
            </c:strRef>
          </c:tx>
          <c:spPr>
            <a:solidFill>
              <a:schemeClr val="accent2"/>
            </a:solidFill>
            <a:ln>
              <a:noFill/>
            </a:ln>
            <a:effectLst/>
          </c:spPr>
          <c:invertIfNegative val="0"/>
          <c:cat>
            <c:strRef>
              <c:f>CULTIVADORES!$E$5:$F$5</c:f>
              <c:strCache>
                <c:ptCount val="2"/>
                <c:pt idx="0">
                  <c:v>SEGOVIA</c:v>
                </c:pt>
                <c:pt idx="1">
                  <c:v>REMEDIOS</c:v>
                </c:pt>
              </c:strCache>
            </c:strRef>
          </c:cat>
          <c:val>
            <c:numRef>
              <c:f>CULTIVADORES!$E$192:$F$192</c:f>
              <c:numCache>
                <c:formatCode>General</c:formatCode>
                <c:ptCount val="2"/>
                <c:pt idx="0">
                  <c:v>1</c:v>
                </c:pt>
                <c:pt idx="1">
                  <c:v>2</c:v>
                </c:pt>
              </c:numCache>
            </c:numRef>
          </c:val>
          <c:extLst>
            <c:ext xmlns:c16="http://schemas.microsoft.com/office/drawing/2014/chart" uri="{C3380CC4-5D6E-409C-BE32-E72D297353CC}">
              <c16:uniqueId val="{00000001-C1ED-48F3-B156-8F57ECE2FC23}"/>
            </c:ext>
          </c:extLst>
        </c:ser>
        <c:dLbls>
          <c:showLegendKey val="0"/>
          <c:showVal val="0"/>
          <c:showCatName val="0"/>
          <c:showSerName val="0"/>
          <c:showPercent val="0"/>
          <c:showBubbleSize val="0"/>
        </c:dLbls>
        <c:gapWidth val="247"/>
        <c:axId val="708618271"/>
        <c:axId val="708618751"/>
      </c:barChart>
      <c:catAx>
        <c:axId val="708618271"/>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08618751"/>
        <c:crosses val="autoZero"/>
        <c:auto val="1"/>
        <c:lblAlgn val="ctr"/>
        <c:lblOffset val="100"/>
        <c:noMultiLvlLbl val="0"/>
      </c:catAx>
      <c:valAx>
        <c:axId val="708618751"/>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08618271"/>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a:t>Fertilizantes utilizados por los cultivadores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col"/>
        <c:grouping val="clustered"/>
        <c:varyColors val="0"/>
        <c:ser>
          <c:idx val="0"/>
          <c:order val="0"/>
          <c:tx>
            <c:strRef>
              <c:f>CULTIVADORES!$D$196</c:f>
              <c:strCache>
                <c:ptCount val="1"/>
                <c:pt idx="0">
                  <c:v>Triple 15</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CULTIVADORES!$E$196:$F$196</c:f>
              <c:numCache>
                <c:formatCode>General</c:formatCode>
                <c:ptCount val="2"/>
                <c:pt idx="0">
                  <c:v>7</c:v>
                </c:pt>
              </c:numCache>
            </c:numRef>
          </c:val>
          <c:extLst>
            <c:ext xmlns:c16="http://schemas.microsoft.com/office/drawing/2014/chart" uri="{C3380CC4-5D6E-409C-BE32-E72D297353CC}">
              <c16:uniqueId val="{00000000-C1C1-4F6D-9082-D303C8F4B4C1}"/>
            </c:ext>
          </c:extLst>
        </c:ser>
        <c:ser>
          <c:idx val="1"/>
          <c:order val="1"/>
          <c:tx>
            <c:strRef>
              <c:f>CULTIVADORES!$D$197</c:f>
              <c:strCache>
                <c:ptCount val="1"/>
                <c:pt idx="0">
                  <c:v>Orgánico</c:v>
                </c:pt>
              </c:strCache>
            </c:strRef>
          </c:tx>
          <c:spPr>
            <a:solidFill>
              <a:schemeClr val="accent2"/>
            </a:solidFill>
            <a:ln>
              <a:noFill/>
            </a:ln>
            <a:effectLst/>
          </c:spPr>
          <c:invertIfNegative val="0"/>
          <c:cat>
            <c:strRef>
              <c:f>CULTIVADORES!$E$5:$F$5</c:f>
              <c:strCache>
                <c:ptCount val="2"/>
                <c:pt idx="0">
                  <c:v>SEGOVIA</c:v>
                </c:pt>
                <c:pt idx="1">
                  <c:v>REMEDIOS</c:v>
                </c:pt>
              </c:strCache>
            </c:strRef>
          </c:cat>
          <c:val>
            <c:numRef>
              <c:f>CULTIVADORES!$E$197:$F$197</c:f>
              <c:numCache>
                <c:formatCode>General</c:formatCode>
                <c:ptCount val="2"/>
                <c:pt idx="0">
                  <c:v>1</c:v>
                </c:pt>
              </c:numCache>
            </c:numRef>
          </c:val>
          <c:extLst>
            <c:ext xmlns:c16="http://schemas.microsoft.com/office/drawing/2014/chart" uri="{C3380CC4-5D6E-409C-BE32-E72D297353CC}">
              <c16:uniqueId val="{00000001-C1C1-4F6D-9082-D303C8F4B4C1}"/>
            </c:ext>
          </c:extLst>
        </c:ser>
        <c:ser>
          <c:idx val="2"/>
          <c:order val="2"/>
          <c:tx>
            <c:strRef>
              <c:f>CULTIVADORES!$D$198</c:f>
              <c:strCache>
                <c:ptCount val="1"/>
                <c:pt idx="0">
                  <c:v>UREA</c:v>
                </c:pt>
              </c:strCache>
            </c:strRef>
          </c:tx>
          <c:spPr>
            <a:solidFill>
              <a:schemeClr val="accent3"/>
            </a:solidFill>
            <a:ln>
              <a:noFill/>
            </a:ln>
            <a:effectLst/>
          </c:spPr>
          <c:invertIfNegative val="0"/>
          <c:cat>
            <c:strRef>
              <c:f>CULTIVADORES!$E$5:$F$5</c:f>
              <c:strCache>
                <c:ptCount val="2"/>
                <c:pt idx="0">
                  <c:v>SEGOVIA</c:v>
                </c:pt>
                <c:pt idx="1">
                  <c:v>REMEDIOS</c:v>
                </c:pt>
              </c:strCache>
            </c:strRef>
          </c:cat>
          <c:val>
            <c:numRef>
              <c:f>CULTIVADORES!$E$198:$F$198</c:f>
              <c:numCache>
                <c:formatCode>General</c:formatCode>
                <c:ptCount val="2"/>
                <c:pt idx="1">
                  <c:v>1</c:v>
                </c:pt>
              </c:numCache>
            </c:numRef>
          </c:val>
          <c:extLst>
            <c:ext xmlns:c16="http://schemas.microsoft.com/office/drawing/2014/chart" uri="{C3380CC4-5D6E-409C-BE32-E72D297353CC}">
              <c16:uniqueId val="{00000000-D262-4105-9773-A5EBB234EF6D}"/>
            </c:ext>
          </c:extLst>
        </c:ser>
        <c:ser>
          <c:idx val="3"/>
          <c:order val="3"/>
          <c:tx>
            <c:strRef>
              <c:f>CULTIVADORES!$D$199</c:f>
              <c:strCache>
                <c:ptCount val="1"/>
                <c:pt idx="0">
                  <c:v>OTRO</c:v>
                </c:pt>
              </c:strCache>
            </c:strRef>
          </c:tx>
          <c:spPr>
            <a:solidFill>
              <a:schemeClr val="accent4"/>
            </a:solidFill>
            <a:ln>
              <a:noFill/>
            </a:ln>
            <a:effectLst/>
          </c:spPr>
          <c:invertIfNegative val="0"/>
          <c:cat>
            <c:strRef>
              <c:f>CULTIVADORES!$E$5:$F$5</c:f>
              <c:strCache>
                <c:ptCount val="2"/>
                <c:pt idx="0">
                  <c:v>SEGOVIA</c:v>
                </c:pt>
                <c:pt idx="1">
                  <c:v>REMEDIOS</c:v>
                </c:pt>
              </c:strCache>
            </c:strRef>
          </c:cat>
          <c:val>
            <c:numRef>
              <c:f>CULTIVADORES!$E$199:$F$199</c:f>
              <c:numCache>
                <c:formatCode>General</c:formatCode>
                <c:ptCount val="2"/>
                <c:pt idx="1">
                  <c:v>1</c:v>
                </c:pt>
              </c:numCache>
            </c:numRef>
          </c:val>
          <c:extLst>
            <c:ext xmlns:c16="http://schemas.microsoft.com/office/drawing/2014/chart" uri="{C3380CC4-5D6E-409C-BE32-E72D297353CC}">
              <c16:uniqueId val="{00000001-D262-4105-9773-A5EBB234EF6D}"/>
            </c:ext>
          </c:extLst>
        </c:ser>
        <c:dLbls>
          <c:showLegendKey val="0"/>
          <c:showVal val="0"/>
          <c:showCatName val="0"/>
          <c:showSerName val="0"/>
          <c:showPercent val="0"/>
          <c:showBubbleSize val="0"/>
        </c:dLbls>
        <c:gapWidth val="267"/>
        <c:overlap val="-43"/>
        <c:axId val="954535263"/>
        <c:axId val="954527103"/>
      </c:barChart>
      <c:catAx>
        <c:axId val="954535263"/>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954527103"/>
        <c:crosses val="autoZero"/>
        <c:auto val="1"/>
        <c:lblAlgn val="ctr"/>
        <c:lblOffset val="100"/>
        <c:noMultiLvlLbl val="0"/>
      </c:catAx>
      <c:valAx>
        <c:axId val="95452710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954535263"/>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mn-lt"/>
                <a:ea typeface="+mn-ea"/>
                <a:cs typeface="+mn-cs"/>
              </a:defRPr>
            </a:pPr>
            <a:r>
              <a:rPr lang="es-CO" sz="1600"/>
              <a:t>registro</a:t>
            </a:r>
            <a:r>
              <a:rPr lang="es-CO" sz="1600" baseline="0"/>
              <a:t> de aplicación de agroquímicos plaguicidas</a:t>
            </a:r>
            <a:endParaRPr lang="es-CO" sz="1600"/>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CULTIVADORES!$D$201</c:f>
              <c:strCache>
                <c:ptCount val="1"/>
                <c:pt idx="0">
                  <c:v>SI</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CULTIVADORES!$E$5:$F$5</c:f>
              <c:strCache>
                <c:ptCount val="2"/>
                <c:pt idx="0">
                  <c:v>SEGOVIA</c:v>
                </c:pt>
                <c:pt idx="1">
                  <c:v>REMEDIOS</c:v>
                </c:pt>
              </c:strCache>
            </c:strRef>
          </c:cat>
          <c:val>
            <c:numRef>
              <c:f>CULTIVADORES!$E$201:$F$201</c:f>
              <c:numCache>
                <c:formatCode>General</c:formatCode>
                <c:ptCount val="2"/>
                <c:pt idx="0">
                  <c:v>0</c:v>
                </c:pt>
                <c:pt idx="1">
                  <c:v>0</c:v>
                </c:pt>
              </c:numCache>
            </c:numRef>
          </c:val>
          <c:extLst>
            <c:ext xmlns:c16="http://schemas.microsoft.com/office/drawing/2014/chart" uri="{C3380CC4-5D6E-409C-BE32-E72D297353CC}">
              <c16:uniqueId val="{00000000-0CA9-40CC-BF47-FD256C749CD2}"/>
            </c:ext>
          </c:extLst>
        </c:ser>
        <c:ser>
          <c:idx val="1"/>
          <c:order val="1"/>
          <c:tx>
            <c:strRef>
              <c:f>CULTIVADORES!$D$202</c:f>
              <c:strCache>
                <c:ptCount val="1"/>
                <c:pt idx="0">
                  <c:v>NO</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CULTIVADORES!$E$5:$F$5</c:f>
              <c:strCache>
                <c:ptCount val="2"/>
                <c:pt idx="0">
                  <c:v>SEGOVIA</c:v>
                </c:pt>
                <c:pt idx="1">
                  <c:v>REMEDIOS</c:v>
                </c:pt>
              </c:strCache>
            </c:strRef>
          </c:cat>
          <c:val>
            <c:numRef>
              <c:f>CULTIVADORES!$E$202:$F$202</c:f>
              <c:numCache>
                <c:formatCode>General</c:formatCode>
                <c:ptCount val="2"/>
                <c:pt idx="0">
                  <c:v>7</c:v>
                </c:pt>
                <c:pt idx="1">
                  <c:v>2</c:v>
                </c:pt>
              </c:numCache>
            </c:numRef>
          </c:val>
          <c:extLst>
            <c:ext xmlns:c16="http://schemas.microsoft.com/office/drawing/2014/chart" uri="{C3380CC4-5D6E-409C-BE32-E72D297353CC}">
              <c16:uniqueId val="{00000001-0CA9-40CC-BF47-FD256C749CD2}"/>
            </c:ext>
          </c:extLst>
        </c:ser>
        <c:ser>
          <c:idx val="2"/>
          <c:order val="2"/>
          <c:tx>
            <c:strRef>
              <c:f>CULTIVADORES!$D$203</c:f>
              <c:strCache>
                <c:ptCount val="1"/>
                <c:pt idx="0">
                  <c:v>No responde</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CULTIVADORES!$E$5:$F$5</c:f>
              <c:strCache>
                <c:ptCount val="2"/>
                <c:pt idx="0">
                  <c:v>SEGOVIA</c:v>
                </c:pt>
                <c:pt idx="1">
                  <c:v>REMEDIOS</c:v>
                </c:pt>
              </c:strCache>
            </c:strRef>
          </c:cat>
          <c:val>
            <c:numRef>
              <c:f>CULTIVADORES!$E$203:$F$203</c:f>
              <c:numCache>
                <c:formatCode>General</c:formatCode>
                <c:ptCount val="2"/>
                <c:pt idx="0">
                  <c:v>1</c:v>
                </c:pt>
                <c:pt idx="1">
                  <c:v>2</c:v>
                </c:pt>
              </c:numCache>
            </c:numRef>
          </c:val>
          <c:extLst>
            <c:ext xmlns:c16="http://schemas.microsoft.com/office/drawing/2014/chart" uri="{C3380CC4-5D6E-409C-BE32-E72D297353CC}">
              <c16:uniqueId val="{00000000-0735-4F99-AEED-8675CDC4D222}"/>
            </c:ext>
          </c:extLst>
        </c:ser>
        <c:dLbls>
          <c:dLblPos val="inEnd"/>
          <c:showLegendKey val="0"/>
          <c:showVal val="1"/>
          <c:showCatName val="0"/>
          <c:showSerName val="0"/>
          <c:showPercent val="0"/>
          <c:showBubbleSize val="0"/>
        </c:dLbls>
        <c:gapWidth val="65"/>
        <c:axId val="760537663"/>
        <c:axId val="760538143"/>
      </c:barChart>
      <c:catAx>
        <c:axId val="760537663"/>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760538143"/>
        <c:crosses val="autoZero"/>
        <c:auto val="1"/>
        <c:lblAlgn val="ctr"/>
        <c:lblOffset val="100"/>
        <c:noMultiLvlLbl val="0"/>
      </c:catAx>
      <c:valAx>
        <c:axId val="760538143"/>
        <c:scaling>
          <c:orientation val="minMax"/>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760537663"/>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Hectáreas</a:t>
            </a:r>
            <a:r>
              <a:rPr lang="es-CO" b="1" baseline="0"/>
              <a:t> cultivadas por vereda</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CULTIVADORES!$D$14:$D$19</c:f>
              <c:strCache>
                <c:ptCount val="6"/>
                <c:pt idx="0">
                  <c:v>El chispero</c:v>
                </c:pt>
                <c:pt idx="1">
                  <c:v>El pescado</c:v>
                </c:pt>
                <c:pt idx="2">
                  <c:v>El aporreado</c:v>
                </c:pt>
                <c:pt idx="3">
                  <c:v>Las camelias</c:v>
                </c:pt>
                <c:pt idx="4">
                  <c:v>La mariposa</c:v>
                </c:pt>
                <c:pt idx="5">
                  <c:v>Mata arriba</c:v>
                </c:pt>
              </c:strCache>
            </c:strRef>
          </c:cat>
          <c:val>
            <c:numRef>
              <c:f>CULTIVADORES!$E$14:$E$19</c:f>
              <c:numCache>
                <c:formatCode>General</c:formatCode>
                <c:ptCount val="6"/>
                <c:pt idx="0">
                  <c:v>10.5</c:v>
                </c:pt>
                <c:pt idx="1">
                  <c:v>6</c:v>
                </c:pt>
                <c:pt idx="2">
                  <c:v>5</c:v>
                </c:pt>
                <c:pt idx="3">
                  <c:v>0</c:v>
                </c:pt>
                <c:pt idx="4">
                  <c:v>0</c:v>
                </c:pt>
                <c:pt idx="5">
                  <c:v>0</c:v>
                </c:pt>
              </c:numCache>
            </c:numRef>
          </c:val>
          <c:extLst>
            <c:ext xmlns:c16="http://schemas.microsoft.com/office/drawing/2014/chart" uri="{C3380CC4-5D6E-409C-BE32-E72D297353CC}">
              <c16:uniqueId val="{00000000-7896-4B1D-9A42-9CCAB02A9E17}"/>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CULTIVADORES!$D$14:$D$19</c:f>
              <c:strCache>
                <c:ptCount val="6"/>
                <c:pt idx="0">
                  <c:v>El chispero</c:v>
                </c:pt>
                <c:pt idx="1">
                  <c:v>El pescado</c:v>
                </c:pt>
                <c:pt idx="2">
                  <c:v>El aporreado</c:v>
                </c:pt>
                <c:pt idx="3">
                  <c:v>Las camelias</c:v>
                </c:pt>
                <c:pt idx="4">
                  <c:v>La mariposa</c:v>
                </c:pt>
                <c:pt idx="5">
                  <c:v>Mata arriba</c:v>
                </c:pt>
              </c:strCache>
            </c:strRef>
          </c:cat>
          <c:val>
            <c:numRef>
              <c:f>CULTIVADORES!$F$14:$F$19</c:f>
              <c:numCache>
                <c:formatCode>General</c:formatCode>
                <c:ptCount val="6"/>
                <c:pt idx="3">
                  <c:v>6.5</c:v>
                </c:pt>
                <c:pt idx="4">
                  <c:v>1</c:v>
                </c:pt>
                <c:pt idx="5">
                  <c:v>12</c:v>
                </c:pt>
              </c:numCache>
            </c:numRef>
          </c:val>
          <c:extLst>
            <c:ext xmlns:c16="http://schemas.microsoft.com/office/drawing/2014/chart" uri="{C3380CC4-5D6E-409C-BE32-E72D297353CC}">
              <c16:uniqueId val="{00000001-7896-4B1D-9A42-9CCAB02A9E17}"/>
            </c:ext>
          </c:extLst>
        </c:ser>
        <c:dLbls>
          <c:showLegendKey val="0"/>
          <c:showVal val="0"/>
          <c:showCatName val="0"/>
          <c:showSerName val="0"/>
          <c:showPercent val="0"/>
          <c:showBubbleSize val="0"/>
        </c:dLbls>
        <c:gapWidth val="182"/>
        <c:axId val="590052383"/>
        <c:axId val="590051903"/>
      </c:barChart>
      <c:catAx>
        <c:axId val="5900523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0051903"/>
        <c:crosses val="autoZero"/>
        <c:auto val="1"/>
        <c:lblAlgn val="ctr"/>
        <c:lblOffset val="100"/>
        <c:noMultiLvlLbl val="0"/>
      </c:catAx>
      <c:valAx>
        <c:axId val="5900519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0052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Aprendizaje</a:t>
            </a:r>
            <a:r>
              <a:rPr lang="es-CO" baseline="0"/>
              <a:t> dosificación de agroquímicos plaguicidas </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CULTIVADORES!$D$207:$D$211</c:f>
              <c:strCache>
                <c:ptCount val="5"/>
                <c:pt idx="0">
                  <c:v>Lo asesoró un técnico</c:v>
                </c:pt>
                <c:pt idx="1">
                  <c:v>hizo un curso</c:v>
                </c:pt>
                <c:pt idx="2">
                  <c:v>Otra persona le enseñó (empírica)</c:v>
                </c:pt>
                <c:pt idx="3">
                  <c:v>Aprendió por sus propios medios</c:v>
                </c:pt>
                <c:pt idx="4">
                  <c:v>No responde</c:v>
                </c:pt>
              </c:strCache>
            </c:strRef>
          </c:cat>
          <c:val>
            <c:numRef>
              <c:f>CULTIVADORES!$E$207:$E$211</c:f>
              <c:numCache>
                <c:formatCode>0</c:formatCode>
                <c:ptCount val="5"/>
                <c:pt idx="0">
                  <c:v>3</c:v>
                </c:pt>
                <c:pt idx="2">
                  <c:v>2</c:v>
                </c:pt>
                <c:pt idx="3">
                  <c:v>2</c:v>
                </c:pt>
                <c:pt idx="4">
                  <c:v>1</c:v>
                </c:pt>
              </c:numCache>
            </c:numRef>
          </c:val>
          <c:extLst>
            <c:ext xmlns:c16="http://schemas.microsoft.com/office/drawing/2014/chart" uri="{C3380CC4-5D6E-409C-BE32-E72D297353CC}">
              <c16:uniqueId val="{00000000-9C55-4338-AD0B-F0566DA0E7A0}"/>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CULTIVADORES!$D$207:$D$211</c:f>
              <c:strCache>
                <c:ptCount val="5"/>
                <c:pt idx="0">
                  <c:v>Lo asesoró un técnico</c:v>
                </c:pt>
                <c:pt idx="1">
                  <c:v>hizo un curso</c:v>
                </c:pt>
                <c:pt idx="2">
                  <c:v>Otra persona le enseñó (empírica)</c:v>
                </c:pt>
                <c:pt idx="3">
                  <c:v>Aprendió por sus propios medios</c:v>
                </c:pt>
                <c:pt idx="4">
                  <c:v>No responde</c:v>
                </c:pt>
              </c:strCache>
            </c:strRef>
          </c:cat>
          <c:val>
            <c:numRef>
              <c:f>CULTIVADORES!$F$207:$F$211</c:f>
              <c:numCache>
                <c:formatCode>0</c:formatCode>
                <c:ptCount val="5"/>
                <c:pt idx="0">
                  <c:v>1</c:v>
                </c:pt>
                <c:pt idx="1">
                  <c:v>1</c:v>
                </c:pt>
                <c:pt idx="4">
                  <c:v>2</c:v>
                </c:pt>
              </c:numCache>
            </c:numRef>
          </c:val>
          <c:extLst>
            <c:ext xmlns:c16="http://schemas.microsoft.com/office/drawing/2014/chart" uri="{C3380CC4-5D6E-409C-BE32-E72D297353CC}">
              <c16:uniqueId val="{00000001-9C55-4338-AD0B-F0566DA0E7A0}"/>
            </c:ext>
          </c:extLst>
        </c:ser>
        <c:dLbls>
          <c:showLegendKey val="0"/>
          <c:showVal val="0"/>
          <c:showCatName val="0"/>
          <c:showSerName val="0"/>
          <c:showPercent val="0"/>
          <c:showBubbleSize val="0"/>
        </c:dLbls>
        <c:gapWidth val="150"/>
        <c:axId val="1602247631"/>
        <c:axId val="1602248111"/>
      </c:barChart>
      <c:catAx>
        <c:axId val="1602247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2248111"/>
        <c:crosses val="autoZero"/>
        <c:auto val="1"/>
        <c:lblAlgn val="ctr"/>
        <c:lblOffset val="100"/>
        <c:noMultiLvlLbl val="0"/>
      </c:catAx>
      <c:valAx>
        <c:axId val="16022481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 N°</a:t>
                </a:r>
                <a:r>
                  <a:rPr lang="es-CO" baseline="0"/>
                  <a:t> Cultivadores</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224763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sz="1400"/>
              <a:t>Principales</a:t>
            </a:r>
            <a:r>
              <a:rPr lang="es-CO" sz="1400" baseline="0"/>
              <a:t> comercializadores de agroquímicos plaguicidas para los cultivadores</a:t>
            </a:r>
            <a:endParaRPr lang="es-CO" sz="1400"/>
          </a:p>
        </c:rich>
      </c:tx>
      <c:layout>
        <c:manualLayout>
          <c:xMode val="edge"/>
          <c:yMode val="edge"/>
          <c:x val="0.15683786756491999"/>
          <c:y val="5.0395019223507372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manualLayout>
          <c:layoutTarget val="inner"/>
          <c:xMode val="edge"/>
          <c:yMode val="edge"/>
          <c:x val="0.3404334301476275"/>
          <c:y val="0.23603524063315959"/>
          <c:w val="0.61401816556962896"/>
          <c:h val="0.57851233838748306"/>
        </c:manualLayout>
      </c:layout>
      <c:barChart>
        <c:barDir val="bar"/>
        <c:grouping val="stack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CULTIVADORES!$D$222:$D$229</c:f>
              <c:strCache>
                <c:ptCount val="8"/>
                <c:pt idx="0">
                  <c:v>Agro punto</c:v>
                </c:pt>
                <c:pt idx="1">
                  <c:v>Agro Segovia</c:v>
                </c:pt>
                <c:pt idx="2">
                  <c:v>Ferretería el campesino</c:v>
                </c:pt>
                <c:pt idx="3">
                  <c:v>Deposito y agro tienda bolívar</c:v>
                </c:pt>
                <c:pt idx="4">
                  <c:v>Bodega soya el campesino</c:v>
                </c:pt>
                <c:pt idx="5">
                  <c:v>La hacienda Remedios</c:v>
                </c:pt>
                <c:pt idx="6">
                  <c:v>La hacienda Remedios</c:v>
                </c:pt>
                <c:pt idx="7">
                  <c:v>Agro Sarg</c:v>
                </c:pt>
              </c:strCache>
            </c:strRef>
          </c:cat>
          <c:val>
            <c:numRef>
              <c:f>CULTIVADORES!$E$222:$E$229</c:f>
              <c:numCache>
                <c:formatCode>General</c:formatCode>
                <c:ptCount val="8"/>
                <c:pt idx="0">
                  <c:v>3</c:v>
                </c:pt>
                <c:pt idx="1">
                  <c:v>3</c:v>
                </c:pt>
                <c:pt idx="2">
                  <c:v>1</c:v>
                </c:pt>
                <c:pt idx="3">
                  <c:v>0</c:v>
                </c:pt>
                <c:pt idx="4">
                  <c:v>0</c:v>
                </c:pt>
                <c:pt idx="5">
                  <c:v>0</c:v>
                </c:pt>
                <c:pt idx="6">
                  <c:v>0</c:v>
                </c:pt>
                <c:pt idx="7">
                  <c:v>3</c:v>
                </c:pt>
              </c:numCache>
            </c:numRef>
          </c:val>
          <c:extLst>
            <c:ext xmlns:c16="http://schemas.microsoft.com/office/drawing/2014/chart" uri="{C3380CC4-5D6E-409C-BE32-E72D297353CC}">
              <c16:uniqueId val="{00000000-4368-483F-A448-D3CFA1B77517}"/>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CULTIVADORES!$D$222:$D$229</c:f>
              <c:strCache>
                <c:ptCount val="8"/>
                <c:pt idx="0">
                  <c:v>Agro punto</c:v>
                </c:pt>
                <c:pt idx="1">
                  <c:v>Agro Segovia</c:v>
                </c:pt>
                <c:pt idx="2">
                  <c:v>Ferretería el campesino</c:v>
                </c:pt>
                <c:pt idx="3">
                  <c:v>Deposito y agro tienda bolívar</c:v>
                </c:pt>
                <c:pt idx="4">
                  <c:v>Bodega soya el campesino</c:v>
                </c:pt>
                <c:pt idx="5">
                  <c:v>La hacienda Remedios</c:v>
                </c:pt>
                <c:pt idx="6">
                  <c:v>La hacienda Remedios</c:v>
                </c:pt>
                <c:pt idx="7">
                  <c:v>Agro Sarg</c:v>
                </c:pt>
              </c:strCache>
            </c:strRef>
          </c:cat>
          <c:val>
            <c:numRef>
              <c:f>CULTIVADORES!$F$222:$F$229</c:f>
              <c:numCache>
                <c:formatCode>General</c:formatCode>
                <c:ptCount val="8"/>
                <c:pt idx="0">
                  <c:v>0</c:v>
                </c:pt>
                <c:pt idx="1">
                  <c:v>0</c:v>
                </c:pt>
                <c:pt idx="2">
                  <c:v>0</c:v>
                </c:pt>
                <c:pt idx="3">
                  <c:v>0</c:v>
                </c:pt>
                <c:pt idx="4">
                  <c:v>0</c:v>
                </c:pt>
                <c:pt idx="5">
                  <c:v>1</c:v>
                </c:pt>
                <c:pt idx="6">
                  <c:v>0</c:v>
                </c:pt>
                <c:pt idx="7">
                  <c:v>0</c:v>
                </c:pt>
              </c:numCache>
            </c:numRef>
          </c:val>
          <c:extLst>
            <c:ext xmlns:c16="http://schemas.microsoft.com/office/drawing/2014/chart" uri="{C3380CC4-5D6E-409C-BE32-E72D297353CC}">
              <c16:uniqueId val="{00000001-4368-483F-A448-D3CFA1B77517}"/>
            </c:ext>
          </c:extLst>
        </c:ser>
        <c:dLbls>
          <c:showLegendKey val="0"/>
          <c:showVal val="0"/>
          <c:showCatName val="0"/>
          <c:showSerName val="0"/>
          <c:showPercent val="0"/>
          <c:showBubbleSize val="0"/>
        </c:dLbls>
        <c:gapWidth val="150"/>
        <c:overlap val="100"/>
        <c:axId val="1602800607"/>
        <c:axId val="1602801087"/>
      </c:barChart>
      <c:catAx>
        <c:axId val="1602800607"/>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1602801087"/>
        <c:crosses val="autoZero"/>
        <c:auto val="1"/>
        <c:lblAlgn val="ctr"/>
        <c:lblOffset val="100"/>
        <c:noMultiLvlLbl val="0"/>
      </c:catAx>
      <c:valAx>
        <c:axId val="1602801087"/>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1602800607"/>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Identificación tipo de plaga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CULTIVADORES!$E$5</c:f>
              <c:strCache>
                <c:ptCount val="1"/>
                <c:pt idx="0">
                  <c:v>SEGOVIA</c:v>
                </c:pt>
              </c:strCache>
            </c:strRef>
          </c:tx>
          <c:spPr>
            <a:solidFill>
              <a:schemeClr val="accent1"/>
            </a:solidFill>
            <a:ln>
              <a:noFill/>
            </a:ln>
            <a:effectLst/>
            <a:sp3d/>
          </c:spPr>
          <c:invertIfNegative val="0"/>
          <c:cat>
            <c:strRef>
              <c:f>CULTIVADORES!$D$232:$D$236</c:f>
              <c:strCache>
                <c:ptCount val="5"/>
                <c:pt idx="0">
                  <c:v>Por presencia de Insectos</c:v>
                </c:pt>
                <c:pt idx="1">
                  <c:v>Por el estado de la hoja</c:v>
                </c:pt>
                <c:pt idx="2">
                  <c:v>Por el tallo </c:v>
                </c:pt>
                <c:pt idx="3">
                  <c:v>Otro</c:v>
                </c:pt>
                <c:pt idx="4">
                  <c:v>No responde</c:v>
                </c:pt>
              </c:strCache>
            </c:strRef>
          </c:cat>
          <c:val>
            <c:numRef>
              <c:f>CULTIVADORES!$E$232:$E$236</c:f>
              <c:numCache>
                <c:formatCode>0</c:formatCode>
                <c:ptCount val="5"/>
                <c:pt idx="0">
                  <c:v>2</c:v>
                </c:pt>
                <c:pt idx="1">
                  <c:v>5</c:v>
                </c:pt>
                <c:pt idx="4">
                  <c:v>1</c:v>
                </c:pt>
              </c:numCache>
            </c:numRef>
          </c:val>
          <c:extLst>
            <c:ext xmlns:c16="http://schemas.microsoft.com/office/drawing/2014/chart" uri="{C3380CC4-5D6E-409C-BE32-E72D297353CC}">
              <c16:uniqueId val="{00000000-374C-4B2E-BBB8-C42659EE144B}"/>
            </c:ext>
          </c:extLst>
        </c:ser>
        <c:ser>
          <c:idx val="1"/>
          <c:order val="1"/>
          <c:tx>
            <c:strRef>
              <c:f>CULTIVADORES!$F$5</c:f>
              <c:strCache>
                <c:ptCount val="1"/>
                <c:pt idx="0">
                  <c:v>REMEDIOS</c:v>
                </c:pt>
              </c:strCache>
            </c:strRef>
          </c:tx>
          <c:spPr>
            <a:solidFill>
              <a:schemeClr val="accent2"/>
            </a:solidFill>
            <a:ln>
              <a:noFill/>
            </a:ln>
            <a:effectLst/>
            <a:sp3d/>
          </c:spPr>
          <c:invertIfNegative val="0"/>
          <c:cat>
            <c:strRef>
              <c:f>CULTIVADORES!$D$232:$D$236</c:f>
              <c:strCache>
                <c:ptCount val="5"/>
                <c:pt idx="0">
                  <c:v>Por presencia de Insectos</c:v>
                </c:pt>
                <c:pt idx="1">
                  <c:v>Por el estado de la hoja</c:v>
                </c:pt>
                <c:pt idx="2">
                  <c:v>Por el tallo </c:v>
                </c:pt>
                <c:pt idx="3">
                  <c:v>Otro</c:v>
                </c:pt>
                <c:pt idx="4">
                  <c:v>No responde</c:v>
                </c:pt>
              </c:strCache>
            </c:strRef>
          </c:cat>
          <c:val>
            <c:numRef>
              <c:f>CULTIVADORES!$F$232:$F$236</c:f>
              <c:numCache>
                <c:formatCode>0</c:formatCode>
                <c:ptCount val="5"/>
                <c:pt idx="2">
                  <c:v>1</c:v>
                </c:pt>
                <c:pt idx="3">
                  <c:v>1</c:v>
                </c:pt>
                <c:pt idx="4">
                  <c:v>2</c:v>
                </c:pt>
              </c:numCache>
            </c:numRef>
          </c:val>
          <c:extLst>
            <c:ext xmlns:c16="http://schemas.microsoft.com/office/drawing/2014/chart" uri="{C3380CC4-5D6E-409C-BE32-E72D297353CC}">
              <c16:uniqueId val="{00000001-374C-4B2E-BBB8-C42659EE144B}"/>
            </c:ext>
          </c:extLst>
        </c:ser>
        <c:dLbls>
          <c:showLegendKey val="0"/>
          <c:showVal val="0"/>
          <c:showCatName val="0"/>
          <c:showSerName val="0"/>
          <c:showPercent val="0"/>
          <c:showBubbleSize val="0"/>
        </c:dLbls>
        <c:gapWidth val="150"/>
        <c:shape val="box"/>
        <c:axId val="555385535"/>
        <c:axId val="555405695"/>
        <c:axId val="0"/>
      </c:bar3DChart>
      <c:catAx>
        <c:axId val="55538553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5405695"/>
        <c:crosses val="autoZero"/>
        <c:auto val="1"/>
        <c:lblAlgn val="ctr"/>
        <c:lblOffset val="100"/>
        <c:noMultiLvlLbl val="0"/>
      </c:catAx>
      <c:valAx>
        <c:axId val="5554056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5385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Transformación</a:t>
            </a:r>
            <a:r>
              <a:rPr lang="es-CO" baseline="0"/>
              <a:t> del cacao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CULTIVADORES!$D$238:$D$240</c:f>
              <c:strCache>
                <c:ptCount val="3"/>
                <c:pt idx="0">
                  <c:v>SI</c:v>
                </c:pt>
                <c:pt idx="1">
                  <c:v>NO</c:v>
                </c:pt>
                <c:pt idx="2">
                  <c:v>No responde</c:v>
                </c:pt>
              </c:strCache>
            </c:strRef>
          </c:cat>
          <c:val>
            <c:numRef>
              <c:f>CULTIVADORES!$E$238:$E$240</c:f>
              <c:numCache>
                <c:formatCode>General</c:formatCode>
                <c:ptCount val="3"/>
                <c:pt idx="0">
                  <c:v>2</c:v>
                </c:pt>
                <c:pt idx="1">
                  <c:v>5</c:v>
                </c:pt>
                <c:pt idx="2">
                  <c:v>1</c:v>
                </c:pt>
              </c:numCache>
            </c:numRef>
          </c:val>
          <c:extLst>
            <c:ext xmlns:c16="http://schemas.microsoft.com/office/drawing/2014/chart" uri="{C3380CC4-5D6E-409C-BE32-E72D297353CC}">
              <c16:uniqueId val="{00000000-E4BE-43F6-B8BF-8E89D1056134}"/>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CULTIVADORES!$D$238:$D$240</c:f>
              <c:strCache>
                <c:ptCount val="3"/>
                <c:pt idx="0">
                  <c:v>SI</c:v>
                </c:pt>
                <c:pt idx="1">
                  <c:v>NO</c:v>
                </c:pt>
                <c:pt idx="2">
                  <c:v>No responde</c:v>
                </c:pt>
              </c:strCache>
            </c:strRef>
          </c:cat>
          <c:val>
            <c:numRef>
              <c:f>CULTIVADORES!$F$238:$F$240</c:f>
              <c:numCache>
                <c:formatCode>General</c:formatCode>
                <c:ptCount val="3"/>
                <c:pt idx="1">
                  <c:v>2</c:v>
                </c:pt>
                <c:pt idx="2">
                  <c:v>2</c:v>
                </c:pt>
              </c:numCache>
            </c:numRef>
          </c:val>
          <c:extLst>
            <c:ext xmlns:c16="http://schemas.microsoft.com/office/drawing/2014/chart" uri="{C3380CC4-5D6E-409C-BE32-E72D297353CC}">
              <c16:uniqueId val="{00000001-E4BE-43F6-B8BF-8E89D1056134}"/>
            </c:ext>
          </c:extLst>
        </c:ser>
        <c:dLbls>
          <c:showLegendKey val="0"/>
          <c:showVal val="0"/>
          <c:showCatName val="0"/>
          <c:showSerName val="0"/>
          <c:showPercent val="0"/>
          <c:showBubbleSize val="0"/>
        </c:dLbls>
        <c:gapWidth val="219"/>
        <c:overlap val="-27"/>
        <c:axId val="591583119"/>
        <c:axId val="591584079"/>
      </c:barChart>
      <c:catAx>
        <c:axId val="59158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584079"/>
        <c:crosses val="autoZero"/>
        <c:auto val="1"/>
        <c:lblAlgn val="ctr"/>
        <c:lblOffset val="100"/>
        <c:noMultiLvlLbl val="0"/>
      </c:catAx>
      <c:valAx>
        <c:axId val="5915840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5831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FAF7-462F-9848-6209A8C2EB9C}"/>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FAF7-462F-9848-6209A8C2EB9C}"/>
              </c:ext>
            </c:extLst>
          </c:dPt>
          <c:cat>
            <c:strRef>
              <c:f>CULTIVADORES!$D$244</c:f>
              <c:strCache>
                <c:ptCount val="1"/>
                <c:pt idx="0">
                  <c:v>Chocolate en barra</c:v>
                </c:pt>
              </c:strCache>
            </c:strRef>
          </c:cat>
          <c:val>
            <c:numRef>
              <c:f>CULTIVADORES!$E$244</c:f>
              <c:numCache>
                <c:formatCode>0</c:formatCode>
                <c:ptCount val="1"/>
                <c:pt idx="0">
                  <c:v>2</c:v>
                </c:pt>
              </c:numCache>
            </c:numRef>
          </c:val>
          <c:extLst>
            <c:ext xmlns:c16="http://schemas.microsoft.com/office/drawing/2014/chart" uri="{C3380CC4-5D6E-409C-BE32-E72D297353CC}">
              <c16:uniqueId val="{00000000-2A87-455A-ABE5-FC63CB238CA6}"/>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CULTIVADORES!$D$244</c:f>
              <c:strCache>
                <c:ptCount val="1"/>
                <c:pt idx="0">
                  <c:v>Chocolate en barra</c:v>
                </c:pt>
              </c:strCache>
            </c:strRef>
          </c:cat>
          <c:val>
            <c:numRef>
              <c:f>CULTIVADORES!$F$244</c:f>
              <c:numCache>
                <c:formatCode>0</c:formatCode>
                <c:ptCount val="1"/>
                <c:pt idx="0">
                  <c:v>0</c:v>
                </c:pt>
              </c:numCache>
            </c:numRef>
          </c:val>
          <c:extLst>
            <c:ext xmlns:c16="http://schemas.microsoft.com/office/drawing/2014/chart" uri="{C3380CC4-5D6E-409C-BE32-E72D297353CC}">
              <c16:uniqueId val="{00000004-BBE4-4744-BF97-097DC83115BC}"/>
            </c:ext>
          </c:extLst>
        </c:ser>
        <c:dLbls>
          <c:showLegendKey val="0"/>
          <c:showVal val="0"/>
          <c:showCatName val="0"/>
          <c:showSerName val="0"/>
          <c:showPercent val="0"/>
          <c:showBubbleSize val="0"/>
        </c:dLbls>
        <c:gapWidth val="247"/>
        <c:axId val="890495456"/>
        <c:axId val="890476320"/>
      </c:barChart>
      <c:valAx>
        <c:axId val="890476320"/>
        <c:scaling>
          <c:orientation val="minMax"/>
        </c:scaling>
        <c:delete val="0"/>
        <c:axPos val="b"/>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890495456"/>
        <c:crosses val="autoZero"/>
        <c:crossBetween val="between"/>
      </c:valAx>
      <c:catAx>
        <c:axId val="89049545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890476320"/>
        <c:crosses val="autoZero"/>
        <c:auto val="1"/>
        <c:lblAlgn val="ctr"/>
        <c:lblOffset val="100"/>
        <c:noMultiLvlLbl val="0"/>
      </c:cat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Comercialización</a:t>
            </a:r>
            <a:r>
              <a:rPr lang="es-CO" baseline="0"/>
              <a:t> del  Cacao producido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20472360026962111"/>
          <c:y val="0.31161974246092339"/>
          <c:w val="0.74724648521542603"/>
          <c:h val="0.35448240856462887"/>
        </c:manualLayout>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CULTIVADORES!$D$245:$D$247</c:f>
              <c:strCache>
                <c:ptCount val="3"/>
                <c:pt idx="0">
                  <c:v>SI</c:v>
                </c:pt>
                <c:pt idx="1">
                  <c:v>NO</c:v>
                </c:pt>
                <c:pt idx="2">
                  <c:v>No responde</c:v>
                </c:pt>
              </c:strCache>
            </c:strRef>
          </c:cat>
          <c:val>
            <c:numRef>
              <c:f>CULTIVADORES!$E$245:$E$247</c:f>
              <c:numCache>
                <c:formatCode>General</c:formatCode>
                <c:ptCount val="3"/>
                <c:pt idx="0">
                  <c:v>6</c:v>
                </c:pt>
                <c:pt idx="1">
                  <c:v>1</c:v>
                </c:pt>
                <c:pt idx="2">
                  <c:v>1</c:v>
                </c:pt>
              </c:numCache>
            </c:numRef>
          </c:val>
          <c:extLst>
            <c:ext xmlns:c16="http://schemas.microsoft.com/office/drawing/2014/chart" uri="{C3380CC4-5D6E-409C-BE32-E72D297353CC}">
              <c16:uniqueId val="{00000000-45DC-4151-88D3-B1E11744787D}"/>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CULTIVADORES!$D$245:$D$247</c:f>
              <c:strCache>
                <c:ptCount val="3"/>
                <c:pt idx="0">
                  <c:v>SI</c:v>
                </c:pt>
                <c:pt idx="1">
                  <c:v>NO</c:v>
                </c:pt>
                <c:pt idx="2">
                  <c:v>No responde</c:v>
                </c:pt>
              </c:strCache>
            </c:strRef>
          </c:cat>
          <c:val>
            <c:numRef>
              <c:f>CULTIVADORES!$F$245:$F$247</c:f>
              <c:numCache>
                <c:formatCode>General</c:formatCode>
                <c:ptCount val="3"/>
                <c:pt idx="0">
                  <c:v>2</c:v>
                </c:pt>
                <c:pt idx="2">
                  <c:v>2</c:v>
                </c:pt>
              </c:numCache>
            </c:numRef>
          </c:val>
          <c:extLst>
            <c:ext xmlns:c16="http://schemas.microsoft.com/office/drawing/2014/chart" uri="{C3380CC4-5D6E-409C-BE32-E72D297353CC}">
              <c16:uniqueId val="{00000001-45DC-4151-88D3-B1E11744787D}"/>
            </c:ext>
          </c:extLst>
        </c:ser>
        <c:dLbls>
          <c:showLegendKey val="0"/>
          <c:showVal val="0"/>
          <c:showCatName val="0"/>
          <c:showSerName val="0"/>
          <c:showPercent val="0"/>
          <c:showBubbleSize val="0"/>
        </c:dLbls>
        <c:gapWidth val="150"/>
        <c:axId val="708619711"/>
        <c:axId val="708617311"/>
      </c:barChart>
      <c:catAx>
        <c:axId val="708619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8617311"/>
        <c:crosses val="autoZero"/>
        <c:auto val="1"/>
        <c:lblAlgn val="ctr"/>
        <c:lblOffset val="100"/>
        <c:noMultiLvlLbl val="0"/>
      </c:catAx>
      <c:valAx>
        <c:axId val="7086173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8619711"/>
        <c:crosses val="autoZero"/>
        <c:crossBetween val="between"/>
      </c:valAx>
      <c:spPr>
        <a:noFill/>
        <a:ln>
          <a:noFill/>
        </a:ln>
        <a:effectLst/>
      </c:spPr>
    </c:plotArea>
    <c:legend>
      <c:legendPos val="b"/>
      <c:layout>
        <c:manualLayout>
          <c:xMode val="edge"/>
          <c:yMode val="edge"/>
          <c:x val="0.35594166282410594"/>
          <c:y val="0.78306191791990265"/>
          <c:w val="0.28811646840838495"/>
          <c:h val="0.114650560643670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Espacio</a:t>
            </a:r>
            <a:r>
              <a:rPr lang="es-CO" sz="1200" b="1" baseline="0"/>
              <a:t> exclusivo para almacenamiento del grano (cacao)</a:t>
            </a:r>
            <a:endParaRPr lang="es-CO" sz="1200" b="1"/>
          </a:p>
        </c:rich>
      </c:tx>
      <c:layout>
        <c:manualLayout>
          <c:xMode val="edge"/>
          <c:yMode val="edge"/>
          <c:x val="0.13733059942607972"/>
          <c:y val="1.695436805263063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20591409581615255"/>
          <c:y val="0.34061325417734939"/>
          <c:w val="0.75570865456402248"/>
          <c:h val="0.31967727961157144"/>
        </c:manualLayout>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CULTIVADORES!$D$251:$D$253</c:f>
              <c:strCache>
                <c:ptCount val="3"/>
                <c:pt idx="0">
                  <c:v>SI</c:v>
                </c:pt>
                <c:pt idx="1">
                  <c:v>NO</c:v>
                </c:pt>
                <c:pt idx="2">
                  <c:v>No responde</c:v>
                </c:pt>
              </c:strCache>
            </c:strRef>
          </c:cat>
          <c:val>
            <c:numRef>
              <c:f>CULTIVADORES!$E$251:$E$253</c:f>
              <c:numCache>
                <c:formatCode>General</c:formatCode>
                <c:ptCount val="3"/>
                <c:pt idx="0">
                  <c:v>6</c:v>
                </c:pt>
                <c:pt idx="1">
                  <c:v>1</c:v>
                </c:pt>
                <c:pt idx="2">
                  <c:v>1</c:v>
                </c:pt>
              </c:numCache>
            </c:numRef>
          </c:val>
          <c:extLst>
            <c:ext xmlns:c16="http://schemas.microsoft.com/office/drawing/2014/chart" uri="{C3380CC4-5D6E-409C-BE32-E72D297353CC}">
              <c16:uniqueId val="{00000000-B87A-4BBF-9228-F29A16EA0997}"/>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CULTIVADORES!$D$251:$D$253</c:f>
              <c:strCache>
                <c:ptCount val="3"/>
                <c:pt idx="0">
                  <c:v>SI</c:v>
                </c:pt>
                <c:pt idx="1">
                  <c:v>NO</c:v>
                </c:pt>
                <c:pt idx="2">
                  <c:v>No responde</c:v>
                </c:pt>
              </c:strCache>
            </c:strRef>
          </c:cat>
          <c:val>
            <c:numRef>
              <c:f>CULTIVADORES!$F$251:$F$253</c:f>
              <c:numCache>
                <c:formatCode>General</c:formatCode>
                <c:ptCount val="3"/>
                <c:pt idx="0">
                  <c:v>2</c:v>
                </c:pt>
                <c:pt idx="2">
                  <c:v>2</c:v>
                </c:pt>
              </c:numCache>
            </c:numRef>
          </c:val>
          <c:extLst>
            <c:ext xmlns:c16="http://schemas.microsoft.com/office/drawing/2014/chart" uri="{C3380CC4-5D6E-409C-BE32-E72D297353CC}">
              <c16:uniqueId val="{00000001-B87A-4BBF-9228-F29A16EA0997}"/>
            </c:ext>
          </c:extLst>
        </c:ser>
        <c:dLbls>
          <c:showLegendKey val="0"/>
          <c:showVal val="0"/>
          <c:showCatName val="0"/>
          <c:showSerName val="0"/>
          <c:showPercent val="0"/>
          <c:showBubbleSize val="0"/>
        </c:dLbls>
        <c:gapWidth val="182"/>
        <c:axId val="835051071"/>
        <c:axId val="835051551"/>
      </c:barChart>
      <c:catAx>
        <c:axId val="835051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5051551"/>
        <c:crosses val="autoZero"/>
        <c:auto val="1"/>
        <c:lblAlgn val="ctr"/>
        <c:lblOffset val="100"/>
        <c:noMultiLvlLbl val="0"/>
      </c:catAx>
      <c:valAx>
        <c:axId val="8350515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5051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Acompañamiento</a:t>
            </a:r>
            <a:r>
              <a:rPr lang="es-CO" baseline="0"/>
              <a:t> de alcaldías a los procesos del cultivo de cacao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stack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CULTIVADORES!$D$257:$D$259</c:f>
              <c:strCache>
                <c:ptCount val="3"/>
                <c:pt idx="0">
                  <c:v>SI</c:v>
                </c:pt>
                <c:pt idx="1">
                  <c:v>NO</c:v>
                </c:pt>
                <c:pt idx="2">
                  <c:v>No responde</c:v>
                </c:pt>
              </c:strCache>
            </c:strRef>
          </c:cat>
          <c:val>
            <c:numRef>
              <c:f>CULTIVADORES!$E$257:$E$259</c:f>
              <c:numCache>
                <c:formatCode>General</c:formatCode>
                <c:ptCount val="3"/>
                <c:pt idx="0">
                  <c:v>4</c:v>
                </c:pt>
                <c:pt idx="1">
                  <c:v>2</c:v>
                </c:pt>
                <c:pt idx="2">
                  <c:v>2</c:v>
                </c:pt>
              </c:numCache>
            </c:numRef>
          </c:val>
          <c:extLst>
            <c:ext xmlns:c16="http://schemas.microsoft.com/office/drawing/2014/chart" uri="{C3380CC4-5D6E-409C-BE32-E72D297353CC}">
              <c16:uniqueId val="{00000000-5DB1-48F4-865F-4E2618EC9724}"/>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CULTIVADORES!$D$257:$D$259</c:f>
              <c:strCache>
                <c:ptCount val="3"/>
                <c:pt idx="0">
                  <c:v>SI</c:v>
                </c:pt>
                <c:pt idx="1">
                  <c:v>NO</c:v>
                </c:pt>
                <c:pt idx="2">
                  <c:v>No responde</c:v>
                </c:pt>
              </c:strCache>
            </c:strRef>
          </c:cat>
          <c:val>
            <c:numRef>
              <c:f>CULTIVADORES!$F$257:$F$259</c:f>
              <c:numCache>
                <c:formatCode>General</c:formatCode>
                <c:ptCount val="3"/>
                <c:pt idx="0">
                  <c:v>1</c:v>
                </c:pt>
                <c:pt idx="1">
                  <c:v>1</c:v>
                </c:pt>
                <c:pt idx="2">
                  <c:v>2</c:v>
                </c:pt>
              </c:numCache>
            </c:numRef>
          </c:val>
          <c:extLst>
            <c:ext xmlns:c16="http://schemas.microsoft.com/office/drawing/2014/chart" uri="{C3380CC4-5D6E-409C-BE32-E72D297353CC}">
              <c16:uniqueId val="{00000001-5DB1-48F4-865F-4E2618EC9724}"/>
            </c:ext>
          </c:extLst>
        </c:ser>
        <c:dLbls>
          <c:showLegendKey val="0"/>
          <c:showVal val="0"/>
          <c:showCatName val="0"/>
          <c:showSerName val="0"/>
          <c:showPercent val="0"/>
          <c:showBubbleSize val="0"/>
        </c:dLbls>
        <c:gapWidth val="150"/>
        <c:overlap val="100"/>
        <c:axId val="1594849263"/>
        <c:axId val="1594849743"/>
      </c:barChart>
      <c:catAx>
        <c:axId val="159484926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4849743"/>
        <c:crosses val="autoZero"/>
        <c:auto val="1"/>
        <c:lblAlgn val="ctr"/>
        <c:lblOffset val="100"/>
        <c:noMultiLvlLbl val="0"/>
      </c:catAx>
      <c:valAx>
        <c:axId val="159484974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48492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s-CO" sz="1400"/>
              <a:t>Acompañamiento [Capacitación en manejo de los cultivos de cacao]</a:t>
            </a:r>
          </a:p>
        </c:rich>
      </c:tx>
      <c:layout>
        <c:manualLayout>
          <c:xMode val="edge"/>
          <c:yMode val="edge"/>
          <c:x val="0.11257183958721066"/>
          <c:y val="2.1333351251108662E-2"/>
        </c:manualLayout>
      </c:layout>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manualLayout>
          <c:layoutTarget val="inner"/>
          <c:xMode val="edge"/>
          <c:yMode val="edge"/>
          <c:x val="0.18493398961063667"/>
          <c:y val="0.29268687233593782"/>
          <c:w val="0.77259973235864121"/>
          <c:h val="0.44056219713216976"/>
        </c:manualLayout>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CULTIVADORES!$D$263:$D$265</c:f>
              <c:strCache>
                <c:ptCount val="3"/>
                <c:pt idx="0">
                  <c:v>SI</c:v>
                </c:pt>
                <c:pt idx="1">
                  <c:v>NO</c:v>
                </c:pt>
                <c:pt idx="2">
                  <c:v>No responde</c:v>
                </c:pt>
              </c:strCache>
            </c:strRef>
          </c:cat>
          <c:val>
            <c:numRef>
              <c:f>CULTIVADORES!$E$263:$E$265</c:f>
              <c:numCache>
                <c:formatCode>General</c:formatCode>
                <c:ptCount val="3"/>
                <c:pt idx="0">
                  <c:v>4</c:v>
                </c:pt>
                <c:pt idx="1">
                  <c:v>3</c:v>
                </c:pt>
                <c:pt idx="2">
                  <c:v>1</c:v>
                </c:pt>
              </c:numCache>
            </c:numRef>
          </c:val>
          <c:extLst>
            <c:ext xmlns:c16="http://schemas.microsoft.com/office/drawing/2014/chart" uri="{C3380CC4-5D6E-409C-BE32-E72D297353CC}">
              <c16:uniqueId val="{00000000-A414-4E08-A61E-F57E48750A18}"/>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CULTIVADORES!$D$263:$D$265</c:f>
              <c:strCache>
                <c:ptCount val="3"/>
                <c:pt idx="0">
                  <c:v>SI</c:v>
                </c:pt>
                <c:pt idx="1">
                  <c:v>NO</c:v>
                </c:pt>
                <c:pt idx="2">
                  <c:v>No responde</c:v>
                </c:pt>
              </c:strCache>
            </c:strRef>
          </c:cat>
          <c:val>
            <c:numRef>
              <c:f>CULTIVADORES!$F$263:$F$265</c:f>
              <c:numCache>
                <c:formatCode>General</c:formatCode>
                <c:ptCount val="3"/>
                <c:pt idx="0">
                  <c:v>0</c:v>
                </c:pt>
                <c:pt idx="1">
                  <c:v>2</c:v>
                </c:pt>
                <c:pt idx="2">
                  <c:v>2</c:v>
                </c:pt>
              </c:numCache>
            </c:numRef>
          </c:val>
          <c:extLst>
            <c:ext xmlns:c16="http://schemas.microsoft.com/office/drawing/2014/chart" uri="{C3380CC4-5D6E-409C-BE32-E72D297353CC}">
              <c16:uniqueId val="{00000001-A414-4E08-A61E-F57E48750A18}"/>
            </c:ext>
          </c:extLst>
        </c:ser>
        <c:dLbls>
          <c:showLegendKey val="0"/>
          <c:showVal val="0"/>
          <c:showCatName val="0"/>
          <c:showSerName val="0"/>
          <c:showPercent val="0"/>
          <c:showBubbleSize val="0"/>
        </c:dLbls>
        <c:gapWidth val="247"/>
        <c:axId val="590182351"/>
        <c:axId val="590185231"/>
      </c:barChart>
      <c:catAx>
        <c:axId val="590182351"/>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590185231"/>
        <c:crosses val="autoZero"/>
        <c:auto val="1"/>
        <c:lblAlgn val="ctr"/>
        <c:lblOffset val="100"/>
        <c:noMultiLvlLbl val="0"/>
      </c:catAx>
      <c:valAx>
        <c:axId val="590185231"/>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590182351"/>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s-CO" sz="1400"/>
              <a:t>Acompañamiento  [Asesoría técnica]</a:t>
            </a:r>
          </a:p>
        </c:rich>
      </c:tx>
      <c:layout>
        <c:manualLayout>
          <c:xMode val="edge"/>
          <c:yMode val="edge"/>
          <c:x val="0.17892036452197846"/>
          <c:y val="5.2032706858177076E-2"/>
        </c:manualLayout>
      </c:layout>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CULTIVADORES!$D$269:$D$271</c:f>
              <c:strCache>
                <c:ptCount val="3"/>
                <c:pt idx="0">
                  <c:v>SI</c:v>
                </c:pt>
                <c:pt idx="1">
                  <c:v>NO</c:v>
                </c:pt>
                <c:pt idx="2">
                  <c:v>No responde</c:v>
                </c:pt>
              </c:strCache>
            </c:strRef>
          </c:cat>
          <c:val>
            <c:numRef>
              <c:f>CULTIVADORES!$E$269:$E$271</c:f>
              <c:numCache>
                <c:formatCode>General</c:formatCode>
                <c:ptCount val="3"/>
                <c:pt idx="0">
                  <c:v>5</c:v>
                </c:pt>
                <c:pt idx="1">
                  <c:v>2</c:v>
                </c:pt>
                <c:pt idx="2">
                  <c:v>1</c:v>
                </c:pt>
              </c:numCache>
            </c:numRef>
          </c:val>
          <c:extLst>
            <c:ext xmlns:c16="http://schemas.microsoft.com/office/drawing/2014/chart" uri="{C3380CC4-5D6E-409C-BE32-E72D297353CC}">
              <c16:uniqueId val="{00000000-1361-4397-A5E5-39EB969BE117}"/>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CULTIVADORES!$D$269:$D$271</c:f>
              <c:strCache>
                <c:ptCount val="3"/>
                <c:pt idx="0">
                  <c:v>SI</c:v>
                </c:pt>
                <c:pt idx="1">
                  <c:v>NO</c:v>
                </c:pt>
                <c:pt idx="2">
                  <c:v>No responde</c:v>
                </c:pt>
              </c:strCache>
            </c:strRef>
          </c:cat>
          <c:val>
            <c:numRef>
              <c:f>CULTIVADORES!$F$269:$F$271</c:f>
              <c:numCache>
                <c:formatCode>General</c:formatCode>
                <c:ptCount val="3"/>
                <c:pt idx="0">
                  <c:v>1</c:v>
                </c:pt>
                <c:pt idx="1">
                  <c:v>1</c:v>
                </c:pt>
                <c:pt idx="2">
                  <c:v>2</c:v>
                </c:pt>
              </c:numCache>
            </c:numRef>
          </c:val>
          <c:extLst>
            <c:ext xmlns:c16="http://schemas.microsoft.com/office/drawing/2014/chart" uri="{C3380CC4-5D6E-409C-BE32-E72D297353CC}">
              <c16:uniqueId val="{00000001-1361-4397-A5E5-39EB969BE117}"/>
            </c:ext>
          </c:extLst>
        </c:ser>
        <c:dLbls>
          <c:showLegendKey val="0"/>
          <c:showVal val="0"/>
          <c:showCatName val="0"/>
          <c:showSerName val="0"/>
          <c:showPercent val="0"/>
          <c:showBubbleSize val="0"/>
        </c:dLbls>
        <c:gapWidth val="247"/>
        <c:axId val="1204558847"/>
        <c:axId val="1204559807"/>
      </c:barChart>
      <c:catAx>
        <c:axId val="1204558847"/>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1204559807"/>
        <c:crosses val="autoZero"/>
        <c:auto val="1"/>
        <c:lblAlgn val="ctr"/>
        <c:lblOffset val="100"/>
        <c:noMultiLvlLbl val="0"/>
      </c:catAx>
      <c:valAx>
        <c:axId val="1204559807"/>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1204558847"/>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Hectáreas</a:t>
            </a:r>
            <a:r>
              <a:rPr lang="es-CO" b="1" baseline="0"/>
              <a:t> de los predios por vereda</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CULTIVADORES!$D$22:$D$27</c:f>
              <c:strCache>
                <c:ptCount val="6"/>
                <c:pt idx="0">
                  <c:v>El chispero</c:v>
                </c:pt>
                <c:pt idx="1">
                  <c:v>El pescado</c:v>
                </c:pt>
                <c:pt idx="2">
                  <c:v>El aporreado</c:v>
                </c:pt>
                <c:pt idx="3">
                  <c:v>Las camelias</c:v>
                </c:pt>
                <c:pt idx="4">
                  <c:v>La mariposa</c:v>
                </c:pt>
                <c:pt idx="5">
                  <c:v>Mata arriba</c:v>
                </c:pt>
              </c:strCache>
            </c:strRef>
          </c:cat>
          <c:val>
            <c:numRef>
              <c:f>CULTIVADORES!$E$22:$E$27</c:f>
              <c:numCache>
                <c:formatCode>General</c:formatCode>
                <c:ptCount val="6"/>
                <c:pt idx="0">
                  <c:v>81</c:v>
                </c:pt>
                <c:pt idx="1">
                  <c:v>292</c:v>
                </c:pt>
                <c:pt idx="2">
                  <c:v>32</c:v>
                </c:pt>
              </c:numCache>
            </c:numRef>
          </c:val>
          <c:extLst>
            <c:ext xmlns:c16="http://schemas.microsoft.com/office/drawing/2014/chart" uri="{C3380CC4-5D6E-409C-BE32-E72D297353CC}">
              <c16:uniqueId val="{00000000-08D2-493A-95E4-D47472012891}"/>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CULTIVADORES!$D$22:$D$27</c:f>
              <c:strCache>
                <c:ptCount val="6"/>
                <c:pt idx="0">
                  <c:v>El chispero</c:v>
                </c:pt>
                <c:pt idx="1">
                  <c:v>El pescado</c:v>
                </c:pt>
                <c:pt idx="2">
                  <c:v>El aporreado</c:v>
                </c:pt>
                <c:pt idx="3">
                  <c:v>Las camelias</c:v>
                </c:pt>
                <c:pt idx="4">
                  <c:v>La mariposa</c:v>
                </c:pt>
                <c:pt idx="5">
                  <c:v>Mata arriba</c:v>
                </c:pt>
              </c:strCache>
            </c:strRef>
          </c:cat>
          <c:val>
            <c:numRef>
              <c:f>CULTIVADORES!$F$22:$F$27</c:f>
              <c:numCache>
                <c:formatCode>General</c:formatCode>
                <c:ptCount val="6"/>
                <c:pt idx="3">
                  <c:v>17</c:v>
                </c:pt>
                <c:pt idx="4">
                  <c:v>8</c:v>
                </c:pt>
                <c:pt idx="5">
                  <c:v>75</c:v>
                </c:pt>
              </c:numCache>
            </c:numRef>
          </c:val>
          <c:extLst>
            <c:ext xmlns:c16="http://schemas.microsoft.com/office/drawing/2014/chart" uri="{C3380CC4-5D6E-409C-BE32-E72D297353CC}">
              <c16:uniqueId val="{00000001-08D2-493A-95E4-D47472012891}"/>
            </c:ext>
          </c:extLst>
        </c:ser>
        <c:dLbls>
          <c:showLegendKey val="0"/>
          <c:showVal val="0"/>
          <c:showCatName val="0"/>
          <c:showSerName val="0"/>
          <c:showPercent val="0"/>
          <c:showBubbleSize val="0"/>
        </c:dLbls>
        <c:gapWidth val="219"/>
        <c:overlap val="-27"/>
        <c:axId val="1605129951"/>
        <c:axId val="1605128511"/>
      </c:barChart>
      <c:catAx>
        <c:axId val="1605129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5128511"/>
        <c:crosses val="autoZero"/>
        <c:auto val="1"/>
        <c:lblAlgn val="ctr"/>
        <c:lblOffset val="100"/>
        <c:noMultiLvlLbl val="0"/>
      </c:catAx>
      <c:valAx>
        <c:axId val="160512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51299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Último año de visita de asesoria técnica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numRef>
              <c:f>CULTIVADORES!$D$275:$D$277</c:f>
              <c:numCache>
                <c:formatCode>General</c:formatCode>
                <c:ptCount val="3"/>
                <c:pt idx="0">
                  <c:v>2018</c:v>
                </c:pt>
                <c:pt idx="1">
                  <c:v>2020</c:v>
                </c:pt>
                <c:pt idx="2">
                  <c:v>2022</c:v>
                </c:pt>
              </c:numCache>
            </c:numRef>
          </c:cat>
          <c:val>
            <c:numRef>
              <c:f>CULTIVADORES!$E$275:$E$277</c:f>
              <c:numCache>
                <c:formatCode>General</c:formatCode>
                <c:ptCount val="3"/>
                <c:pt idx="0">
                  <c:v>1</c:v>
                </c:pt>
                <c:pt idx="2">
                  <c:v>4</c:v>
                </c:pt>
              </c:numCache>
            </c:numRef>
          </c:val>
          <c:extLst>
            <c:ext xmlns:c16="http://schemas.microsoft.com/office/drawing/2014/chart" uri="{C3380CC4-5D6E-409C-BE32-E72D297353CC}">
              <c16:uniqueId val="{00000000-24E3-40FC-B3ED-26C00EE9893A}"/>
            </c:ext>
          </c:extLst>
        </c:ser>
        <c:ser>
          <c:idx val="1"/>
          <c:order val="1"/>
          <c:tx>
            <c:strRef>
              <c:f>CULTIVADORES!$F$5</c:f>
              <c:strCache>
                <c:ptCount val="1"/>
                <c:pt idx="0">
                  <c:v>REMEDIOS</c:v>
                </c:pt>
              </c:strCache>
            </c:strRef>
          </c:tx>
          <c:spPr>
            <a:solidFill>
              <a:schemeClr val="accent2"/>
            </a:solidFill>
            <a:ln>
              <a:noFill/>
            </a:ln>
            <a:effectLst/>
          </c:spPr>
          <c:invertIfNegative val="0"/>
          <c:cat>
            <c:numRef>
              <c:f>CULTIVADORES!$D$275:$D$277</c:f>
              <c:numCache>
                <c:formatCode>General</c:formatCode>
                <c:ptCount val="3"/>
                <c:pt idx="0">
                  <c:v>2018</c:v>
                </c:pt>
                <c:pt idx="1">
                  <c:v>2020</c:v>
                </c:pt>
                <c:pt idx="2">
                  <c:v>2022</c:v>
                </c:pt>
              </c:numCache>
            </c:numRef>
          </c:cat>
          <c:val>
            <c:numRef>
              <c:f>CULTIVADORES!$F$275:$F$277</c:f>
              <c:numCache>
                <c:formatCode>General</c:formatCode>
                <c:ptCount val="3"/>
                <c:pt idx="2">
                  <c:v>1</c:v>
                </c:pt>
              </c:numCache>
            </c:numRef>
          </c:val>
          <c:extLst>
            <c:ext xmlns:c16="http://schemas.microsoft.com/office/drawing/2014/chart" uri="{C3380CC4-5D6E-409C-BE32-E72D297353CC}">
              <c16:uniqueId val="{00000001-24E3-40FC-B3ED-26C00EE9893A}"/>
            </c:ext>
          </c:extLst>
        </c:ser>
        <c:dLbls>
          <c:showLegendKey val="0"/>
          <c:showVal val="0"/>
          <c:showCatName val="0"/>
          <c:showSerName val="0"/>
          <c:showPercent val="0"/>
          <c:showBubbleSize val="0"/>
        </c:dLbls>
        <c:gapWidth val="150"/>
        <c:axId val="760539103"/>
        <c:axId val="760537183"/>
      </c:barChart>
      <c:catAx>
        <c:axId val="76053910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0537183"/>
        <c:crosses val="autoZero"/>
        <c:auto val="1"/>
        <c:lblAlgn val="ctr"/>
        <c:lblOffset val="100"/>
        <c:noMultiLvlLbl val="0"/>
      </c:catAx>
      <c:valAx>
        <c:axId val="7605371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0539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s-CO" sz="1400"/>
              <a:t> Acompañamiento [Apoyo económico] </a:t>
            </a:r>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CULTIVADORES!$D$279:$D$281</c:f>
              <c:strCache>
                <c:ptCount val="3"/>
                <c:pt idx="0">
                  <c:v>SI</c:v>
                </c:pt>
                <c:pt idx="1">
                  <c:v>NO</c:v>
                </c:pt>
                <c:pt idx="2">
                  <c:v>No responde</c:v>
                </c:pt>
              </c:strCache>
            </c:strRef>
          </c:cat>
          <c:val>
            <c:numRef>
              <c:f>CULTIVADORES!$E$279:$E$281</c:f>
              <c:numCache>
                <c:formatCode>General</c:formatCode>
                <c:ptCount val="3"/>
                <c:pt idx="0">
                  <c:v>2</c:v>
                </c:pt>
                <c:pt idx="1">
                  <c:v>5</c:v>
                </c:pt>
                <c:pt idx="2">
                  <c:v>1</c:v>
                </c:pt>
              </c:numCache>
            </c:numRef>
          </c:val>
          <c:extLst>
            <c:ext xmlns:c16="http://schemas.microsoft.com/office/drawing/2014/chart" uri="{C3380CC4-5D6E-409C-BE32-E72D297353CC}">
              <c16:uniqueId val="{00000000-188F-4FF3-AE66-00A4B9766532}"/>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CULTIVADORES!$D$279:$D$281</c:f>
              <c:strCache>
                <c:ptCount val="3"/>
                <c:pt idx="0">
                  <c:v>SI</c:v>
                </c:pt>
                <c:pt idx="1">
                  <c:v>NO</c:v>
                </c:pt>
                <c:pt idx="2">
                  <c:v>No responde</c:v>
                </c:pt>
              </c:strCache>
            </c:strRef>
          </c:cat>
          <c:val>
            <c:numRef>
              <c:f>CULTIVADORES!$F$279:$F$281</c:f>
              <c:numCache>
                <c:formatCode>General</c:formatCode>
                <c:ptCount val="3"/>
                <c:pt idx="0">
                  <c:v>0</c:v>
                </c:pt>
                <c:pt idx="1">
                  <c:v>2</c:v>
                </c:pt>
                <c:pt idx="2">
                  <c:v>2</c:v>
                </c:pt>
              </c:numCache>
            </c:numRef>
          </c:val>
          <c:extLst>
            <c:ext xmlns:c16="http://schemas.microsoft.com/office/drawing/2014/chart" uri="{C3380CC4-5D6E-409C-BE32-E72D297353CC}">
              <c16:uniqueId val="{00000001-188F-4FF3-AE66-00A4B9766532}"/>
            </c:ext>
          </c:extLst>
        </c:ser>
        <c:dLbls>
          <c:showLegendKey val="0"/>
          <c:showVal val="0"/>
          <c:showCatName val="0"/>
          <c:showSerName val="0"/>
          <c:showPercent val="0"/>
          <c:showBubbleSize val="0"/>
        </c:dLbls>
        <c:gapWidth val="247"/>
        <c:axId val="733406943"/>
        <c:axId val="733396863"/>
      </c:barChart>
      <c:catAx>
        <c:axId val="73340694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33396863"/>
        <c:crosses val="autoZero"/>
        <c:auto val="1"/>
        <c:lblAlgn val="ctr"/>
        <c:lblOffset val="100"/>
        <c:noMultiLvlLbl val="0"/>
      </c:catAx>
      <c:valAx>
        <c:axId val="733396863"/>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33406943"/>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s-CO" sz="1400"/>
              <a:t> Acompañamiento [Suministro de herramientas, semillas, plaguicidas] </a:t>
            </a:r>
          </a:p>
        </c:rich>
      </c:tx>
      <c:layout>
        <c:manualLayout>
          <c:xMode val="edge"/>
          <c:yMode val="edge"/>
          <c:x val="0.11015141692684827"/>
          <c:y val="1.4712628764463557E-2"/>
        </c:manualLayout>
      </c:layout>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manualLayout>
          <c:layoutTarget val="inner"/>
          <c:xMode val="edge"/>
          <c:yMode val="edge"/>
          <c:x val="0.17915428334259073"/>
          <c:y val="0.30205026853443684"/>
          <c:w val="0.77259973235864121"/>
          <c:h val="0.47268609080613616"/>
        </c:manualLayout>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CULTIVADORES!$D$285:$D$287</c:f>
              <c:strCache>
                <c:ptCount val="3"/>
                <c:pt idx="0">
                  <c:v>SI</c:v>
                </c:pt>
                <c:pt idx="1">
                  <c:v>NO</c:v>
                </c:pt>
                <c:pt idx="2">
                  <c:v>No responde</c:v>
                </c:pt>
              </c:strCache>
            </c:strRef>
          </c:cat>
          <c:val>
            <c:numRef>
              <c:f>CULTIVADORES!$E$285:$E$287</c:f>
              <c:numCache>
                <c:formatCode>General</c:formatCode>
                <c:ptCount val="3"/>
                <c:pt idx="0">
                  <c:v>4</c:v>
                </c:pt>
                <c:pt idx="1">
                  <c:v>3</c:v>
                </c:pt>
                <c:pt idx="2">
                  <c:v>1</c:v>
                </c:pt>
              </c:numCache>
            </c:numRef>
          </c:val>
          <c:extLst>
            <c:ext xmlns:c16="http://schemas.microsoft.com/office/drawing/2014/chart" uri="{C3380CC4-5D6E-409C-BE32-E72D297353CC}">
              <c16:uniqueId val="{00000000-8B12-4DAF-9C37-25CE377FF89B}"/>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CULTIVADORES!$D$285:$D$287</c:f>
              <c:strCache>
                <c:ptCount val="3"/>
                <c:pt idx="0">
                  <c:v>SI</c:v>
                </c:pt>
                <c:pt idx="1">
                  <c:v>NO</c:v>
                </c:pt>
                <c:pt idx="2">
                  <c:v>No responde</c:v>
                </c:pt>
              </c:strCache>
            </c:strRef>
          </c:cat>
          <c:val>
            <c:numRef>
              <c:f>CULTIVADORES!$F$285:$F$287</c:f>
              <c:numCache>
                <c:formatCode>General</c:formatCode>
                <c:ptCount val="3"/>
                <c:pt idx="0">
                  <c:v>0</c:v>
                </c:pt>
                <c:pt idx="1">
                  <c:v>2</c:v>
                </c:pt>
                <c:pt idx="2">
                  <c:v>2</c:v>
                </c:pt>
              </c:numCache>
            </c:numRef>
          </c:val>
          <c:extLst>
            <c:ext xmlns:c16="http://schemas.microsoft.com/office/drawing/2014/chart" uri="{C3380CC4-5D6E-409C-BE32-E72D297353CC}">
              <c16:uniqueId val="{00000001-8B12-4DAF-9C37-25CE377FF89B}"/>
            </c:ext>
          </c:extLst>
        </c:ser>
        <c:dLbls>
          <c:showLegendKey val="0"/>
          <c:showVal val="0"/>
          <c:showCatName val="0"/>
          <c:showSerName val="0"/>
          <c:showPercent val="0"/>
          <c:showBubbleSize val="0"/>
        </c:dLbls>
        <c:gapWidth val="247"/>
        <c:axId val="733378143"/>
        <c:axId val="733377183"/>
      </c:barChart>
      <c:catAx>
        <c:axId val="73337814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33377183"/>
        <c:crosses val="autoZero"/>
        <c:auto val="1"/>
        <c:lblAlgn val="ctr"/>
        <c:lblOffset val="100"/>
        <c:noMultiLvlLbl val="0"/>
      </c:catAx>
      <c:valAx>
        <c:axId val="733377183"/>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33378143"/>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3408295061741598"/>
          <c:y val="0.87586132594380939"/>
          <c:w val="0.31834076010418944"/>
          <c:h val="0.116129766400971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Afiliación a sistema</a:t>
            </a:r>
            <a:r>
              <a:rPr lang="es-CO" b="1" baseline="0"/>
              <a:t> de salud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CULTIVADORES!$D$291:$D$293</c:f>
              <c:strCache>
                <c:ptCount val="3"/>
                <c:pt idx="0">
                  <c:v>SI</c:v>
                </c:pt>
                <c:pt idx="1">
                  <c:v>NO</c:v>
                </c:pt>
                <c:pt idx="2">
                  <c:v>No responde</c:v>
                </c:pt>
              </c:strCache>
            </c:strRef>
          </c:cat>
          <c:val>
            <c:numRef>
              <c:f>CULTIVADORES!$E$291:$E$293</c:f>
              <c:numCache>
                <c:formatCode>General</c:formatCode>
                <c:ptCount val="3"/>
                <c:pt idx="0">
                  <c:v>6</c:v>
                </c:pt>
                <c:pt idx="1">
                  <c:v>1</c:v>
                </c:pt>
                <c:pt idx="2">
                  <c:v>1</c:v>
                </c:pt>
              </c:numCache>
            </c:numRef>
          </c:val>
          <c:extLst>
            <c:ext xmlns:c16="http://schemas.microsoft.com/office/drawing/2014/chart" uri="{C3380CC4-5D6E-409C-BE32-E72D297353CC}">
              <c16:uniqueId val="{00000000-5F98-4892-B783-6B8919E56AC8}"/>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CULTIVADORES!$D$291:$D$293</c:f>
              <c:strCache>
                <c:ptCount val="3"/>
                <c:pt idx="0">
                  <c:v>SI</c:v>
                </c:pt>
                <c:pt idx="1">
                  <c:v>NO</c:v>
                </c:pt>
                <c:pt idx="2">
                  <c:v>No responde</c:v>
                </c:pt>
              </c:strCache>
            </c:strRef>
          </c:cat>
          <c:val>
            <c:numRef>
              <c:f>CULTIVADORES!$F$291:$F$293</c:f>
              <c:numCache>
                <c:formatCode>General</c:formatCode>
                <c:ptCount val="3"/>
                <c:pt idx="0">
                  <c:v>0</c:v>
                </c:pt>
                <c:pt idx="1">
                  <c:v>2</c:v>
                </c:pt>
                <c:pt idx="2">
                  <c:v>2</c:v>
                </c:pt>
              </c:numCache>
            </c:numRef>
          </c:val>
          <c:extLst>
            <c:ext xmlns:c16="http://schemas.microsoft.com/office/drawing/2014/chart" uri="{C3380CC4-5D6E-409C-BE32-E72D297353CC}">
              <c16:uniqueId val="{00000001-5F98-4892-B783-6B8919E56AC8}"/>
            </c:ext>
          </c:extLst>
        </c:ser>
        <c:dLbls>
          <c:showLegendKey val="0"/>
          <c:showVal val="0"/>
          <c:showCatName val="0"/>
          <c:showSerName val="0"/>
          <c:showPercent val="0"/>
          <c:showBubbleSize val="0"/>
        </c:dLbls>
        <c:gapWidth val="150"/>
        <c:axId val="733401183"/>
        <c:axId val="733381023"/>
      </c:barChart>
      <c:catAx>
        <c:axId val="7334011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3381023"/>
        <c:crosses val="autoZero"/>
        <c:auto val="1"/>
        <c:lblAlgn val="ctr"/>
        <c:lblOffset val="100"/>
        <c:noMultiLvlLbl val="0"/>
      </c:catAx>
      <c:valAx>
        <c:axId val="73338102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3401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Afiliación</a:t>
            </a:r>
            <a:r>
              <a:rPr lang="es-CO" baseline="0"/>
              <a:t> a Pensión</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CULTIVADORES!$D$297</c:f>
              <c:strCache>
                <c:ptCount val="1"/>
                <c:pt idx="0">
                  <c:v>SI</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CULTIVADORES!$E$297:$F$297</c:f>
              <c:numCache>
                <c:formatCode>General</c:formatCode>
                <c:ptCount val="2"/>
                <c:pt idx="0">
                  <c:v>1</c:v>
                </c:pt>
                <c:pt idx="1">
                  <c:v>0</c:v>
                </c:pt>
              </c:numCache>
            </c:numRef>
          </c:val>
          <c:extLst>
            <c:ext xmlns:c16="http://schemas.microsoft.com/office/drawing/2014/chart" uri="{C3380CC4-5D6E-409C-BE32-E72D297353CC}">
              <c16:uniqueId val="{00000000-B49D-49AB-95AB-EBBADD687950}"/>
            </c:ext>
          </c:extLst>
        </c:ser>
        <c:ser>
          <c:idx val="1"/>
          <c:order val="1"/>
          <c:tx>
            <c:strRef>
              <c:f>CULTIVADORES!$D$298</c:f>
              <c:strCache>
                <c:ptCount val="1"/>
                <c:pt idx="0">
                  <c:v>NO</c:v>
                </c:pt>
              </c:strCache>
            </c:strRef>
          </c:tx>
          <c:spPr>
            <a:solidFill>
              <a:schemeClr val="accent2"/>
            </a:solidFill>
            <a:ln>
              <a:noFill/>
            </a:ln>
            <a:effectLst/>
          </c:spPr>
          <c:invertIfNegative val="0"/>
          <c:cat>
            <c:strRef>
              <c:f>CULTIVADORES!$E$5:$F$5</c:f>
              <c:strCache>
                <c:ptCount val="2"/>
                <c:pt idx="0">
                  <c:v>SEGOVIA</c:v>
                </c:pt>
                <c:pt idx="1">
                  <c:v>REMEDIOS</c:v>
                </c:pt>
              </c:strCache>
            </c:strRef>
          </c:cat>
          <c:val>
            <c:numRef>
              <c:f>CULTIVADORES!$E$298:$F$298</c:f>
              <c:numCache>
                <c:formatCode>General</c:formatCode>
                <c:ptCount val="2"/>
                <c:pt idx="0">
                  <c:v>6</c:v>
                </c:pt>
                <c:pt idx="1">
                  <c:v>2</c:v>
                </c:pt>
              </c:numCache>
            </c:numRef>
          </c:val>
          <c:extLst>
            <c:ext xmlns:c16="http://schemas.microsoft.com/office/drawing/2014/chart" uri="{C3380CC4-5D6E-409C-BE32-E72D297353CC}">
              <c16:uniqueId val="{00000001-B49D-49AB-95AB-EBBADD687950}"/>
            </c:ext>
          </c:extLst>
        </c:ser>
        <c:ser>
          <c:idx val="2"/>
          <c:order val="2"/>
          <c:tx>
            <c:strRef>
              <c:f>CULTIVADORES!$D$299</c:f>
              <c:strCache>
                <c:ptCount val="1"/>
                <c:pt idx="0">
                  <c:v>No responde</c:v>
                </c:pt>
              </c:strCache>
            </c:strRef>
          </c:tx>
          <c:spPr>
            <a:solidFill>
              <a:schemeClr val="accent3"/>
            </a:solidFill>
            <a:ln>
              <a:noFill/>
            </a:ln>
            <a:effectLst/>
          </c:spPr>
          <c:invertIfNegative val="0"/>
          <c:cat>
            <c:strRef>
              <c:f>CULTIVADORES!$E$5:$F$5</c:f>
              <c:strCache>
                <c:ptCount val="2"/>
                <c:pt idx="0">
                  <c:v>SEGOVIA</c:v>
                </c:pt>
                <c:pt idx="1">
                  <c:v>REMEDIOS</c:v>
                </c:pt>
              </c:strCache>
            </c:strRef>
          </c:cat>
          <c:val>
            <c:numRef>
              <c:f>CULTIVADORES!$E$299:$F$299</c:f>
              <c:numCache>
                <c:formatCode>General</c:formatCode>
                <c:ptCount val="2"/>
                <c:pt idx="0">
                  <c:v>1</c:v>
                </c:pt>
                <c:pt idx="1">
                  <c:v>2</c:v>
                </c:pt>
              </c:numCache>
            </c:numRef>
          </c:val>
          <c:extLst>
            <c:ext xmlns:c16="http://schemas.microsoft.com/office/drawing/2014/chart" uri="{C3380CC4-5D6E-409C-BE32-E72D297353CC}">
              <c16:uniqueId val="{00000000-485F-481E-A1F4-84ABE66E6F9D}"/>
            </c:ext>
          </c:extLst>
        </c:ser>
        <c:dLbls>
          <c:showLegendKey val="0"/>
          <c:showVal val="0"/>
          <c:showCatName val="0"/>
          <c:showSerName val="0"/>
          <c:showPercent val="0"/>
          <c:showBubbleSize val="0"/>
        </c:dLbls>
        <c:gapWidth val="219"/>
        <c:axId val="590050943"/>
        <c:axId val="835052991"/>
      </c:barChart>
      <c:catAx>
        <c:axId val="5900509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5052991"/>
        <c:crosses val="autoZero"/>
        <c:auto val="1"/>
        <c:lblAlgn val="ctr"/>
        <c:lblOffset val="100"/>
        <c:noMultiLvlLbl val="0"/>
      </c:catAx>
      <c:valAx>
        <c:axId val="8350529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0050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Afiliación  ARL</a:t>
            </a:r>
          </a:p>
        </c:rich>
      </c:tx>
      <c:layout>
        <c:manualLayout>
          <c:xMode val="edge"/>
          <c:yMode val="edge"/>
          <c:x val="0.33379009699666901"/>
          <c:y val="5.76076386821685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CULTIVADORES!$D$303</c:f>
              <c:strCache>
                <c:ptCount val="1"/>
                <c:pt idx="0">
                  <c:v>SI</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CULTIVADORES!$E$303:$F$303</c:f>
              <c:numCache>
                <c:formatCode>General</c:formatCode>
                <c:ptCount val="2"/>
                <c:pt idx="0">
                  <c:v>1</c:v>
                </c:pt>
                <c:pt idx="1">
                  <c:v>0</c:v>
                </c:pt>
              </c:numCache>
            </c:numRef>
          </c:val>
          <c:extLst>
            <c:ext xmlns:c16="http://schemas.microsoft.com/office/drawing/2014/chart" uri="{C3380CC4-5D6E-409C-BE32-E72D297353CC}">
              <c16:uniqueId val="{00000000-131E-4ADD-A712-D851B013B6E1}"/>
            </c:ext>
          </c:extLst>
        </c:ser>
        <c:ser>
          <c:idx val="1"/>
          <c:order val="1"/>
          <c:tx>
            <c:strRef>
              <c:f>CULTIVADORES!$D$304</c:f>
              <c:strCache>
                <c:ptCount val="1"/>
                <c:pt idx="0">
                  <c:v>NO</c:v>
                </c:pt>
              </c:strCache>
            </c:strRef>
          </c:tx>
          <c:spPr>
            <a:solidFill>
              <a:schemeClr val="accent2"/>
            </a:solidFill>
            <a:ln>
              <a:noFill/>
            </a:ln>
            <a:effectLst/>
          </c:spPr>
          <c:invertIfNegative val="0"/>
          <c:cat>
            <c:strRef>
              <c:f>CULTIVADORES!$E$5:$F$5</c:f>
              <c:strCache>
                <c:ptCount val="2"/>
                <c:pt idx="0">
                  <c:v>SEGOVIA</c:v>
                </c:pt>
                <c:pt idx="1">
                  <c:v>REMEDIOS</c:v>
                </c:pt>
              </c:strCache>
            </c:strRef>
          </c:cat>
          <c:val>
            <c:numRef>
              <c:f>CULTIVADORES!$E$304:$F$304</c:f>
              <c:numCache>
                <c:formatCode>General</c:formatCode>
                <c:ptCount val="2"/>
                <c:pt idx="0">
                  <c:v>6</c:v>
                </c:pt>
                <c:pt idx="1">
                  <c:v>2</c:v>
                </c:pt>
              </c:numCache>
            </c:numRef>
          </c:val>
          <c:extLst>
            <c:ext xmlns:c16="http://schemas.microsoft.com/office/drawing/2014/chart" uri="{C3380CC4-5D6E-409C-BE32-E72D297353CC}">
              <c16:uniqueId val="{00000001-131E-4ADD-A712-D851B013B6E1}"/>
            </c:ext>
          </c:extLst>
        </c:ser>
        <c:ser>
          <c:idx val="2"/>
          <c:order val="2"/>
          <c:tx>
            <c:strRef>
              <c:f>CULTIVADORES!$D$305</c:f>
              <c:strCache>
                <c:ptCount val="1"/>
                <c:pt idx="0">
                  <c:v>No responde</c:v>
                </c:pt>
              </c:strCache>
            </c:strRef>
          </c:tx>
          <c:spPr>
            <a:solidFill>
              <a:schemeClr val="accent3"/>
            </a:solidFill>
            <a:ln>
              <a:noFill/>
            </a:ln>
            <a:effectLst/>
          </c:spPr>
          <c:invertIfNegative val="0"/>
          <c:cat>
            <c:strRef>
              <c:f>CULTIVADORES!$E$5:$F$5</c:f>
              <c:strCache>
                <c:ptCount val="2"/>
                <c:pt idx="0">
                  <c:v>SEGOVIA</c:v>
                </c:pt>
                <c:pt idx="1">
                  <c:v>REMEDIOS</c:v>
                </c:pt>
              </c:strCache>
            </c:strRef>
          </c:cat>
          <c:val>
            <c:numRef>
              <c:f>CULTIVADORES!$E$305:$F$305</c:f>
              <c:numCache>
                <c:formatCode>General</c:formatCode>
                <c:ptCount val="2"/>
                <c:pt idx="0">
                  <c:v>1</c:v>
                </c:pt>
                <c:pt idx="1">
                  <c:v>2</c:v>
                </c:pt>
              </c:numCache>
            </c:numRef>
          </c:val>
          <c:extLst>
            <c:ext xmlns:c16="http://schemas.microsoft.com/office/drawing/2014/chart" uri="{C3380CC4-5D6E-409C-BE32-E72D297353CC}">
              <c16:uniqueId val="{00000000-4A89-4B06-A2FB-4014B3030115}"/>
            </c:ext>
          </c:extLst>
        </c:ser>
        <c:dLbls>
          <c:showLegendKey val="0"/>
          <c:showVal val="0"/>
          <c:showCatName val="0"/>
          <c:showSerName val="0"/>
          <c:showPercent val="0"/>
          <c:showBubbleSize val="0"/>
        </c:dLbls>
        <c:gapWidth val="150"/>
        <c:axId val="733402623"/>
        <c:axId val="733385823"/>
      </c:barChart>
      <c:catAx>
        <c:axId val="7334026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3385823"/>
        <c:crosses val="autoZero"/>
        <c:auto val="1"/>
        <c:lblAlgn val="ctr"/>
        <c:lblOffset val="100"/>
        <c:noMultiLvlLbl val="0"/>
      </c:catAx>
      <c:valAx>
        <c:axId val="73338582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3402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Capacitación</a:t>
            </a:r>
            <a:r>
              <a:rPr lang="es-CO" baseline="0"/>
              <a:t> en SST</a:t>
            </a:r>
            <a:endParaRPr lang="es-CO"/>
          </a:p>
        </c:rich>
      </c:tx>
      <c:layout>
        <c:manualLayout>
          <c:xMode val="edge"/>
          <c:yMode val="edge"/>
          <c:x val="0.35796814472222344"/>
          <c:y val="0.1216123208283043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CULTIVADORES!$D$309:$D$311</c:f>
              <c:strCache>
                <c:ptCount val="3"/>
                <c:pt idx="0">
                  <c:v>SI</c:v>
                </c:pt>
                <c:pt idx="1">
                  <c:v>NO</c:v>
                </c:pt>
                <c:pt idx="2">
                  <c:v>No responde</c:v>
                </c:pt>
              </c:strCache>
            </c:strRef>
          </c:cat>
          <c:val>
            <c:numRef>
              <c:f>CULTIVADORES!$E$309:$E$311</c:f>
              <c:numCache>
                <c:formatCode>General</c:formatCode>
                <c:ptCount val="3"/>
                <c:pt idx="1">
                  <c:v>7</c:v>
                </c:pt>
                <c:pt idx="2">
                  <c:v>1</c:v>
                </c:pt>
              </c:numCache>
            </c:numRef>
          </c:val>
          <c:extLst>
            <c:ext xmlns:c16="http://schemas.microsoft.com/office/drawing/2014/chart" uri="{C3380CC4-5D6E-409C-BE32-E72D297353CC}">
              <c16:uniqueId val="{00000000-FAEA-4C08-AE1F-1D18D4E03327}"/>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CULTIVADORES!$D$309:$D$311</c:f>
              <c:strCache>
                <c:ptCount val="3"/>
                <c:pt idx="0">
                  <c:v>SI</c:v>
                </c:pt>
                <c:pt idx="1">
                  <c:v>NO</c:v>
                </c:pt>
                <c:pt idx="2">
                  <c:v>No responde</c:v>
                </c:pt>
              </c:strCache>
            </c:strRef>
          </c:cat>
          <c:val>
            <c:numRef>
              <c:f>CULTIVADORES!$F$309:$F$311</c:f>
              <c:numCache>
                <c:formatCode>General</c:formatCode>
                <c:ptCount val="3"/>
                <c:pt idx="0">
                  <c:v>1</c:v>
                </c:pt>
                <c:pt idx="1">
                  <c:v>1</c:v>
                </c:pt>
                <c:pt idx="2">
                  <c:v>2</c:v>
                </c:pt>
              </c:numCache>
            </c:numRef>
          </c:val>
          <c:extLst>
            <c:ext xmlns:c16="http://schemas.microsoft.com/office/drawing/2014/chart" uri="{C3380CC4-5D6E-409C-BE32-E72D297353CC}">
              <c16:uniqueId val="{00000001-FAEA-4C08-AE1F-1D18D4E03327}"/>
            </c:ext>
          </c:extLst>
        </c:ser>
        <c:dLbls>
          <c:showLegendKey val="0"/>
          <c:showVal val="0"/>
          <c:showCatName val="0"/>
          <c:showSerName val="0"/>
          <c:showPercent val="0"/>
          <c:showBubbleSize val="0"/>
        </c:dLbls>
        <c:gapWidth val="219"/>
        <c:axId val="1602691503"/>
        <c:axId val="1602696783"/>
      </c:barChart>
      <c:catAx>
        <c:axId val="160269150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2696783"/>
        <c:crosses val="autoZero"/>
        <c:auto val="1"/>
        <c:lblAlgn val="ctr"/>
        <c:lblOffset val="100"/>
        <c:noMultiLvlLbl val="0"/>
      </c:catAx>
      <c:valAx>
        <c:axId val="16026967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2691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s-CO" sz="1400"/>
              <a:t>Presencia</a:t>
            </a:r>
            <a:r>
              <a:rPr lang="es-CO" sz="1400" baseline="0"/>
              <a:t> de s</a:t>
            </a:r>
            <a:r>
              <a:rPr lang="es-CO" sz="1400"/>
              <a:t>ignos</a:t>
            </a:r>
            <a:r>
              <a:rPr lang="es-CO" sz="1400" baseline="0"/>
              <a:t> o sintomas de intoxicación</a:t>
            </a:r>
            <a:endParaRPr lang="es-CO" sz="1400"/>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manualLayout>
          <c:layoutTarget val="inner"/>
          <c:xMode val="edge"/>
          <c:yMode val="edge"/>
          <c:x val="8.4988077649215968E-2"/>
          <c:y val="0.24411672793212622"/>
          <c:w val="0.91212206921676109"/>
          <c:h val="0.45264023640365447"/>
        </c:manualLayout>
      </c:layout>
      <c:barChart>
        <c:barDir val="bar"/>
        <c:grouping val="clustered"/>
        <c:varyColors val="0"/>
        <c:ser>
          <c:idx val="0"/>
          <c:order val="0"/>
          <c:tx>
            <c:strRef>
              <c:f>CULTIVADORES!$D$315</c:f>
              <c:strCache>
                <c:ptCount val="1"/>
                <c:pt idx="0">
                  <c:v>SI</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CULTIVADORES!$E$315:$F$315</c:f>
              <c:numCache>
                <c:formatCode>General</c:formatCode>
                <c:ptCount val="2"/>
                <c:pt idx="1">
                  <c:v>2</c:v>
                </c:pt>
              </c:numCache>
            </c:numRef>
          </c:val>
          <c:extLst>
            <c:ext xmlns:c16="http://schemas.microsoft.com/office/drawing/2014/chart" uri="{C3380CC4-5D6E-409C-BE32-E72D297353CC}">
              <c16:uniqueId val="{00000000-EB23-4FD5-AB84-A1DEE2B09BE7}"/>
            </c:ext>
          </c:extLst>
        </c:ser>
        <c:ser>
          <c:idx val="1"/>
          <c:order val="1"/>
          <c:tx>
            <c:strRef>
              <c:f>CULTIVADORES!$D$316</c:f>
              <c:strCache>
                <c:ptCount val="1"/>
                <c:pt idx="0">
                  <c:v>NO</c:v>
                </c:pt>
              </c:strCache>
            </c:strRef>
          </c:tx>
          <c:spPr>
            <a:solidFill>
              <a:schemeClr val="accent2"/>
            </a:solidFill>
            <a:ln>
              <a:noFill/>
            </a:ln>
            <a:effectLst/>
          </c:spPr>
          <c:invertIfNegative val="0"/>
          <c:cat>
            <c:strRef>
              <c:f>CULTIVADORES!$E$5:$F$5</c:f>
              <c:strCache>
                <c:ptCount val="2"/>
                <c:pt idx="0">
                  <c:v>SEGOVIA</c:v>
                </c:pt>
                <c:pt idx="1">
                  <c:v>REMEDIOS</c:v>
                </c:pt>
              </c:strCache>
            </c:strRef>
          </c:cat>
          <c:val>
            <c:numRef>
              <c:f>CULTIVADORES!$E$316:$F$316</c:f>
              <c:numCache>
                <c:formatCode>General</c:formatCode>
                <c:ptCount val="2"/>
                <c:pt idx="0">
                  <c:v>7</c:v>
                </c:pt>
              </c:numCache>
            </c:numRef>
          </c:val>
          <c:extLst>
            <c:ext xmlns:c16="http://schemas.microsoft.com/office/drawing/2014/chart" uri="{C3380CC4-5D6E-409C-BE32-E72D297353CC}">
              <c16:uniqueId val="{00000001-EB23-4FD5-AB84-A1DEE2B09BE7}"/>
            </c:ext>
          </c:extLst>
        </c:ser>
        <c:ser>
          <c:idx val="2"/>
          <c:order val="2"/>
          <c:tx>
            <c:strRef>
              <c:f>CULTIVADORES!$D$317</c:f>
              <c:strCache>
                <c:ptCount val="1"/>
                <c:pt idx="0">
                  <c:v>No responde</c:v>
                </c:pt>
              </c:strCache>
            </c:strRef>
          </c:tx>
          <c:spPr>
            <a:solidFill>
              <a:schemeClr val="accent3"/>
            </a:solidFill>
            <a:ln>
              <a:noFill/>
            </a:ln>
            <a:effectLst/>
          </c:spPr>
          <c:invertIfNegative val="0"/>
          <c:cat>
            <c:strRef>
              <c:f>CULTIVADORES!$E$5:$F$5</c:f>
              <c:strCache>
                <c:ptCount val="2"/>
                <c:pt idx="0">
                  <c:v>SEGOVIA</c:v>
                </c:pt>
                <c:pt idx="1">
                  <c:v>REMEDIOS</c:v>
                </c:pt>
              </c:strCache>
            </c:strRef>
          </c:cat>
          <c:val>
            <c:numRef>
              <c:f>CULTIVADORES!$E$317:$F$317</c:f>
              <c:numCache>
                <c:formatCode>General</c:formatCode>
                <c:ptCount val="2"/>
                <c:pt idx="0">
                  <c:v>1</c:v>
                </c:pt>
                <c:pt idx="1">
                  <c:v>2</c:v>
                </c:pt>
              </c:numCache>
            </c:numRef>
          </c:val>
          <c:extLst>
            <c:ext xmlns:c16="http://schemas.microsoft.com/office/drawing/2014/chart" uri="{C3380CC4-5D6E-409C-BE32-E72D297353CC}">
              <c16:uniqueId val="{00000000-D62F-4DAF-9B30-E6C7D6CCEF9F}"/>
            </c:ext>
          </c:extLst>
        </c:ser>
        <c:dLbls>
          <c:showLegendKey val="0"/>
          <c:showVal val="0"/>
          <c:showCatName val="0"/>
          <c:showSerName val="0"/>
          <c:showPercent val="0"/>
          <c:showBubbleSize val="0"/>
        </c:dLbls>
        <c:gapWidth val="267"/>
        <c:axId val="733400703"/>
        <c:axId val="733393983"/>
      </c:barChart>
      <c:catAx>
        <c:axId val="73340070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33393983"/>
        <c:crosses val="autoZero"/>
        <c:auto val="1"/>
        <c:lblAlgn val="ctr"/>
        <c:lblOffset val="100"/>
        <c:noMultiLvlLbl val="0"/>
      </c:catAx>
      <c:valAx>
        <c:axId val="733393983"/>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33400703"/>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Formación</a:t>
            </a:r>
            <a:r>
              <a:rPr lang="es-CO" baseline="0"/>
              <a:t> académica de primeros auxilios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numRef>
              <c:f>CULTIVADORES!$D$325:$D$328</c:f>
              <c:numCache>
                <c:formatCode>General</c:formatCode>
                <c:ptCount val="4"/>
                <c:pt idx="0">
                  <c:v>1</c:v>
                </c:pt>
                <c:pt idx="1">
                  <c:v>2</c:v>
                </c:pt>
                <c:pt idx="2">
                  <c:v>3</c:v>
                </c:pt>
                <c:pt idx="3">
                  <c:v>4</c:v>
                </c:pt>
              </c:numCache>
            </c:numRef>
          </c:cat>
          <c:val>
            <c:numRef>
              <c:f>CULTIVADORES!$E$325:$E$328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9B6-42C2-84BE-B210F376325D}"/>
            </c:ext>
          </c:extLst>
        </c:ser>
        <c:ser>
          <c:idx val="1"/>
          <c:order val="1"/>
          <c:tx>
            <c:strRef>
              <c:f>CULTIVADORES!$F$5</c:f>
              <c:strCache>
                <c:ptCount val="1"/>
                <c:pt idx="0">
                  <c:v>REMEDIOS</c:v>
                </c:pt>
              </c:strCache>
            </c:strRef>
          </c:tx>
          <c:spPr>
            <a:solidFill>
              <a:schemeClr val="accent2"/>
            </a:solidFill>
            <a:ln>
              <a:noFill/>
            </a:ln>
            <a:effectLst/>
          </c:spPr>
          <c:invertIfNegative val="0"/>
          <c:cat>
            <c:numRef>
              <c:f>CULTIVADORES!$D$325:$D$328</c:f>
              <c:numCache>
                <c:formatCode>General</c:formatCode>
                <c:ptCount val="4"/>
                <c:pt idx="0">
                  <c:v>1</c:v>
                </c:pt>
                <c:pt idx="1">
                  <c:v>2</c:v>
                </c:pt>
                <c:pt idx="2">
                  <c:v>3</c:v>
                </c:pt>
                <c:pt idx="3">
                  <c:v>4</c:v>
                </c:pt>
              </c:numCache>
            </c:numRef>
          </c:cat>
          <c:val>
            <c:numRef>
              <c:f>CULTIVADORES!$F$325:$F$328</c:f>
              <c:numCache>
                <c:formatCode>General</c:formatCode>
                <c:ptCount val="4"/>
                <c:pt idx="0">
                  <c:v>1</c:v>
                </c:pt>
                <c:pt idx="1">
                  <c:v>0</c:v>
                </c:pt>
                <c:pt idx="2">
                  <c:v>0</c:v>
                </c:pt>
                <c:pt idx="3">
                  <c:v>0</c:v>
                </c:pt>
              </c:numCache>
            </c:numRef>
          </c:val>
          <c:extLst>
            <c:ext xmlns:c16="http://schemas.microsoft.com/office/drawing/2014/chart" uri="{C3380CC4-5D6E-409C-BE32-E72D297353CC}">
              <c16:uniqueId val="{00000001-29B6-42C2-84BE-B210F376325D}"/>
            </c:ext>
          </c:extLst>
        </c:ser>
        <c:dLbls>
          <c:showLegendKey val="0"/>
          <c:showVal val="0"/>
          <c:showCatName val="0"/>
          <c:showSerName val="0"/>
          <c:showPercent val="0"/>
          <c:showBubbleSize val="0"/>
        </c:dLbls>
        <c:gapWidth val="219"/>
        <c:overlap val="-27"/>
        <c:axId val="954517023"/>
        <c:axId val="954545343"/>
      </c:barChart>
      <c:catAx>
        <c:axId val="954517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54545343"/>
        <c:crosses val="autoZero"/>
        <c:auto val="1"/>
        <c:lblAlgn val="ctr"/>
        <c:lblOffset val="100"/>
        <c:noMultiLvlLbl val="0"/>
      </c:catAx>
      <c:valAx>
        <c:axId val="9545453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54517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a:t>Tiene</a:t>
            </a:r>
            <a:r>
              <a:rPr lang="es-CO" baseline="0"/>
              <a:t> Botiquín</a:t>
            </a:r>
            <a:endParaRPr lang="es-CO"/>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CULTIVADORES!$D$330:$D$332</c:f>
              <c:strCache>
                <c:ptCount val="3"/>
                <c:pt idx="0">
                  <c:v>SI</c:v>
                </c:pt>
                <c:pt idx="1">
                  <c:v>NO</c:v>
                </c:pt>
                <c:pt idx="2">
                  <c:v>No responde</c:v>
                </c:pt>
              </c:strCache>
            </c:strRef>
          </c:cat>
          <c:val>
            <c:numRef>
              <c:f>CULTIVADORES!$E$330:$E$332</c:f>
              <c:numCache>
                <c:formatCode>General</c:formatCode>
                <c:ptCount val="3"/>
                <c:pt idx="0">
                  <c:v>0</c:v>
                </c:pt>
                <c:pt idx="1">
                  <c:v>7</c:v>
                </c:pt>
                <c:pt idx="2">
                  <c:v>1</c:v>
                </c:pt>
              </c:numCache>
            </c:numRef>
          </c:val>
          <c:extLst>
            <c:ext xmlns:c16="http://schemas.microsoft.com/office/drawing/2014/chart" uri="{C3380CC4-5D6E-409C-BE32-E72D297353CC}">
              <c16:uniqueId val="{00000000-9531-496F-A004-2DB981D72C41}"/>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CULTIVADORES!$D$330:$D$332</c:f>
              <c:strCache>
                <c:ptCount val="3"/>
                <c:pt idx="0">
                  <c:v>SI</c:v>
                </c:pt>
                <c:pt idx="1">
                  <c:v>NO</c:v>
                </c:pt>
                <c:pt idx="2">
                  <c:v>No responde</c:v>
                </c:pt>
              </c:strCache>
            </c:strRef>
          </c:cat>
          <c:val>
            <c:numRef>
              <c:f>CULTIVADORES!$F$330:$F$332</c:f>
              <c:numCache>
                <c:formatCode>General</c:formatCode>
                <c:ptCount val="3"/>
                <c:pt idx="0">
                  <c:v>1</c:v>
                </c:pt>
                <c:pt idx="1">
                  <c:v>1</c:v>
                </c:pt>
                <c:pt idx="2">
                  <c:v>2</c:v>
                </c:pt>
              </c:numCache>
            </c:numRef>
          </c:val>
          <c:extLst>
            <c:ext xmlns:c16="http://schemas.microsoft.com/office/drawing/2014/chart" uri="{C3380CC4-5D6E-409C-BE32-E72D297353CC}">
              <c16:uniqueId val="{00000001-9531-496F-A004-2DB981D72C41}"/>
            </c:ext>
          </c:extLst>
        </c:ser>
        <c:dLbls>
          <c:showLegendKey val="0"/>
          <c:showVal val="0"/>
          <c:showCatName val="0"/>
          <c:showSerName val="0"/>
          <c:showPercent val="0"/>
          <c:showBubbleSize val="0"/>
        </c:dLbls>
        <c:gapWidth val="150"/>
        <c:axId val="954537663"/>
        <c:axId val="954525183"/>
      </c:barChart>
      <c:catAx>
        <c:axId val="95453766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954525183"/>
        <c:crosses val="autoZero"/>
        <c:auto val="1"/>
        <c:lblAlgn val="ctr"/>
        <c:lblOffset val="100"/>
        <c:noMultiLvlLbl val="0"/>
      </c:catAx>
      <c:valAx>
        <c:axId val="954525183"/>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954537663"/>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Hectáreas cultivadas por municipio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9476988268032761"/>
          <c:y val="0.26231159889238792"/>
          <c:w val="0.73420358599753333"/>
          <c:h val="0.41289783291538429"/>
        </c:manualLayout>
      </c:layout>
      <c:barChart>
        <c:barDir val="bar"/>
        <c:grouping val="clustered"/>
        <c:varyColors val="0"/>
        <c:ser>
          <c:idx val="0"/>
          <c:order val="0"/>
          <c:tx>
            <c:strRef>
              <c:f>CULTIVADORES!$E$5</c:f>
              <c:strCache>
                <c:ptCount val="1"/>
                <c:pt idx="0">
                  <c:v>SEGOVIA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A0C-4BB3-BF1E-32510FAFA771}"/>
              </c:ext>
            </c:extLst>
          </c:dPt>
          <c:dPt>
            <c:idx val="1"/>
            <c:invertIfNegative val="0"/>
            <c:bubble3D val="0"/>
            <c:extLst>
              <c:ext xmlns:c16="http://schemas.microsoft.com/office/drawing/2014/chart" uri="{C3380CC4-5D6E-409C-BE32-E72D297353CC}">
                <c16:uniqueId val="{00000003-DA0C-4BB3-BF1E-32510FAFA77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CULTIVADORES!$D$30:$D$31</c:f>
              <c:strCache>
                <c:ptCount val="2"/>
                <c:pt idx="0">
                  <c:v>H. Cultivadas</c:v>
                </c:pt>
                <c:pt idx="1">
                  <c:v>H. totales</c:v>
                </c:pt>
              </c:strCache>
            </c:strRef>
          </c:cat>
          <c:val>
            <c:numRef>
              <c:f>CULTIVADORES!$E$30:$E$31</c:f>
              <c:numCache>
                <c:formatCode>0</c:formatCode>
                <c:ptCount val="2"/>
                <c:pt idx="0">
                  <c:v>21.5</c:v>
                </c:pt>
                <c:pt idx="1">
                  <c:v>405</c:v>
                </c:pt>
              </c:numCache>
            </c:numRef>
          </c:val>
          <c:extLst>
            <c:ext xmlns:c16="http://schemas.microsoft.com/office/drawing/2014/chart" uri="{C3380CC4-5D6E-409C-BE32-E72D297353CC}">
              <c16:uniqueId val="{00000000-A800-472A-8312-483A2897AFCE}"/>
            </c:ext>
          </c:extLst>
        </c:ser>
        <c:ser>
          <c:idx val="1"/>
          <c:order val="1"/>
          <c:tx>
            <c:strRef>
              <c:f>CULTIVADORES!$F$5</c:f>
              <c:strCache>
                <c:ptCount val="1"/>
                <c:pt idx="0">
                  <c:v>REMEDIOS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A0C-4BB3-BF1E-32510FAFA771}"/>
              </c:ext>
            </c:extLst>
          </c:dPt>
          <c:dPt>
            <c:idx val="1"/>
            <c:invertIfNegative val="0"/>
            <c:bubble3D val="0"/>
            <c:extLst>
              <c:ext xmlns:c16="http://schemas.microsoft.com/office/drawing/2014/chart" uri="{C3380CC4-5D6E-409C-BE32-E72D297353CC}">
                <c16:uniqueId val="{00000007-DA0C-4BB3-BF1E-32510FAFA77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CULTIVADORES!$D$30:$D$31</c:f>
              <c:strCache>
                <c:ptCount val="2"/>
                <c:pt idx="0">
                  <c:v>H. Cultivadas</c:v>
                </c:pt>
                <c:pt idx="1">
                  <c:v>H. totales</c:v>
                </c:pt>
              </c:strCache>
            </c:strRef>
          </c:cat>
          <c:val>
            <c:numRef>
              <c:f>CULTIVADORES!$F$30:$F$31</c:f>
              <c:numCache>
                <c:formatCode>0</c:formatCode>
                <c:ptCount val="2"/>
                <c:pt idx="0">
                  <c:v>19.5</c:v>
                </c:pt>
                <c:pt idx="1">
                  <c:v>100</c:v>
                </c:pt>
              </c:numCache>
            </c:numRef>
          </c:val>
          <c:extLst>
            <c:ext xmlns:c16="http://schemas.microsoft.com/office/drawing/2014/chart" uri="{C3380CC4-5D6E-409C-BE32-E72D297353CC}">
              <c16:uniqueId val="{00000001-A800-472A-8312-483A2897AFCE}"/>
            </c:ext>
          </c:extLst>
        </c:ser>
        <c:dLbls>
          <c:dLblPos val="inEnd"/>
          <c:showLegendKey val="0"/>
          <c:showVal val="1"/>
          <c:showCatName val="0"/>
          <c:showSerName val="0"/>
          <c:showPercent val="0"/>
          <c:showBubbleSize val="0"/>
        </c:dLbls>
        <c:gapWidth val="115"/>
        <c:overlap val="-20"/>
        <c:axId val="776678320"/>
        <c:axId val="776678736"/>
      </c:barChart>
      <c:catAx>
        <c:axId val="77667832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76678736"/>
        <c:crosses val="autoZero"/>
        <c:auto val="1"/>
        <c:lblAlgn val="ctr"/>
        <c:lblOffset val="100"/>
        <c:noMultiLvlLbl val="0"/>
      </c:catAx>
      <c:valAx>
        <c:axId val="7766787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76678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Tiene ducha o lavamanos en zona de trabajo</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CULTIVADORES!$D$336:$D$338</c:f>
              <c:strCache>
                <c:ptCount val="3"/>
                <c:pt idx="0">
                  <c:v>SI</c:v>
                </c:pt>
                <c:pt idx="1">
                  <c:v>NO</c:v>
                </c:pt>
                <c:pt idx="2">
                  <c:v>No responde</c:v>
                </c:pt>
              </c:strCache>
            </c:strRef>
          </c:cat>
          <c:val>
            <c:numRef>
              <c:f>CULTIVADORES!$E$336:$E$338</c:f>
              <c:numCache>
                <c:formatCode>General</c:formatCode>
                <c:ptCount val="3"/>
                <c:pt idx="0">
                  <c:v>0</c:v>
                </c:pt>
                <c:pt idx="1">
                  <c:v>7</c:v>
                </c:pt>
                <c:pt idx="2">
                  <c:v>1</c:v>
                </c:pt>
              </c:numCache>
            </c:numRef>
          </c:val>
          <c:extLst>
            <c:ext xmlns:c16="http://schemas.microsoft.com/office/drawing/2014/chart" uri="{C3380CC4-5D6E-409C-BE32-E72D297353CC}">
              <c16:uniqueId val="{00000000-8B00-4FF8-B4DE-796A45F50FB5}"/>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CULTIVADORES!$D$336:$D$338</c:f>
              <c:strCache>
                <c:ptCount val="3"/>
                <c:pt idx="0">
                  <c:v>SI</c:v>
                </c:pt>
                <c:pt idx="1">
                  <c:v>NO</c:v>
                </c:pt>
                <c:pt idx="2">
                  <c:v>No responde</c:v>
                </c:pt>
              </c:strCache>
            </c:strRef>
          </c:cat>
          <c:val>
            <c:numRef>
              <c:f>CULTIVADORES!$F$336:$F$338</c:f>
              <c:numCache>
                <c:formatCode>General</c:formatCode>
                <c:ptCount val="3"/>
                <c:pt idx="0">
                  <c:v>0</c:v>
                </c:pt>
                <c:pt idx="1">
                  <c:v>2</c:v>
                </c:pt>
                <c:pt idx="2">
                  <c:v>2</c:v>
                </c:pt>
              </c:numCache>
            </c:numRef>
          </c:val>
          <c:extLst>
            <c:ext xmlns:c16="http://schemas.microsoft.com/office/drawing/2014/chart" uri="{C3380CC4-5D6E-409C-BE32-E72D297353CC}">
              <c16:uniqueId val="{00000001-8B00-4FF8-B4DE-796A45F50FB5}"/>
            </c:ext>
          </c:extLst>
        </c:ser>
        <c:dLbls>
          <c:showLegendKey val="0"/>
          <c:showVal val="0"/>
          <c:showCatName val="0"/>
          <c:showSerName val="0"/>
          <c:showPercent val="0"/>
          <c:showBubbleSize val="0"/>
        </c:dLbls>
        <c:gapWidth val="219"/>
        <c:axId val="1602701583"/>
        <c:axId val="1602689583"/>
      </c:barChart>
      <c:catAx>
        <c:axId val="16027015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2689583"/>
        <c:crosses val="autoZero"/>
        <c:auto val="1"/>
        <c:lblAlgn val="ctr"/>
        <c:lblOffset val="100"/>
        <c:noMultiLvlLbl val="0"/>
      </c:catAx>
      <c:valAx>
        <c:axId val="16026895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27015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s-CO" sz="1400"/>
              <a:t>Espacio</a:t>
            </a:r>
            <a:r>
              <a:rPr lang="es-CO" sz="1400" baseline="0"/>
              <a:t> exclusivo de almacenamiento de agroquimicos</a:t>
            </a:r>
            <a:endParaRPr lang="es-CO" sz="1400"/>
          </a:p>
        </c:rich>
      </c:tx>
      <c:layout>
        <c:manualLayout>
          <c:xMode val="edge"/>
          <c:yMode val="edge"/>
          <c:x val="0.16804973824074387"/>
          <c:y val="1.8713438803125784E-2"/>
        </c:manualLayout>
      </c:layout>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manualLayout>
          <c:layoutTarget val="inner"/>
          <c:xMode val="edge"/>
          <c:yMode val="edge"/>
          <c:x val="0.23526044061841039"/>
          <c:y val="0.25219870626777413"/>
          <c:w val="0.70116279043308427"/>
          <c:h val="0.52423285123343366"/>
        </c:manualLayout>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CULTIVADORES!$D$342:$D$344</c:f>
              <c:strCache>
                <c:ptCount val="3"/>
                <c:pt idx="0">
                  <c:v>SI</c:v>
                </c:pt>
                <c:pt idx="1">
                  <c:v>NO</c:v>
                </c:pt>
                <c:pt idx="2">
                  <c:v>No responde</c:v>
                </c:pt>
              </c:strCache>
            </c:strRef>
          </c:cat>
          <c:val>
            <c:numRef>
              <c:f>CULTIVADORES!$E$342:$E$344</c:f>
              <c:numCache>
                <c:formatCode>General</c:formatCode>
                <c:ptCount val="3"/>
                <c:pt idx="0">
                  <c:v>2</c:v>
                </c:pt>
                <c:pt idx="1">
                  <c:v>5</c:v>
                </c:pt>
                <c:pt idx="2">
                  <c:v>1</c:v>
                </c:pt>
              </c:numCache>
            </c:numRef>
          </c:val>
          <c:extLst>
            <c:ext xmlns:c16="http://schemas.microsoft.com/office/drawing/2014/chart" uri="{C3380CC4-5D6E-409C-BE32-E72D297353CC}">
              <c16:uniqueId val="{00000000-0D42-4B16-809C-44E6DE267E33}"/>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CULTIVADORES!$D$342:$D$344</c:f>
              <c:strCache>
                <c:ptCount val="3"/>
                <c:pt idx="0">
                  <c:v>SI</c:v>
                </c:pt>
                <c:pt idx="1">
                  <c:v>NO</c:v>
                </c:pt>
                <c:pt idx="2">
                  <c:v>No responde</c:v>
                </c:pt>
              </c:strCache>
            </c:strRef>
          </c:cat>
          <c:val>
            <c:numRef>
              <c:f>CULTIVADORES!$F$342:$F$344</c:f>
              <c:numCache>
                <c:formatCode>General</c:formatCode>
                <c:ptCount val="3"/>
                <c:pt idx="0">
                  <c:v>1</c:v>
                </c:pt>
                <c:pt idx="1">
                  <c:v>1</c:v>
                </c:pt>
                <c:pt idx="2">
                  <c:v>2</c:v>
                </c:pt>
              </c:numCache>
            </c:numRef>
          </c:val>
          <c:extLst>
            <c:ext xmlns:c16="http://schemas.microsoft.com/office/drawing/2014/chart" uri="{C3380CC4-5D6E-409C-BE32-E72D297353CC}">
              <c16:uniqueId val="{00000001-0D42-4B16-809C-44E6DE267E33}"/>
            </c:ext>
          </c:extLst>
        </c:ser>
        <c:dLbls>
          <c:showLegendKey val="0"/>
          <c:showVal val="0"/>
          <c:showCatName val="0"/>
          <c:showSerName val="0"/>
          <c:showPercent val="0"/>
          <c:showBubbleSize val="0"/>
        </c:dLbls>
        <c:gapWidth val="267"/>
        <c:axId val="835053951"/>
        <c:axId val="835050591"/>
      </c:barChart>
      <c:catAx>
        <c:axId val="835053951"/>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835050591"/>
        <c:crosses val="autoZero"/>
        <c:auto val="1"/>
        <c:lblAlgn val="ctr"/>
        <c:lblOffset val="100"/>
        <c:noMultiLvlLbl val="0"/>
      </c:catAx>
      <c:valAx>
        <c:axId val="835050591"/>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835053951"/>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Tiene señalización en la finca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CULTIVADORES!$D$348:$D$350</c:f>
              <c:strCache>
                <c:ptCount val="3"/>
                <c:pt idx="0">
                  <c:v>SI</c:v>
                </c:pt>
                <c:pt idx="1">
                  <c:v>NO</c:v>
                </c:pt>
                <c:pt idx="2">
                  <c:v>No responde</c:v>
                </c:pt>
              </c:strCache>
            </c:strRef>
          </c:cat>
          <c:val>
            <c:numRef>
              <c:f>CULTIVADORES!$E$348:$E$350</c:f>
              <c:numCache>
                <c:formatCode>General</c:formatCode>
                <c:ptCount val="3"/>
                <c:pt idx="0">
                  <c:v>0</c:v>
                </c:pt>
                <c:pt idx="1">
                  <c:v>7</c:v>
                </c:pt>
                <c:pt idx="2">
                  <c:v>1</c:v>
                </c:pt>
              </c:numCache>
            </c:numRef>
          </c:val>
          <c:extLst>
            <c:ext xmlns:c16="http://schemas.microsoft.com/office/drawing/2014/chart" uri="{C3380CC4-5D6E-409C-BE32-E72D297353CC}">
              <c16:uniqueId val="{00000000-7A82-472E-AB8B-ABD4AF959023}"/>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CULTIVADORES!$D$348:$D$350</c:f>
              <c:strCache>
                <c:ptCount val="3"/>
                <c:pt idx="0">
                  <c:v>SI</c:v>
                </c:pt>
                <c:pt idx="1">
                  <c:v>NO</c:v>
                </c:pt>
                <c:pt idx="2">
                  <c:v>No responde</c:v>
                </c:pt>
              </c:strCache>
            </c:strRef>
          </c:cat>
          <c:val>
            <c:numRef>
              <c:f>CULTIVADORES!$F$348:$F$350</c:f>
              <c:numCache>
                <c:formatCode>General</c:formatCode>
                <c:ptCount val="3"/>
                <c:pt idx="0">
                  <c:v>0</c:v>
                </c:pt>
                <c:pt idx="1">
                  <c:v>2</c:v>
                </c:pt>
                <c:pt idx="2">
                  <c:v>2</c:v>
                </c:pt>
              </c:numCache>
            </c:numRef>
          </c:val>
          <c:extLst>
            <c:ext xmlns:c16="http://schemas.microsoft.com/office/drawing/2014/chart" uri="{C3380CC4-5D6E-409C-BE32-E72D297353CC}">
              <c16:uniqueId val="{00000001-7A82-472E-AB8B-ABD4AF959023}"/>
            </c:ext>
          </c:extLst>
        </c:ser>
        <c:dLbls>
          <c:showLegendKey val="0"/>
          <c:showVal val="0"/>
          <c:showCatName val="0"/>
          <c:showSerName val="0"/>
          <c:showPercent val="0"/>
          <c:showBubbleSize val="0"/>
        </c:dLbls>
        <c:gapWidth val="182"/>
        <c:axId val="1205630943"/>
        <c:axId val="1205631423"/>
      </c:barChart>
      <c:catAx>
        <c:axId val="12056309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05631423"/>
        <c:crosses val="autoZero"/>
        <c:auto val="1"/>
        <c:lblAlgn val="ctr"/>
        <c:lblOffset val="100"/>
        <c:noMultiLvlLbl val="0"/>
      </c:catAx>
      <c:valAx>
        <c:axId val="120563142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05630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Tiene área de fumadores señalizada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CULTIVADORES!$D$354:$D$356</c:f>
              <c:strCache>
                <c:ptCount val="3"/>
                <c:pt idx="0">
                  <c:v>SI</c:v>
                </c:pt>
                <c:pt idx="1">
                  <c:v>NO</c:v>
                </c:pt>
                <c:pt idx="2">
                  <c:v>No responde</c:v>
                </c:pt>
              </c:strCache>
            </c:strRef>
          </c:cat>
          <c:val>
            <c:numRef>
              <c:f>CULTIVADORES!$E$354:$E$356</c:f>
              <c:numCache>
                <c:formatCode>General</c:formatCode>
                <c:ptCount val="3"/>
                <c:pt idx="0">
                  <c:v>0</c:v>
                </c:pt>
                <c:pt idx="1">
                  <c:v>7</c:v>
                </c:pt>
                <c:pt idx="2">
                  <c:v>1</c:v>
                </c:pt>
              </c:numCache>
            </c:numRef>
          </c:val>
          <c:extLst>
            <c:ext xmlns:c16="http://schemas.microsoft.com/office/drawing/2014/chart" uri="{C3380CC4-5D6E-409C-BE32-E72D297353CC}">
              <c16:uniqueId val="{00000000-15BB-4F26-A598-5CE91E4184F0}"/>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CULTIVADORES!$D$354:$D$356</c:f>
              <c:strCache>
                <c:ptCount val="3"/>
                <c:pt idx="0">
                  <c:v>SI</c:v>
                </c:pt>
                <c:pt idx="1">
                  <c:v>NO</c:v>
                </c:pt>
                <c:pt idx="2">
                  <c:v>No responde</c:v>
                </c:pt>
              </c:strCache>
            </c:strRef>
          </c:cat>
          <c:val>
            <c:numRef>
              <c:f>CULTIVADORES!$F$354:$F$356</c:f>
              <c:numCache>
                <c:formatCode>General</c:formatCode>
                <c:ptCount val="3"/>
                <c:pt idx="0">
                  <c:v>0</c:v>
                </c:pt>
                <c:pt idx="1">
                  <c:v>2</c:v>
                </c:pt>
                <c:pt idx="2">
                  <c:v>2</c:v>
                </c:pt>
              </c:numCache>
            </c:numRef>
          </c:val>
          <c:extLst>
            <c:ext xmlns:c16="http://schemas.microsoft.com/office/drawing/2014/chart" uri="{C3380CC4-5D6E-409C-BE32-E72D297353CC}">
              <c16:uniqueId val="{00000001-15BB-4F26-A598-5CE91E4184F0}"/>
            </c:ext>
          </c:extLst>
        </c:ser>
        <c:dLbls>
          <c:showLegendKey val="0"/>
          <c:showVal val="0"/>
          <c:showCatName val="0"/>
          <c:showSerName val="0"/>
          <c:showPercent val="0"/>
          <c:showBubbleSize val="0"/>
        </c:dLbls>
        <c:gapWidth val="182"/>
        <c:axId val="733383423"/>
        <c:axId val="733380063"/>
      </c:barChart>
      <c:catAx>
        <c:axId val="7333834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3380063"/>
        <c:crosses val="autoZero"/>
        <c:auto val="1"/>
        <c:lblAlgn val="ctr"/>
        <c:lblOffset val="100"/>
        <c:noMultiLvlLbl val="0"/>
      </c:catAx>
      <c:valAx>
        <c:axId val="7333800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3383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Procedencia</a:t>
            </a:r>
            <a:r>
              <a:rPr lang="es-CO" baseline="0"/>
              <a:t> agua de consumo y para cultivo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179689475041112"/>
          <c:y val="0.22263485365656999"/>
          <c:w val="0.64365380287606377"/>
          <c:h val="0.38420525707528153"/>
        </c:manualLayout>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CULTIVADORES!$D$360:$D$362</c:f>
              <c:strCache>
                <c:ptCount val="3"/>
                <c:pt idx="0">
                  <c:v>Pozo de agua subterránea</c:v>
                </c:pt>
                <c:pt idx="1">
                  <c:v>Fuente Agua superficial</c:v>
                </c:pt>
                <c:pt idx="2">
                  <c:v>No responde</c:v>
                </c:pt>
              </c:strCache>
            </c:strRef>
          </c:cat>
          <c:val>
            <c:numRef>
              <c:f>CULTIVADORES!$E$360:$E$362</c:f>
              <c:numCache>
                <c:formatCode>General</c:formatCode>
                <c:ptCount val="3"/>
                <c:pt idx="0">
                  <c:v>1</c:v>
                </c:pt>
                <c:pt idx="1">
                  <c:v>6</c:v>
                </c:pt>
                <c:pt idx="2">
                  <c:v>1</c:v>
                </c:pt>
              </c:numCache>
            </c:numRef>
          </c:val>
          <c:extLst>
            <c:ext xmlns:c16="http://schemas.microsoft.com/office/drawing/2014/chart" uri="{C3380CC4-5D6E-409C-BE32-E72D297353CC}">
              <c16:uniqueId val="{00000000-7047-4682-9EFC-D87FE0631C98}"/>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CULTIVADORES!$D$360:$D$362</c:f>
              <c:strCache>
                <c:ptCount val="3"/>
                <c:pt idx="0">
                  <c:v>Pozo de agua subterránea</c:v>
                </c:pt>
                <c:pt idx="1">
                  <c:v>Fuente Agua superficial</c:v>
                </c:pt>
                <c:pt idx="2">
                  <c:v>No responde</c:v>
                </c:pt>
              </c:strCache>
            </c:strRef>
          </c:cat>
          <c:val>
            <c:numRef>
              <c:f>CULTIVADORES!$F$360:$F$362</c:f>
              <c:numCache>
                <c:formatCode>General</c:formatCode>
                <c:ptCount val="3"/>
                <c:pt idx="0">
                  <c:v>0</c:v>
                </c:pt>
                <c:pt idx="1">
                  <c:v>2</c:v>
                </c:pt>
                <c:pt idx="2">
                  <c:v>2</c:v>
                </c:pt>
              </c:numCache>
            </c:numRef>
          </c:val>
          <c:extLst>
            <c:ext xmlns:c16="http://schemas.microsoft.com/office/drawing/2014/chart" uri="{C3380CC4-5D6E-409C-BE32-E72D297353CC}">
              <c16:uniqueId val="{00000001-7047-4682-9EFC-D87FE0631C98}"/>
            </c:ext>
          </c:extLst>
        </c:ser>
        <c:dLbls>
          <c:showLegendKey val="0"/>
          <c:showVal val="0"/>
          <c:showCatName val="0"/>
          <c:showSerName val="0"/>
          <c:showPercent val="0"/>
          <c:showBubbleSize val="0"/>
        </c:dLbls>
        <c:gapWidth val="182"/>
        <c:axId val="607766111"/>
        <c:axId val="607764671"/>
      </c:barChart>
      <c:catAx>
        <c:axId val="6077661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7764671"/>
        <c:crosses val="autoZero"/>
        <c:auto val="1"/>
        <c:lblAlgn val="ctr"/>
        <c:lblOffset val="100"/>
        <c:noMultiLvlLbl val="0"/>
      </c:catAx>
      <c:valAx>
        <c:axId val="6077646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776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s-CO" sz="1400"/>
              <a:t>Disposición de aguas residuales domésticas</a:t>
            </a:r>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CULTIVADORES!$D$364:$D$367</c:f>
              <c:strCache>
                <c:ptCount val="4"/>
                <c:pt idx="0">
                  <c:v>Letrina</c:v>
                </c:pt>
                <c:pt idx="1">
                  <c:v>Pozo séptico</c:v>
                </c:pt>
                <c:pt idx="2">
                  <c:v>Fuente superficial</c:v>
                </c:pt>
                <c:pt idx="3">
                  <c:v>No responde</c:v>
                </c:pt>
              </c:strCache>
            </c:strRef>
          </c:cat>
          <c:val>
            <c:numRef>
              <c:f>CULTIVADORES!$E$364:$E$367</c:f>
              <c:numCache>
                <c:formatCode>General</c:formatCode>
                <c:ptCount val="4"/>
                <c:pt idx="0">
                  <c:v>1</c:v>
                </c:pt>
                <c:pt idx="1">
                  <c:v>2</c:v>
                </c:pt>
                <c:pt idx="2">
                  <c:v>4</c:v>
                </c:pt>
                <c:pt idx="3">
                  <c:v>1</c:v>
                </c:pt>
              </c:numCache>
            </c:numRef>
          </c:val>
          <c:extLst>
            <c:ext xmlns:c16="http://schemas.microsoft.com/office/drawing/2014/chart" uri="{C3380CC4-5D6E-409C-BE32-E72D297353CC}">
              <c16:uniqueId val="{00000000-E0E5-4404-8724-FDE41436E287}"/>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CULTIVADORES!$D$364:$D$367</c:f>
              <c:strCache>
                <c:ptCount val="4"/>
                <c:pt idx="0">
                  <c:v>Letrina</c:v>
                </c:pt>
                <c:pt idx="1">
                  <c:v>Pozo séptico</c:v>
                </c:pt>
                <c:pt idx="2">
                  <c:v>Fuente superficial</c:v>
                </c:pt>
                <c:pt idx="3">
                  <c:v>No responde</c:v>
                </c:pt>
              </c:strCache>
            </c:strRef>
          </c:cat>
          <c:val>
            <c:numRef>
              <c:f>CULTIVADORES!$F$364:$F$367</c:f>
              <c:numCache>
                <c:formatCode>General</c:formatCode>
                <c:ptCount val="4"/>
                <c:pt idx="0">
                  <c:v>0</c:v>
                </c:pt>
                <c:pt idx="1">
                  <c:v>1</c:v>
                </c:pt>
                <c:pt idx="2">
                  <c:v>1</c:v>
                </c:pt>
                <c:pt idx="3">
                  <c:v>2</c:v>
                </c:pt>
              </c:numCache>
            </c:numRef>
          </c:val>
          <c:extLst>
            <c:ext xmlns:c16="http://schemas.microsoft.com/office/drawing/2014/chart" uri="{C3380CC4-5D6E-409C-BE32-E72D297353CC}">
              <c16:uniqueId val="{00000001-E0E5-4404-8724-FDE41436E287}"/>
            </c:ext>
          </c:extLst>
        </c:ser>
        <c:dLbls>
          <c:showLegendKey val="0"/>
          <c:showVal val="0"/>
          <c:showCatName val="0"/>
          <c:showSerName val="0"/>
          <c:showPercent val="0"/>
          <c:showBubbleSize val="0"/>
        </c:dLbls>
        <c:gapWidth val="247"/>
        <c:axId val="733408863"/>
        <c:axId val="733408383"/>
      </c:barChart>
      <c:catAx>
        <c:axId val="73340886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33408383"/>
        <c:crosses val="autoZero"/>
        <c:auto val="1"/>
        <c:lblAlgn val="ctr"/>
        <c:lblOffset val="100"/>
        <c:noMultiLvlLbl val="0"/>
      </c:catAx>
      <c:valAx>
        <c:axId val="733408383"/>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33408863"/>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a:t>Disposición de residuos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CULTIVADORES!$D$369:$D$372</c:f>
              <c:strCache>
                <c:ptCount val="4"/>
                <c:pt idx="0">
                  <c:v>Letrina</c:v>
                </c:pt>
                <c:pt idx="1">
                  <c:v>Pozo séptico</c:v>
                </c:pt>
                <c:pt idx="2">
                  <c:v>Fuente superficial</c:v>
                </c:pt>
                <c:pt idx="3">
                  <c:v>No responde</c:v>
                </c:pt>
              </c:strCache>
            </c:strRef>
          </c:cat>
          <c:val>
            <c:numRef>
              <c:f>CULTIVADORES!$E$369:$E$372</c:f>
              <c:numCache>
                <c:formatCode>General</c:formatCode>
                <c:ptCount val="4"/>
                <c:pt idx="0">
                  <c:v>0</c:v>
                </c:pt>
                <c:pt idx="1">
                  <c:v>0</c:v>
                </c:pt>
                <c:pt idx="2">
                  <c:v>7</c:v>
                </c:pt>
                <c:pt idx="3">
                  <c:v>1</c:v>
                </c:pt>
              </c:numCache>
            </c:numRef>
          </c:val>
          <c:extLst>
            <c:ext xmlns:c16="http://schemas.microsoft.com/office/drawing/2014/chart" uri="{C3380CC4-5D6E-409C-BE32-E72D297353CC}">
              <c16:uniqueId val="{00000000-7A94-4FDF-9079-F9E5F363C047}"/>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CULTIVADORES!$D$369:$D$372</c:f>
              <c:strCache>
                <c:ptCount val="4"/>
                <c:pt idx="0">
                  <c:v>Letrina</c:v>
                </c:pt>
                <c:pt idx="1">
                  <c:v>Pozo séptico</c:v>
                </c:pt>
                <c:pt idx="2">
                  <c:v>Fuente superficial</c:v>
                </c:pt>
                <c:pt idx="3">
                  <c:v>No responde</c:v>
                </c:pt>
              </c:strCache>
            </c:strRef>
          </c:cat>
          <c:val>
            <c:numRef>
              <c:f>CULTIVADORES!$F$369:$F$372</c:f>
              <c:numCache>
                <c:formatCode>General</c:formatCode>
                <c:ptCount val="4"/>
                <c:pt idx="0">
                  <c:v>0</c:v>
                </c:pt>
                <c:pt idx="1">
                  <c:v>0</c:v>
                </c:pt>
                <c:pt idx="2">
                  <c:v>2</c:v>
                </c:pt>
                <c:pt idx="3">
                  <c:v>2</c:v>
                </c:pt>
              </c:numCache>
            </c:numRef>
          </c:val>
          <c:extLst>
            <c:ext xmlns:c16="http://schemas.microsoft.com/office/drawing/2014/chart" uri="{C3380CC4-5D6E-409C-BE32-E72D297353CC}">
              <c16:uniqueId val="{00000001-7A94-4FDF-9079-F9E5F363C047}"/>
            </c:ext>
          </c:extLst>
        </c:ser>
        <c:dLbls>
          <c:showLegendKey val="0"/>
          <c:showVal val="0"/>
          <c:showCatName val="0"/>
          <c:showSerName val="0"/>
          <c:showPercent val="0"/>
          <c:showBubbleSize val="0"/>
        </c:dLbls>
        <c:gapWidth val="247"/>
        <c:axId val="733394943"/>
        <c:axId val="733392543"/>
      </c:barChart>
      <c:catAx>
        <c:axId val="73339494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33392543"/>
        <c:crosses val="autoZero"/>
        <c:auto val="1"/>
        <c:lblAlgn val="ctr"/>
        <c:lblOffset val="100"/>
        <c:noMultiLvlLbl val="0"/>
      </c:catAx>
      <c:valAx>
        <c:axId val="733392543"/>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33394943"/>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s-CO" sz="1400"/>
              <a:t>Disposición</a:t>
            </a:r>
            <a:r>
              <a:rPr lang="es-CO" sz="1400" baseline="0"/>
              <a:t> final de envases de agroquímicos</a:t>
            </a:r>
            <a:endParaRPr lang="es-CO" sz="1400"/>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manualLayout>
          <c:layoutTarget val="inner"/>
          <c:xMode val="edge"/>
          <c:yMode val="edge"/>
          <c:x val="0.2369513460230501"/>
          <c:y val="0.25483727339271056"/>
          <c:w val="0.71480266967818173"/>
          <c:h val="0.42860257508221944"/>
        </c:manualLayout>
      </c:layout>
      <c:barChart>
        <c:barDir val="bar"/>
        <c:grouping val="stack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CULTIVADORES!$D$374:$D$377</c:f>
              <c:strCache>
                <c:ptCount val="4"/>
                <c:pt idx="0">
                  <c:v>Reutilización</c:v>
                </c:pt>
                <c:pt idx="1">
                  <c:v>los entierra</c:v>
                </c:pt>
                <c:pt idx="2">
                  <c:v>otro</c:v>
                </c:pt>
                <c:pt idx="3">
                  <c:v>No responde</c:v>
                </c:pt>
              </c:strCache>
            </c:strRef>
          </c:cat>
          <c:val>
            <c:numRef>
              <c:f>CULTIVADORES!$E$374:$E$377</c:f>
              <c:numCache>
                <c:formatCode>General</c:formatCode>
                <c:ptCount val="4"/>
                <c:pt idx="0">
                  <c:v>1</c:v>
                </c:pt>
                <c:pt idx="1">
                  <c:v>3</c:v>
                </c:pt>
                <c:pt idx="2">
                  <c:v>3</c:v>
                </c:pt>
                <c:pt idx="3">
                  <c:v>1</c:v>
                </c:pt>
              </c:numCache>
            </c:numRef>
          </c:val>
          <c:extLst>
            <c:ext xmlns:c16="http://schemas.microsoft.com/office/drawing/2014/chart" uri="{C3380CC4-5D6E-409C-BE32-E72D297353CC}">
              <c16:uniqueId val="{00000000-97B2-45D1-AC73-ACA1FFE50DA2}"/>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CULTIVADORES!$D$374:$D$377</c:f>
              <c:strCache>
                <c:ptCount val="4"/>
                <c:pt idx="0">
                  <c:v>Reutilización</c:v>
                </c:pt>
                <c:pt idx="1">
                  <c:v>los entierra</c:v>
                </c:pt>
                <c:pt idx="2">
                  <c:v>otro</c:v>
                </c:pt>
                <c:pt idx="3">
                  <c:v>No responde</c:v>
                </c:pt>
              </c:strCache>
            </c:strRef>
          </c:cat>
          <c:val>
            <c:numRef>
              <c:f>CULTIVADORES!$F$374:$F$377</c:f>
              <c:numCache>
                <c:formatCode>General</c:formatCode>
                <c:ptCount val="4"/>
                <c:pt idx="0">
                  <c:v>0</c:v>
                </c:pt>
                <c:pt idx="1">
                  <c:v>1</c:v>
                </c:pt>
                <c:pt idx="2">
                  <c:v>1</c:v>
                </c:pt>
                <c:pt idx="3">
                  <c:v>2</c:v>
                </c:pt>
              </c:numCache>
            </c:numRef>
          </c:val>
          <c:extLst>
            <c:ext xmlns:c16="http://schemas.microsoft.com/office/drawing/2014/chart" uri="{C3380CC4-5D6E-409C-BE32-E72D297353CC}">
              <c16:uniqueId val="{00000001-97B2-45D1-AC73-ACA1FFE50DA2}"/>
            </c:ext>
          </c:extLst>
        </c:ser>
        <c:dLbls>
          <c:showLegendKey val="0"/>
          <c:showVal val="0"/>
          <c:showCatName val="0"/>
          <c:showSerName val="0"/>
          <c:showPercent val="0"/>
          <c:showBubbleSize val="0"/>
        </c:dLbls>
        <c:gapWidth val="150"/>
        <c:overlap val="100"/>
        <c:axId val="733399743"/>
        <c:axId val="733381983"/>
      </c:barChart>
      <c:catAx>
        <c:axId val="73339974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33381983"/>
        <c:crosses val="autoZero"/>
        <c:auto val="1"/>
        <c:lblAlgn val="ctr"/>
        <c:lblOffset val="100"/>
        <c:noMultiLvlLbl val="0"/>
      </c:catAx>
      <c:valAx>
        <c:axId val="733381983"/>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33399743"/>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a:t>Conocimiento sobre el PECAT</a:t>
            </a:r>
          </a:p>
          <a:p>
            <a:pPr>
              <a:defRPr/>
            </a:pPr>
            <a:endParaRPr lang="es-CO"/>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CULTIVADORES!$D$379:$D$381</c:f>
              <c:strCache>
                <c:ptCount val="3"/>
                <c:pt idx="0">
                  <c:v>SI</c:v>
                </c:pt>
                <c:pt idx="1">
                  <c:v>NO</c:v>
                </c:pt>
                <c:pt idx="2">
                  <c:v>No responde</c:v>
                </c:pt>
              </c:strCache>
            </c:strRef>
          </c:cat>
          <c:val>
            <c:numRef>
              <c:f>CULTIVADORES!$E$379:$E$381</c:f>
              <c:numCache>
                <c:formatCode>General</c:formatCode>
                <c:ptCount val="3"/>
                <c:pt idx="0">
                  <c:v>6</c:v>
                </c:pt>
                <c:pt idx="1">
                  <c:v>1</c:v>
                </c:pt>
                <c:pt idx="2">
                  <c:v>1</c:v>
                </c:pt>
              </c:numCache>
            </c:numRef>
          </c:val>
          <c:extLst>
            <c:ext xmlns:c16="http://schemas.microsoft.com/office/drawing/2014/chart" uri="{C3380CC4-5D6E-409C-BE32-E72D297353CC}">
              <c16:uniqueId val="{00000000-F997-4729-AE5B-64377DE4946D}"/>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CULTIVADORES!$D$379:$D$381</c:f>
              <c:strCache>
                <c:ptCount val="3"/>
                <c:pt idx="0">
                  <c:v>SI</c:v>
                </c:pt>
                <c:pt idx="1">
                  <c:v>NO</c:v>
                </c:pt>
                <c:pt idx="2">
                  <c:v>No responde</c:v>
                </c:pt>
              </c:strCache>
            </c:strRef>
          </c:cat>
          <c:val>
            <c:numRef>
              <c:f>CULTIVADORES!$F$379:$F$381</c:f>
              <c:numCache>
                <c:formatCode>General</c:formatCode>
                <c:ptCount val="3"/>
                <c:pt idx="0">
                  <c:v>0</c:v>
                </c:pt>
                <c:pt idx="1">
                  <c:v>1</c:v>
                </c:pt>
                <c:pt idx="2">
                  <c:v>3</c:v>
                </c:pt>
              </c:numCache>
            </c:numRef>
          </c:val>
          <c:extLst>
            <c:ext xmlns:c16="http://schemas.microsoft.com/office/drawing/2014/chart" uri="{C3380CC4-5D6E-409C-BE32-E72D297353CC}">
              <c16:uniqueId val="{00000001-F997-4729-AE5B-64377DE4946D}"/>
            </c:ext>
          </c:extLst>
        </c:ser>
        <c:dLbls>
          <c:showLegendKey val="0"/>
          <c:showVal val="0"/>
          <c:showCatName val="0"/>
          <c:showSerName val="0"/>
          <c:showPercent val="0"/>
          <c:showBubbleSize val="0"/>
        </c:dLbls>
        <c:gapWidth val="247"/>
        <c:axId val="398831663"/>
        <c:axId val="708617791"/>
      </c:barChart>
      <c:catAx>
        <c:axId val="39883166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08617791"/>
        <c:crosses val="autoZero"/>
        <c:auto val="1"/>
        <c:lblAlgn val="ctr"/>
        <c:lblOffset val="100"/>
        <c:noMultiLvlLbl val="0"/>
      </c:catAx>
      <c:valAx>
        <c:axId val="708617791"/>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398831663"/>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baseline="0">
                <a:effectLst/>
              </a:rPr>
              <a:t>Uso de agroquímicos plaguicidas en cultivo (Yuca)</a:t>
            </a:r>
            <a:endParaRPr lang="es-CO"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CULTIVADORES!$D$100</c:f>
              <c:strCache>
                <c:ptCount val="1"/>
                <c:pt idx="0">
                  <c:v>SI</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CULTIVADORES!$E$100:$F$100</c:f>
              <c:numCache>
                <c:formatCode>General</c:formatCode>
                <c:ptCount val="2"/>
                <c:pt idx="0">
                  <c:v>0</c:v>
                </c:pt>
                <c:pt idx="1">
                  <c:v>0</c:v>
                </c:pt>
              </c:numCache>
            </c:numRef>
          </c:val>
          <c:extLst>
            <c:ext xmlns:c16="http://schemas.microsoft.com/office/drawing/2014/chart" uri="{C3380CC4-5D6E-409C-BE32-E72D297353CC}">
              <c16:uniqueId val="{00000000-9ED8-4B42-83C0-9F92C37C1D70}"/>
            </c:ext>
          </c:extLst>
        </c:ser>
        <c:ser>
          <c:idx val="1"/>
          <c:order val="1"/>
          <c:tx>
            <c:strRef>
              <c:f>CULTIVADORES!$D$101</c:f>
              <c:strCache>
                <c:ptCount val="1"/>
                <c:pt idx="0">
                  <c:v>NO</c:v>
                </c:pt>
              </c:strCache>
            </c:strRef>
          </c:tx>
          <c:spPr>
            <a:solidFill>
              <a:schemeClr val="accent2"/>
            </a:solidFill>
            <a:ln>
              <a:noFill/>
            </a:ln>
            <a:effectLst/>
          </c:spPr>
          <c:invertIfNegative val="0"/>
          <c:cat>
            <c:strRef>
              <c:f>CULTIVADORES!$E$5:$F$5</c:f>
              <c:strCache>
                <c:ptCount val="2"/>
                <c:pt idx="0">
                  <c:v>SEGOVIA</c:v>
                </c:pt>
                <c:pt idx="1">
                  <c:v>REMEDIOS</c:v>
                </c:pt>
              </c:strCache>
            </c:strRef>
          </c:cat>
          <c:val>
            <c:numRef>
              <c:f>CULTIVADORES!$E$101:$F$101</c:f>
              <c:numCache>
                <c:formatCode>General</c:formatCode>
                <c:ptCount val="2"/>
                <c:pt idx="0">
                  <c:v>8</c:v>
                </c:pt>
                <c:pt idx="1">
                  <c:v>4</c:v>
                </c:pt>
              </c:numCache>
            </c:numRef>
          </c:val>
          <c:extLst>
            <c:ext xmlns:c16="http://schemas.microsoft.com/office/drawing/2014/chart" uri="{C3380CC4-5D6E-409C-BE32-E72D297353CC}">
              <c16:uniqueId val="{00000001-9ED8-4B42-83C0-9F92C37C1D70}"/>
            </c:ext>
          </c:extLst>
        </c:ser>
        <c:dLbls>
          <c:showLegendKey val="0"/>
          <c:showVal val="0"/>
          <c:showCatName val="0"/>
          <c:showSerName val="0"/>
          <c:showPercent val="0"/>
          <c:showBubbleSize val="0"/>
        </c:dLbls>
        <c:gapWidth val="182"/>
        <c:axId val="668844128"/>
        <c:axId val="668833312"/>
      </c:barChart>
      <c:catAx>
        <c:axId val="668844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8833312"/>
        <c:crosses val="autoZero"/>
        <c:auto val="1"/>
        <c:lblAlgn val="ctr"/>
        <c:lblOffset val="100"/>
        <c:noMultiLvlLbl val="0"/>
      </c:catAx>
      <c:valAx>
        <c:axId val="6688333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8844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Edades</a:t>
            </a:r>
            <a:r>
              <a:rPr lang="es-CO" b="1" baseline="0"/>
              <a:t> de encargados del Cultivo</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stack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CULTIVADORES!$D$33:$D$45</c:f>
              <c:strCache>
                <c:ptCount val="13"/>
                <c:pt idx="0">
                  <c:v>El chispero</c:v>
                </c:pt>
                <c:pt idx="1">
                  <c:v>El chispero</c:v>
                </c:pt>
                <c:pt idx="2">
                  <c:v>El chispero</c:v>
                </c:pt>
                <c:pt idx="3">
                  <c:v>El pescado</c:v>
                </c:pt>
                <c:pt idx="4">
                  <c:v>El pescado</c:v>
                </c:pt>
                <c:pt idx="5">
                  <c:v>El pescado</c:v>
                </c:pt>
                <c:pt idx="6">
                  <c:v>El aporreado</c:v>
                </c:pt>
                <c:pt idx="7">
                  <c:v>El aporreado</c:v>
                </c:pt>
                <c:pt idx="8">
                  <c:v>Las camelias</c:v>
                </c:pt>
                <c:pt idx="9">
                  <c:v>Las camelias</c:v>
                </c:pt>
                <c:pt idx="10">
                  <c:v>La mariposa</c:v>
                </c:pt>
                <c:pt idx="11">
                  <c:v>Mata arriba</c:v>
                </c:pt>
                <c:pt idx="12">
                  <c:v>Promedio edad por MUNICIPIOS </c:v>
                </c:pt>
              </c:strCache>
            </c:strRef>
          </c:cat>
          <c:val>
            <c:numRef>
              <c:f>CULTIVADORES!$E$33:$E$45</c:f>
              <c:numCache>
                <c:formatCode>General</c:formatCode>
                <c:ptCount val="13"/>
                <c:pt idx="0">
                  <c:v>32</c:v>
                </c:pt>
                <c:pt idx="1">
                  <c:v>26</c:v>
                </c:pt>
                <c:pt idx="2">
                  <c:v>79</c:v>
                </c:pt>
                <c:pt idx="3">
                  <c:v>45</c:v>
                </c:pt>
                <c:pt idx="4">
                  <c:v>55</c:v>
                </c:pt>
                <c:pt idx="5">
                  <c:v>31</c:v>
                </c:pt>
                <c:pt idx="6">
                  <c:v>72</c:v>
                </c:pt>
                <c:pt idx="7">
                  <c:v>61</c:v>
                </c:pt>
                <c:pt idx="12" formatCode="0">
                  <c:v>50.125</c:v>
                </c:pt>
              </c:numCache>
            </c:numRef>
          </c:val>
          <c:extLst>
            <c:ext xmlns:c16="http://schemas.microsoft.com/office/drawing/2014/chart" uri="{C3380CC4-5D6E-409C-BE32-E72D297353CC}">
              <c16:uniqueId val="{00000000-F25F-47BB-A379-A0DA6B2B0BE2}"/>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CULTIVADORES!$D$33:$D$45</c:f>
              <c:strCache>
                <c:ptCount val="13"/>
                <c:pt idx="0">
                  <c:v>El chispero</c:v>
                </c:pt>
                <c:pt idx="1">
                  <c:v>El chispero</c:v>
                </c:pt>
                <c:pt idx="2">
                  <c:v>El chispero</c:v>
                </c:pt>
                <c:pt idx="3">
                  <c:v>El pescado</c:v>
                </c:pt>
                <c:pt idx="4">
                  <c:v>El pescado</c:v>
                </c:pt>
                <c:pt idx="5">
                  <c:v>El pescado</c:v>
                </c:pt>
                <c:pt idx="6">
                  <c:v>El aporreado</c:v>
                </c:pt>
                <c:pt idx="7">
                  <c:v>El aporreado</c:v>
                </c:pt>
                <c:pt idx="8">
                  <c:v>Las camelias</c:v>
                </c:pt>
                <c:pt idx="9">
                  <c:v>Las camelias</c:v>
                </c:pt>
                <c:pt idx="10">
                  <c:v>La mariposa</c:v>
                </c:pt>
                <c:pt idx="11">
                  <c:v>Mata arriba</c:v>
                </c:pt>
                <c:pt idx="12">
                  <c:v>Promedio edad por MUNICIPIOS </c:v>
                </c:pt>
              </c:strCache>
            </c:strRef>
          </c:cat>
          <c:val>
            <c:numRef>
              <c:f>CULTIVADORES!$F$33:$F$45</c:f>
              <c:numCache>
                <c:formatCode>General</c:formatCode>
                <c:ptCount val="13"/>
                <c:pt idx="8">
                  <c:v>60</c:v>
                </c:pt>
                <c:pt idx="9">
                  <c:v>57</c:v>
                </c:pt>
                <c:pt idx="10">
                  <c:v>57</c:v>
                </c:pt>
                <c:pt idx="11">
                  <c:v>41</c:v>
                </c:pt>
                <c:pt idx="12" formatCode="0">
                  <c:v>53.75</c:v>
                </c:pt>
              </c:numCache>
            </c:numRef>
          </c:val>
          <c:extLst>
            <c:ext xmlns:c16="http://schemas.microsoft.com/office/drawing/2014/chart" uri="{C3380CC4-5D6E-409C-BE32-E72D297353CC}">
              <c16:uniqueId val="{00000001-F25F-47BB-A379-A0DA6B2B0BE2}"/>
            </c:ext>
          </c:extLst>
        </c:ser>
        <c:dLbls>
          <c:showLegendKey val="0"/>
          <c:showVal val="0"/>
          <c:showCatName val="0"/>
          <c:showSerName val="0"/>
          <c:showPercent val="0"/>
          <c:showBubbleSize val="0"/>
        </c:dLbls>
        <c:gapWidth val="150"/>
        <c:overlap val="100"/>
        <c:axId val="591585039"/>
        <c:axId val="591587919"/>
      </c:barChart>
      <c:catAx>
        <c:axId val="5915850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587919"/>
        <c:crosses val="autoZero"/>
        <c:auto val="1"/>
        <c:lblAlgn val="ctr"/>
        <c:lblOffset val="100"/>
        <c:noMultiLvlLbl val="0"/>
      </c:catAx>
      <c:valAx>
        <c:axId val="5915879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5850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sz="1400"/>
              <a:t>Uso de agroquímicos plaguicidas en cultivo (Arroz)</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CULTIVADORES!$D$105</c:f>
              <c:strCache>
                <c:ptCount val="1"/>
                <c:pt idx="0">
                  <c:v>SI</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CULTIVADORES!$E$105:$F$105</c:f>
              <c:numCache>
                <c:formatCode>General</c:formatCode>
                <c:ptCount val="2"/>
                <c:pt idx="0">
                  <c:v>0</c:v>
                </c:pt>
                <c:pt idx="1">
                  <c:v>0</c:v>
                </c:pt>
              </c:numCache>
            </c:numRef>
          </c:val>
          <c:extLst>
            <c:ext xmlns:c16="http://schemas.microsoft.com/office/drawing/2014/chart" uri="{C3380CC4-5D6E-409C-BE32-E72D297353CC}">
              <c16:uniqueId val="{00000000-E6BD-47EB-938B-B13EF24964A4}"/>
            </c:ext>
          </c:extLst>
        </c:ser>
        <c:ser>
          <c:idx val="1"/>
          <c:order val="1"/>
          <c:tx>
            <c:strRef>
              <c:f>CULTIVADORES!$D$106</c:f>
              <c:strCache>
                <c:ptCount val="1"/>
                <c:pt idx="0">
                  <c:v>NO</c:v>
                </c:pt>
              </c:strCache>
            </c:strRef>
          </c:tx>
          <c:spPr>
            <a:solidFill>
              <a:schemeClr val="accent2"/>
            </a:solidFill>
            <a:ln>
              <a:noFill/>
            </a:ln>
            <a:effectLst/>
          </c:spPr>
          <c:invertIfNegative val="0"/>
          <c:cat>
            <c:strRef>
              <c:f>CULTIVADORES!$E$5:$F$5</c:f>
              <c:strCache>
                <c:ptCount val="2"/>
                <c:pt idx="0">
                  <c:v>SEGOVIA</c:v>
                </c:pt>
                <c:pt idx="1">
                  <c:v>REMEDIOS</c:v>
                </c:pt>
              </c:strCache>
            </c:strRef>
          </c:cat>
          <c:val>
            <c:numRef>
              <c:f>CULTIVADORES!$E$106:$F$106</c:f>
              <c:numCache>
                <c:formatCode>General</c:formatCode>
                <c:ptCount val="2"/>
                <c:pt idx="0">
                  <c:v>8</c:v>
                </c:pt>
                <c:pt idx="1">
                  <c:v>4</c:v>
                </c:pt>
              </c:numCache>
            </c:numRef>
          </c:val>
          <c:extLst>
            <c:ext xmlns:c16="http://schemas.microsoft.com/office/drawing/2014/chart" uri="{C3380CC4-5D6E-409C-BE32-E72D297353CC}">
              <c16:uniqueId val="{00000001-E6BD-47EB-938B-B13EF24964A4}"/>
            </c:ext>
          </c:extLst>
        </c:ser>
        <c:dLbls>
          <c:showLegendKey val="0"/>
          <c:showVal val="0"/>
          <c:showCatName val="0"/>
          <c:showSerName val="0"/>
          <c:showPercent val="0"/>
          <c:showBubbleSize val="0"/>
        </c:dLbls>
        <c:gapWidth val="247"/>
        <c:axId val="823769584"/>
        <c:axId val="823766672"/>
      </c:barChart>
      <c:catAx>
        <c:axId val="82376958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823766672"/>
        <c:crosses val="autoZero"/>
        <c:auto val="1"/>
        <c:lblAlgn val="ctr"/>
        <c:lblOffset val="100"/>
        <c:noMultiLvlLbl val="0"/>
      </c:catAx>
      <c:valAx>
        <c:axId val="823766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82376958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sz="1400" b="1" i="0" baseline="0">
                <a:effectLst/>
              </a:rPr>
              <a:t>Uso de agroquímicos plaguicidas en cultivo (Cacao)</a:t>
            </a:r>
            <a:endParaRPr lang="es-CO" sz="1200">
              <a:effectLst/>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CULTIVADORES!$D$110</c:f>
              <c:strCache>
                <c:ptCount val="1"/>
                <c:pt idx="0">
                  <c:v>SI</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CULTIVADORES!$E$110:$F$110</c:f>
              <c:numCache>
                <c:formatCode>General</c:formatCode>
                <c:ptCount val="2"/>
                <c:pt idx="0">
                  <c:v>7</c:v>
                </c:pt>
                <c:pt idx="1">
                  <c:v>2</c:v>
                </c:pt>
              </c:numCache>
            </c:numRef>
          </c:val>
          <c:extLst>
            <c:ext xmlns:c16="http://schemas.microsoft.com/office/drawing/2014/chart" uri="{C3380CC4-5D6E-409C-BE32-E72D297353CC}">
              <c16:uniqueId val="{00000000-F0C4-4332-BB9F-61CBE4A09C0A}"/>
            </c:ext>
          </c:extLst>
        </c:ser>
        <c:ser>
          <c:idx val="1"/>
          <c:order val="1"/>
          <c:tx>
            <c:strRef>
              <c:f>CULTIVADORES!$D$111</c:f>
              <c:strCache>
                <c:ptCount val="1"/>
                <c:pt idx="0">
                  <c:v>NO</c:v>
                </c:pt>
              </c:strCache>
            </c:strRef>
          </c:tx>
          <c:spPr>
            <a:solidFill>
              <a:schemeClr val="accent2"/>
            </a:solidFill>
            <a:ln>
              <a:noFill/>
            </a:ln>
            <a:effectLst/>
          </c:spPr>
          <c:invertIfNegative val="0"/>
          <c:cat>
            <c:strRef>
              <c:f>CULTIVADORES!$E$5:$F$5</c:f>
              <c:strCache>
                <c:ptCount val="2"/>
                <c:pt idx="0">
                  <c:v>SEGOVIA</c:v>
                </c:pt>
                <c:pt idx="1">
                  <c:v>REMEDIOS</c:v>
                </c:pt>
              </c:strCache>
            </c:strRef>
          </c:cat>
          <c:val>
            <c:numRef>
              <c:f>CULTIVADORES!$E$111:$F$111</c:f>
              <c:numCache>
                <c:formatCode>General</c:formatCode>
                <c:ptCount val="2"/>
                <c:pt idx="0">
                  <c:v>1</c:v>
                </c:pt>
                <c:pt idx="1">
                  <c:v>2</c:v>
                </c:pt>
              </c:numCache>
            </c:numRef>
          </c:val>
          <c:extLst>
            <c:ext xmlns:c16="http://schemas.microsoft.com/office/drawing/2014/chart" uri="{C3380CC4-5D6E-409C-BE32-E72D297353CC}">
              <c16:uniqueId val="{00000001-F0C4-4332-BB9F-61CBE4A09C0A}"/>
            </c:ext>
          </c:extLst>
        </c:ser>
        <c:dLbls>
          <c:showLegendKey val="0"/>
          <c:showVal val="0"/>
          <c:showCatName val="0"/>
          <c:showSerName val="0"/>
          <c:showPercent val="0"/>
          <c:showBubbleSize val="0"/>
        </c:dLbls>
        <c:gapWidth val="247"/>
        <c:axId val="714449040"/>
        <c:axId val="714446960"/>
      </c:barChart>
      <c:catAx>
        <c:axId val="71444904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14446960"/>
        <c:crosses val="autoZero"/>
        <c:auto val="1"/>
        <c:lblAlgn val="ctr"/>
        <c:lblOffset val="100"/>
        <c:noMultiLvlLbl val="0"/>
      </c:catAx>
      <c:valAx>
        <c:axId val="71444696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144490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s-CO" sz="1400"/>
              <a:t>Uso de agroquímicos plaguicidas en cultivo (Cacao)</a:t>
            </a:r>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CULTIVADORES!$D$115:$D$116</c:f>
              <c:strCache>
                <c:ptCount val="2"/>
                <c:pt idx="0">
                  <c:v>SI</c:v>
                </c:pt>
                <c:pt idx="1">
                  <c:v>NO</c:v>
                </c:pt>
              </c:strCache>
            </c:strRef>
          </c:cat>
          <c:val>
            <c:numRef>
              <c:f>CULTIVADORES!$E$115:$E$116</c:f>
              <c:numCache>
                <c:formatCode>General</c:formatCode>
                <c:ptCount val="2"/>
                <c:pt idx="0">
                  <c:v>1</c:v>
                </c:pt>
                <c:pt idx="1">
                  <c:v>7</c:v>
                </c:pt>
              </c:numCache>
            </c:numRef>
          </c:val>
          <c:extLst>
            <c:ext xmlns:c16="http://schemas.microsoft.com/office/drawing/2014/chart" uri="{C3380CC4-5D6E-409C-BE32-E72D297353CC}">
              <c16:uniqueId val="{00000000-5045-4CDF-8D21-AF8847A9B3F8}"/>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CULTIVADORES!$D$115:$D$116</c:f>
              <c:strCache>
                <c:ptCount val="2"/>
                <c:pt idx="0">
                  <c:v>SI</c:v>
                </c:pt>
                <c:pt idx="1">
                  <c:v>NO</c:v>
                </c:pt>
              </c:strCache>
            </c:strRef>
          </c:cat>
          <c:val>
            <c:numRef>
              <c:f>CULTIVADORES!$F$115:$F$116</c:f>
              <c:numCache>
                <c:formatCode>General</c:formatCode>
                <c:ptCount val="2"/>
                <c:pt idx="0">
                  <c:v>0</c:v>
                </c:pt>
                <c:pt idx="1">
                  <c:v>4</c:v>
                </c:pt>
              </c:numCache>
            </c:numRef>
          </c:val>
          <c:extLst>
            <c:ext xmlns:c16="http://schemas.microsoft.com/office/drawing/2014/chart" uri="{C3380CC4-5D6E-409C-BE32-E72D297353CC}">
              <c16:uniqueId val="{00000001-5045-4CDF-8D21-AF8847A9B3F8}"/>
            </c:ext>
          </c:extLst>
        </c:ser>
        <c:dLbls>
          <c:showLegendKey val="0"/>
          <c:showVal val="0"/>
          <c:showCatName val="0"/>
          <c:showSerName val="0"/>
          <c:showPercent val="0"/>
          <c:showBubbleSize val="0"/>
        </c:dLbls>
        <c:gapWidth val="247"/>
        <c:axId val="807669232"/>
        <c:axId val="807665904"/>
      </c:barChart>
      <c:catAx>
        <c:axId val="80766923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807665904"/>
        <c:crosses val="autoZero"/>
        <c:auto val="1"/>
        <c:lblAlgn val="ctr"/>
        <c:lblOffset val="100"/>
        <c:noMultiLvlLbl val="0"/>
      </c:catAx>
      <c:valAx>
        <c:axId val="807665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80766923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cap="none" spc="0" normalizeH="0" baseline="0">
                <a:solidFill>
                  <a:sysClr val="windowText" lastClr="000000">
                    <a:lumMod val="50000"/>
                    <a:lumOff val="50000"/>
                  </a:sysClr>
                </a:solidFill>
                <a:latin typeface="+mj-lt"/>
                <a:ea typeface="+mj-ea"/>
                <a:cs typeface="+mj-cs"/>
              </a:defRPr>
            </a:pPr>
            <a:r>
              <a:rPr lang="es-CO" sz="1600" b="1" i="0" baseline="0">
                <a:effectLst/>
              </a:rPr>
              <a:t>Otros agroquímicos plaguicidas utilizados en los cultivos </a:t>
            </a:r>
            <a:endParaRPr lang="es-CO" sz="1600">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cap="none" spc="0" normalizeH="0" baseline="0">
              <a:solidFill>
                <a:sysClr val="windowText" lastClr="000000">
                  <a:lumMod val="50000"/>
                  <a:lumOff val="50000"/>
                </a:sysClr>
              </a:solidFill>
              <a:latin typeface="+mj-lt"/>
              <a:ea typeface="+mj-ea"/>
              <a:cs typeface="+mj-cs"/>
            </a:defRPr>
          </a:pPr>
          <a:endParaRPr lang="es-CO"/>
        </a:p>
      </c:txPr>
    </c:title>
    <c:autoTitleDeleted val="0"/>
    <c:plotArea>
      <c:layout>
        <c:manualLayout>
          <c:layoutTarget val="inner"/>
          <c:xMode val="edge"/>
          <c:yMode val="edge"/>
          <c:x val="0.29060249922340575"/>
          <c:y val="0.22258938114663382"/>
          <c:w val="0.67493715867660375"/>
          <c:h val="0.5506791439627261"/>
        </c:manualLayout>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CULTIVADORES!$D$160:$D$169</c:f>
              <c:strCache>
                <c:ptCount val="10"/>
                <c:pt idx="0">
                  <c:v>TROPICO</c:v>
                </c:pt>
                <c:pt idx="1">
                  <c:v>GRAMAFIN</c:v>
                </c:pt>
                <c:pt idx="2">
                  <c:v>GRAMOXONE</c:v>
                </c:pt>
                <c:pt idx="3">
                  <c:v>CERRERO</c:v>
                </c:pt>
                <c:pt idx="4">
                  <c:v>TORDON XT</c:v>
                </c:pt>
                <c:pt idx="5">
                  <c:v>CIPERMETRINA</c:v>
                </c:pt>
                <c:pt idx="6">
                  <c:v>RIDOMIL</c:v>
                </c:pt>
                <c:pt idx="7">
                  <c:v>ANTRASIN</c:v>
                </c:pt>
                <c:pt idx="8">
                  <c:v>OXICLORURO DE COBRE</c:v>
                </c:pt>
                <c:pt idx="9">
                  <c:v>METSULFURON</c:v>
                </c:pt>
              </c:strCache>
            </c:strRef>
          </c:cat>
          <c:val>
            <c:numRef>
              <c:f>CULTIVADORES!$E$160:$E$169</c:f>
              <c:numCache>
                <c:formatCode>General</c:formatCode>
                <c:ptCount val="10"/>
                <c:pt idx="0">
                  <c:v>1</c:v>
                </c:pt>
                <c:pt idx="1">
                  <c:v>1</c:v>
                </c:pt>
                <c:pt idx="2">
                  <c:v>1</c:v>
                </c:pt>
                <c:pt idx="3">
                  <c:v>1</c:v>
                </c:pt>
                <c:pt idx="4">
                  <c:v>1</c:v>
                </c:pt>
                <c:pt idx="5">
                  <c:v>1</c:v>
                </c:pt>
                <c:pt idx="6">
                  <c:v>0</c:v>
                </c:pt>
                <c:pt idx="7">
                  <c:v>0</c:v>
                </c:pt>
                <c:pt idx="8">
                  <c:v>0</c:v>
                </c:pt>
                <c:pt idx="9">
                  <c:v>2</c:v>
                </c:pt>
              </c:numCache>
            </c:numRef>
          </c:val>
          <c:extLst>
            <c:ext xmlns:c16="http://schemas.microsoft.com/office/drawing/2014/chart" uri="{C3380CC4-5D6E-409C-BE32-E72D297353CC}">
              <c16:uniqueId val="{00000000-9504-4486-9BCC-7AC361EB21F8}"/>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CULTIVADORES!$D$160:$D$169</c:f>
              <c:strCache>
                <c:ptCount val="10"/>
                <c:pt idx="0">
                  <c:v>TROPICO</c:v>
                </c:pt>
                <c:pt idx="1">
                  <c:v>GRAMAFIN</c:v>
                </c:pt>
                <c:pt idx="2">
                  <c:v>GRAMOXONE</c:v>
                </c:pt>
                <c:pt idx="3">
                  <c:v>CERRERO</c:v>
                </c:pt>
                <c:pt idx="4">
                  <c:v>TORDON XT</c:v>
                </c:pt>
                <c:pt idx="5">
                  <c:v>CIPERMETRINA</c:v>
                </c:pt>
                <c:pt idx="6">
                  <c:v>RIDOMIL</c:v>
                </c:pt>
                <c:pt idx="7">
                  <c:v>ANTRASIN</c:v>
                </c:pt>
                <c:pt idx="8">
                  <c:v>OXICLORURO DE COBRE</c:v>
                </c:pt>
                <c:pt idx="9">
                  <c:v>METSULFURON</c:v>
                </c:pt>
              </c:strCache>
            </c:strRef>
          </c:cat>
          <c:val>
            <c:numRef>
              <c:f>CULTIVADORES!$F$160:$F$169</c:f>
              <c:numCache>
                <c:formatCode>General</c:formatCode>
                <c:ptCount val="10"/>
                <c:pt idx="0">
                  <c:v>0</c:v>
                </c:pt>
                <c:pt idx="1">
                  <c:v>1</c:v>
                </c:pt>
                <c:pt idx="2">
                  <c:v>0</c:v>
                </c:pt>
                <c:pt idx="3">
                  <c:v>1</c:v>
                </c:pt>
                <c:pt idx="4">
                  <c:v>0</c:v>
                </c:pt>
                <c:pt idx="5">
                  <c:v>0</c:v>
                </c:pt>
                <c:pt idx="6">
                  <c:v>1</c:v>
                </c:pt>
                <c:pt idx="7">
                  <c:v>1</c:v>
                </c:pt>
                <c:pt idx="8">
                  <c:v>1</c:v>
                </c:pt>
                <c:pt idx="9">
                  <c:v>0</c:v>
                </c:pt>
              </c:numCache>
            </c:numRef>
          </c:val>
          <c:extLst>
            <c:ext xmlns:c16="http://schemas.microsoft.com/office/drawing/2014/chart" uri="{C3380CC4-5D6E-409C-BE32-E72D297353CC}">
              <c16:uniqueId val="{00000001-9504-4486-9BCC-7AC361EB21F8}"/>
            </c:ext>
          </c:extLst>
        </c:ser>
        <c:dLbls>
          <c:showLegendKey val="0"/>
          <c:showVal val="0"/>
          <c:showCatName val="0"/>
          <c:showSerName val="0"/>
          <c:showPercent val="0"/>
          <c:showBubbleSize val="0"/>
        </c:dLbls>
        <c:gapWidth val="247"/>
        <c:axId val="777134000"/>
        <c:axId val="777109872"/>
      </c:barChart>
      <c:catAx>
        <c:axId val="77713400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77109872"/>
        <c:crosses val="autoZero"/>
        <c:auto val="1"/>
        <c:lblAlgn val="ctr"/>
        <c:lblOffset val="100"/>
        <c:noMultiLvlLbl val="0"/>
      </c:catAx>
      <c:valAx>
        <c:axId val="7771098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7713400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a:t>Está de acuerdo con el PECAT</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CULTIVADORES!$D$385:$D$387</c:f>
              <c:strCache>
                <c:ptCount val="3"/>
                <c:pt idx="0">
                  <c:v>SI</c:v>
                </c:pt>
                <c:pt idx="1">
                  <c:v>NO</c:v>
                </c:pt>
                <c:pt idx="2">
                  <c:v>No responde</c:v>
                </c:pt>
              </c:strCache>
            </c:strRef>
          </c:cat>
          <c:val>
            <c:numRef>
              <c:f>CULTIVADORES!$E$385:$E$387</c:f>
              <c:numCache>
                <c:formatCode>General</c:formatCode>
                <c:ptCount val="3"/>
                <c:pt idx="0">
                  <c:v>0</c:v>
                </c:pt>
                <c:pt idx="1">
                  <c:v>6</c:v>
                </c:pt>
                <c:pt idx="2">
                  <c:v>2</c:v>
                </c:pt>
              </c:numCache>
            </c:numRef>
          </c:val>
          <c:extLst>
            <c:ext xmlns:c16="http://schemas.microsoft.com/office/drawing/2014/chart" uri="{C3380CC4-5D6E-409C-BE32-E72D297353CC}">
              <c16:uniqueId val="{00000000-B126-42D8-912F-7BAACB38F4A9}"/>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CULTIVADORES!$D$385:$D$387</c:f>
              <c:strCache>
                <c:ptCount val="3"/>
                <c:pt idx="0">
                  <c:v>SI</c:v>
                </c:pt>
                <c:pt idx="1">
                  <c:v>NO</c:v>
                </c:pt>
                <c:pt idx="2">
                  <c:v>No responde</c:v>
                </c:pt>
              </c:strCache>
            </c:strRef>
          </c:cat>
          <c:val>
            <c:numRef>
              <c:f>CULTIVADORES!$F$385:$F$387</c:f>
              <c:numCache>
                <c:formatCode>General</c:formatCode>
                <c:ptCount val="3"/>
                <c:pt idx="0">
                  <c:v>0</c:v>
                </c:pt>
                <c:pt idx="1">
                  <c:v>0</c:v>
                </c:pt>
                <c:pt idx="2">
                  <c:v>4</c:v>
                </c:pt>
              </c:numCache>
            </c:numRef>
          </c:val>
          <c:extLst>
            <c:ext xmlns:c16="http://schemas.microsoft.com/office/drawing/2014/chart" uri="{C3380CC4-5D6E-409C-BE32-E72D297353CC}">
              <c16:uniqueId val="{00000001-B126-42D8-912F-7BAACB38F4A9}"/>
            </c:ext>
          </c:extLst>
        </c:ser>
        <c:dLbls>
          <c:showLegendKey val="0"/>
          <c:showVal val="0"/>
          <c:showCatName val="0"/>
          <c:showSerName val="0"/>
          <c:showPercent val="0"/>
          <c:showBubbleSize val="0"/>
        </c:dLbls>
        <c:gapWidth val="247"/>
        <c:axId val="926420624"/>
        <c:axId val="926422288"/>
      </c:barChart>
      <c:catAx>
        <c:axId val="9264206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926422288"/>
        <c:crosses val="autoZero"/>
        <c:auto val="1"/>
        <c:lblAlgn val="ctr"/>
        <c:lblOffset val="100"/>
        <c:noMultiLvlLbl val="0"/>
      </c:catAx>
      <c:valAx>
        <c:axId val="926422288"/>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9264206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mediana años de experiencia de aprendizaje de uso de agroquímicos plaguicidas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CULTIVADORES!$D$221</c:f>
              <c:strCache>
                <c:ptCount val="1"/>
                <c:pt idx="0">
                  <c:v>mediana</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CULTIVADORES!$E$221:$F$221</c:f>
              <c:numCache>
                <c:formatCode>General</c:formatCode>
                <c:ptCount val="2"/>
                <c:pt idx="0" formatCode="0">
                  <c:v>13</c:v>
                </c:pt>
                <c:pt idx="1">
                  <c:v>10</c:v>
                </c:pt>
              </c:numCache>
            </c:numRef>
          </c:val>
          <c:extLst>
            <c:ext xmlns:c16="http://schemas.microsoft.com/office/drawing/2014/chart" uri="{C3380CC4-5D6E-409C-BE32-E72D297353CC}">
              <c16:uniqueId val="{00000000-70A8-44E2-92FC-0C545D140834}"/>
            </c:ext>
          </c:extLst>
        </c:ser>
        <c:dLbls>
          <c:showLegendKey val="0"/>
          <c:showVal val="0"/>
          <c:showCatName val="0"/>
          <c:showSerName val="0"/>
          <c:showPercent val="0"/>
          <c:showBubbleSize val="0"/>
        </c:dLbls>
        <c:gapWidth val="247"/>
        <c:axId val="714439472"/>
        <c:axId val="714440304"/>
      </c:barChart>
      <c:catAx>
        <c:axId val="71443947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14440304"/>
        <c:crosses val="autoZero"/>
        <c:auto val="1"/>
        <c:lblAlgn val="ctr"/>
        <c:lblOffset val="100"/>
        <c:noMultiLvlLbl val="0"/>
      </c:catAx>
      <c:valAx>
        <c:axId val="714440304"/>
        <c:scaling>
          <c:orientation val="minMax"/>
        </c:scaling>
        <c:delete val="0"/>
        <c:axPos val="b"/>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144394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Frecuencia aplicación de agroquimicos plaguicidas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CULTIVADORES!$D$183:$D$186</c:f>
              <c:strCache>
                <c:ptCount val="4"/>
                <c:pt idx="0">
                  <c:v>Anual</c:v>
                </c:pt>
                <c:pt idx="1">
                  <c:v>Semestral</c:v>
                </c:pt>
                <c:pt idx="2">
                  <c:v>Trimestral</c:v>
                </c:pt>
                <c:pt idx="3">
                  <c:v>Ocasional</c:v>
                </c:pt>
              </c:strCache>
            </c:strRef>
          </c:cat>
          <c:val>
            <c:numRef>
              <c:f>CULTIVADORES!$E$183:$E$186</c:f>
              <c:numCache>
                <c:formatCode>0</c:formatCode>
                <c:ptCount val="4"/>
                <c:pt idx="0">
                  <c:v>1</c:v>
                </c:pt>
                <c:pt idx="1">
                  <c:v>3</c:v>
                </c:pt>
                <c:pt idx="2">
                  <c:v>2</c:v>
                </c:pt>
                <c:pt idx="3">
                  <c:v>1</c:v>
                </c:pt>
              </c:numCache>
            </c:numRef>
          </c:val>
          <c:extLst>
            <c:ext xmlns:c16="http://schemas.microsoft.com/office/drawing/2014/chart" uri="{C3380CC4-5D6E-409C-BE32-E72D297353CC}">
              <c16:uniqueId val="{00000000-C8D5-43EB-8EA8-91480FFEFA94}"/>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CULTIVADORES!$D$183:$D$186</c:f>
              <c:strCache>
                <c:ptCount val="4"/>
                <c:pt idx="0">
                  <c:v>Anual</c:v>
                </c:pt>
                <c:pt idx="1">
                  <c:v>Semestral</c:v>
                </c:pt>
                <c:pt idx="2">
                  <c:v>Trimestral</c:v>
                </c:pt>
                <c:pt idx="3">
                  <c:v>Ocasional</c:v>
                </c:pt>
              </c:strCache>
            </c:strRef>
          </c:cat>
          <c:val>
            <c:numRef>
              <c:f>CULTIVADORES!$F$183:$F$186</c:f>
              <c:numCache>
                <c:formatCode>0</c:formatCode>
                <c:ptCount val="4"/>
                <c:pt idx="0">
                  <c:v>1</c:v>
                </c:pt>
                <c:pt idx="2">
                  <c:v>1</c:v>
                </c:pt>
              </c:numCache>
            </c:numRef>
          </c:val>
          <c:extLst>
            <c:ext xmlns:c16="http://schemas.microsoft.com/office/drawing/2014/chart" uri="{C3380CC4-5D6E-409C-BE32-E72D297353CC}">
              <c16:uniqueId val="{00000001-C8D5-43EB-8EA8-91480FFEFA94}"/>
            </c:ext>
          </c:extLst>
        </c:ser>
        <c:dLbls>
          <c:showLegendKey val="0"/>
          <c:showVal val="0"/>
          <c:showCatName val="0"/>
          <c:showSerName val="0"/>
          <c:showPercent val="0"/>
          <c:showBubbleSize val="0"/>
        </c:dLbls>
        <c:gapWidth val="182"/>
        <c:axId val="915809280"/>
        <c:axId val="915810112"/>
      </c:barChart>
      <c:catAx>
        <c:axId val="915809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5810112"/>
        <c:crosses val="autoZero"/>
        <c:auto val="1"/>
        <c:lblAlgn val="ctr"/>
        <c:lblOffset val="100"/>
        <c:noMultiLvlLbl val="0"/>
      </c:catAx>
      <c:valAx>
        <c:axId val="9158101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580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es-CO" sz="1400"/>
              <a:t>Método</a:t>
            </a:r>
            <a:r>
              <a:rPr lang="es-CO" sz="1400" baseline="0"/>
              <a:t> aplicación de agroquimicos plaguicidas</a:t>
            </a:r>
            <a:endParaRPr lang="es-CO" sz="1400"/>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bar"/>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CULTIVADORES!$D$188:$D$189</c:f>
              <c:strCache>
                <c:ptCount val="2"/>
                <c:pt idx="0">
                  <c:v>Manual</c:v>
                </c:pt>
                <c:pt idx="1">
                  <c:v>Bomba aspersora</c:v>
                </c:pt>
              </c:strCache>
            </c:strRef>
          </c:cat>
          <c:val>
            <c:numRef>
              <c:f>CULTIVADORES!$E$188:$E$189</c:f>
              <c:numCache>
                <c:formatCode>0</c:formatCode>
                <c:ptCount val="2"/>
                <c:pt idx="0">
                  <c:v>0</c:v>
                </c:pt>
                <c:pt idx="1">
                  <c:v>7</c:v>
                </c:pt>
              </c:numCache>
            </c:numRef>
          </c:val>
          <c:extLst>
            <c:ext xmlns:c16="http://schemas.microsoft.com/office/drawing/2014/chart" uri="{C3380CC4-5D6E-409C-BE32-E72D297353CC}">
              <c16:uniqueId val="{00000000-7412-434A-BFC6-28D7BCC7B33D}"/>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CULTIVADORES!$D$188:$D$189</c:f>
              <c:strCache>
                <c:ptCount val="2"/>
                <c:pt idx="0">
                  <c:v>Manual</c:v>
                </c:pt>
                <c:pt idx="1">
                  <c:v>Bomba aspersora</c:v>
                </c:pt>
              </c:strCache>
            </c:strRef>
          </c:cat>
          <c:val>
            <c:numRef>
              <c:f>CULTIVADORES!$F$188:$F$189</c:f>
              <c:numCache>
                <c:formatCode>0</c:formatCode>
                <c:ptCount val="2"/>
                <c:pt idx="0">
                  <c:v>1</c:v>
                </c:pt>
                <c:pt idx="1">
                  <c:v>1</c:v>
                </c:pt>
              </c:numCache>
            </c:numRef>
          </c:val>
          <c:extLst>
            <c:ext xmlns:c16="http://schemas.microsoft.com/office/drawing/2014/chart" uri="{C3380CC4-5D6E-409C-BE32-E72D297353CC}">
              <c16:uniqueId val="{00000001-7412-434A-BFC6-28D7BCC7B33D}"/>
            </c:ext>
          </c:extLst>
        </c:ser>
        <c:dLbls>
          <c:showLegendKey val="0"/>
          <c:showVal val="0"/>
          <c:showCatName val="0"/>
          <c:showSerName val="0"/>
          <c:showPercent val="0"/>
          <c:showBubbleSize val="0"/>
        </c:dLbls>
        <c:gapWidth val="247"/>
        <c:axId val="958558096"/>
        <c:axId val="958556016"/>
      </c:barChart>
      <c:catAx>
        <c:axId val="95855809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958556016"/>
        <c:crosses val="autoZero"/>
        <c:auto val="1"/>
        <c:lblAlgn val="ctr"/>
        <c:lblOffset val="100"/>
        <c:noMultiLvlLbl val="0"/>
      </c:catAx>
      <c:valAx>
        <c:axId val="958556016"/>
        <c:scaling>
          <c:orientation val="minMax"/>
        </c:scaling>
        <c:delete val="0"/>
        <c:axPos val="b"/>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958558096"/>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formación</a:t>
            </a:r>
          </a:p>
          <a:p>
            <a:pPr>
              <a:defRPr/>
            </a:pP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tx>
            <c:strRef>
              <c:f>[1]Hoja1!$E$4:$F$4</c:f>
              <c:strCache>
                <c:ptCount val="2"/>
                <c:pt idx="0">
                  <c:v>Técnico</c:v>
                </c:pt>
              </c:strCache>
            </c:strRef>
          </c:tx>
          <c:spPr>
            <a:solidFill>
              <a:schemeClr val="accent1"/>
            </a:solidFill>
            <a:ln>
              <a:noFill/>
            </a:ln>
            <a:effectLst/>
          </c:spPr>
          <c:invertIfNegative val="0"/>
          <c:cat>
            <c:strRef>
              <c:f>[1]Hoja1!$G$3:$K$3</c:f>
              <c:strCache>
                <c:ptCount val="4"/>
                <c:pt idx="1">
                  <c:v>Segovia</c:v>
                </c:pt>
                <c:pt idx="3">
                  <c:v>Remedios</c:v>
                </c:pt>
              </c:strCache>
            </c:strRef>
          </c:cat>
          <c:val>
            <c:numRef>
              <c:f>[1]Hoja1!$G$4:$K$4</c:f>
              <c:numCache>
                <c:formatCode>General</c:formatCode>
                <c:ptCount val="5"/>
                <c:pt idx="1">
                  <c:v>0</c:v>
                </c:pt>
                <c:pt idx="3">
                  <c:v>0</c:v>
                </c:pt>
              </c:numCache>
            </c:numRef>
          </c:val>
          <c:extLst>
            <c:ext xmlns:c16="http://schemas.microsoft.com/office/drawing/2014/chart" uri="{C3380CC4-5D6E-409C-BE32-E72D297353CC}">
              <c16:uniqueId val="{00000000-6C0A-44C4-857B-D92EAE7EE4A1}"/>
            </c:ext>
          </c:extLst>
        </c:ser>
        <c:ser>
          <c:idx val="1"/>
          <c:order val="1"/>
          <c:tx>
            <c:strRef>
              <c:f>[1]Hoja1!$E$5:$F$5</c:f>
              <c:strCache>
                <c:ptCount val="2"/>
                <c:pt idx="0">
                  <c:v>Formación</c:v>
                </c:pt>
                <c:pt idx="1">
                  <c:v>Técnólogo</c:v>
                </c:pt>
              </c:strCache>
            </c:strRef>
          </c:tx>
          <c:spPr>
            <a:solidFill>
              <a:schemeClr val="accent2"/>
            </a:solidFill>
            <a:ln>
              <a:noFill/>
            </a:ln>
            <a:effectLst/>
          </c:spPr>
          <c:invertIfNegative val="0"/>
          <c:cat>
            <c:strRef>
              <c:f>[1]Hoja1!$G$3:$K$3</c:f>
              <c:strCache>
                <c:ptCount val="4"/>
                <c:pt idx="1">
                  <c:v>Segovia</c:v>
                </c:pt>
                <c:pt idx="3">
                  <c:v>Remedios</c:v>
                </c:pt>
              </c:strCache>
            </c:strRef>
          </c:cat>
          <c:val>
            <c:numRef>
              <c:f>[1]Hoja1!$G$5:$K$5</c:f>
              <c:numCache>
                <c:formatCode>General</c:formatCode>
                <c:ptCount val="5"/>
                <c:pt idx="1">
                  <c:v>3</c:v>
                </c:pt>
                <c:pt idx="3">
                  <c:v>2</c:v>
                </c:pt>
              </c:numCache>
            </c:numRef>
          </c:val>
          <c:extLst>
            <c:ext xmlns:c16="http://schemas.microsoft.com/office/drawing/2014/chart" uri="{C3380CC4-5D6E-409C-BE32-E72D297353CC}">
              <c16:uniqueId val="{00000001-6C0A-44C4-857B-D92EAE7EE4A1}"/>
            </c:ext>
          </c:extLst>
        </c:ser>
        <c:dLbls>
          <c:showLegendKey val="0"/>
          <c:showVal val="0"/>
          <c:showCatName val="0"/>
          <c:showSerName val="0"/>
          <c:showPercent val="0"/>
          <c:showBubbleSize val="0"/>
        </c:dLbls>
        <c:gapWidth val="150"/>
        <c:overlap val="100"/>
        <c:axId val="216505599"/>
        <c:axId val="216504639"/>
      </c:barChart>
      <c:catAx>
        <c:axId val="216505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6504639"/>
        <c:crosses val="autoZero"/>
        <c:auto val="1"/>
        <c:lblAlgn val="ctr"/>
        <c:lblOffset val="100"/>
        <c:noMultiLvlLbl val="0"/>
      </c:catAx>
      <c:valAx>
        <c:axId val="2165046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65055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Area del conocimiento</a:t>
            </a:r>
          </a:p>
          <a:p>
            <a:pPr>
              <a:defRPr/>
            </a:pP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1"/>
          <c:tx>
            <c:strRef>
              <c:f>[1]Hoja1!$H$3</c:f>
              <c:strCache>
                <c:ptCount val="1"/>
                <c:pt idx="0">
                  <c:v>Segovia</c:v>
                </c:pt>
              </c:strCache>
            </c:strRef>
          </c:tx>
          <c:spPr>
            <a:solidFill>
              <a:schemeClr val="accent2"/>
            </a:solidFill>
            <a:ln>
              <a:noFill/>
            </a:ln>
            <a:effectLst/>
          </c:spPr>
          <c:invertIfNegative val="0"/>
          <c:cat>
            <c:strRef>
              <c:f>[1]Hoja1!$F$6:$F$7</c:f>
              <c:strCache>
                <c:ptCount val="2"/>
                <c:pt idx="0">
                  <c:v>Agropecuario</c:v>
                </c:pt>
                <c:pt idx="1">
                  <c:v>Ambiental</c:v>
                </c:pt>
              </c:strCache>
            </c:strRef>
          </c:cat>
          <c:val>
            <c:numRef>
              <c:f>[1]Hoja1!$H$6:$H$7</c:f>
              <c:numCache>
                <c:formatCode>General</c:formatCode>
                <c:ptCount val="2"/>
                <c:pt idx="0">
                  <c:v>3</c:v>
                </c:pt>
                <c:pt idx="1">
                  <c:v>0</c:v>
                </c:pt>
              </c:numCache>
            </c:numRef>
          </c:val>
          <c:extLst>
            <c:ext xmlns:c16="http://schemas.microsoft.com/office/drawing/2014/chart" uri="{C3380CC4-5D6E-409C-BE32-E72D297353CC}">
              <c16:uniqueId val="{00000000-B0FC-4963-B7D7-53E80377272E}"/>
            </c:ext>
          </c:extLst>
        </c:ser>
        <c:ser>
          <c:idx val="3"/>
          <c:order val="3"/>
          <c:tx>
            <c:strRef>
              <c:f>[1]Hoja1!$J$3</c:f>
              <c:strCache>
                <c:ptCount val="1"/>
                <c:pt idx="0">
                  <c:v>Remedios</c:v>
                </c:pt>
              </c:strCache>
            </c:strRef>
          </c:tx>
          <c:spPr>
            <a:solidFill>
              <a:schemeClr val="accent4"/>
            </a:solidFill>
            <a:ln>
              <a:noFill/>
            </a:ln>
            <a:effectLst/>
          </c:spPr>
          <c:invertIfNegative val="0"/>
          <c:cat>
            <c:strRef>
              <c:f>[1]Hoja1!$F$6:$F$7</c:f>
              <c:strCache>
                <c:ptCount val="2"/>
                <c:pt idx="0">
                  <c:v>Agropecuario</c:v>
                </c:pt>
                <c:pt idx="1">
                  <c:v>Ambiental</c:v>
                </c:pt>
              </c:strCache>
            </c:strRef>
          </c:cat>
          <c:val>
            <c:numRef>
              <c:f>[1]Hoja1!$J$6:$J$7</c:f>
              <c:numCache>
                <c:formatCode>General</c:formatCode>
                <c:ptCount val="2"/>
                <c:pt idx="0">
                  <c:v>1</c:v>
                </c:pt>
                <c:pt idx="1">
                  <c:v>1</c:v>
                </c:pt>
              </c:numCache>
            </c:numRef>
          </c:val>
          <c:extLst>
            <c:ext xmlns:c16="http://schemas.microsoft.com/office/drawing/2014/chart" uri="{C3380CC4-5D6E-409C-BE32-E72D297353CC}">
              <c16:uniqueId val="{00000001-B0FC-4963-B7D7-53E80377272E}"/>
            </c:ext>
          </c:extLst>
        </c:ser>
        <c:dLbls>
          <c:showLegendKey val="0"/>
          <c:showVal val="0"/>
          <c:showCatName val="0"/>
          <c:showSerName val="0"/>
          <c:showPercent val="0"/>
          <c:showBubbleSize val="0"/>
        </c:dLbls>
        <c:gapWidth val="219"/>
        <c:overlap val="-27"/>
        <c:axId val="216507999"/>
        <c:axId val="1839989199"/>
        <c:extLst>
          <c:ext xmlns:c15="http://schemas.microsoft.com/office/drawing/2012/chart" uri="{02D57815-91ED-43cb-92C2-25804820EDAC}">
            <c15:filteredBarSeries>
              <c15:ser>
                <c:idx val="0"/>
                <c:order val="0"/>
                <c:tx>
                  <c:strRef>
                    <c:extLst>
                      <c:ext uri="{02D57815-91ED-43cb-92C2-25804820EDAC}">
                        <c15:formulaRef>
                          <c15:sqref>[1]Hoja1!$G$3</c15:sqref>
                        </c15:formulaRef>
                      </c:ext>
                    </c:extLst>
                    <c:strCache>
                      <c:ptCount val="1"/>
                    </c:strCache>
                  </c:strRef>
                </c:tx>
                <c:spPr>
                  <a:solidFill>
                    <a:schemeClr val="accent1"/>
                  </a:solidFill>
                  <a:ln>
                    <a:noFill/>
                  </a:ln>
                  <a:effectLst/>
                </c:spPr>
                <c:invertIfNegative val="0"/>
                <c:cat>
                  <c:strRef>
                    <c:extLst>
                      <c:ext uri="{02D57815-91ED-43cb-92C2-25804820EDAC}">
                        <c15:formulaRef>
                          <c15:sqref>[1]Hoja1!$F$6:$F$7</c15:sqref>
                        </c15:formulaRef>
                      </c:ext>
                    </c:extLst>
                    <c:strCache>
                      <c:ptCount val="2"/>
                      <c:pt idx="0">
                        <c:v>Agropecuario</c:v>
                      </c:pt>
                      <c:pt idx="1">
                        <c:v>Ambiental</c:v>
                      </c:pt>
                    </c:strCache>
                  </c:strRef>
                </c:cat>
                <c:val>
                  <c:numRef>
                    <c:extLst>
                      <c:ext uri="{02D57815-91ED-43cb-92C2-25804820EDAC}">
                        <c15:formulaRef>
                          <c15:sqref>[1]Hoja1!$G$6:$G$7</c15:sqref>
                        </c15:formulaRef>
                      </c:ext>
                    </c:extLst>
                    <c:numCache>
                      <c:formatCode>General</c:formatCode>
                      <c:ptCount val="2"/>
                    </c:numCache>
                  </c:numRef>
                </c:val>
                <c:extLst>
                  <c:ext xmlns:c16="http://schemas.microsoft.com/office/drawing/2014/chart" uri="{C3380CC4-5D6E-409C-BE32-E72D297353CC}">
                    <c16:uniqueId val="{00000002-B0FC-4963-B7D7-53E80377272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[1]Hoja1!$I$3</c15:sqref>
                        </c15:formulaRef>
                      </c:ext>
                    </c:extLst>
                    <c:strCache>
                      <c:ptCount val="1"/>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[1]Hoja1!$F$6:$F$7</c15:sqref>
                        </c15:formulaRef>
                      </c:ext>
                    </c:extLst>
                    <c:strCache>
                      <c:ptCount val="2"/>
                      <c:pt idx="0">
                        <c:v>Agropecuario</c:v>
                      </c:pt>
                      <c:pt idx="1">
                        <c:v>Ambiental</c:v>
                      </c:pt>
                    </c:strCache>
                  </c:strRef>
                </c:cat>
                <c:val>
                  <c:numRef>
                    <c:extLst xmlns:c15="http://schemas.microsoft.com/office/drawing/2012/chart">
                      <c:ext xmlns:c15="http://schemas.microsoft.com/office/drawing/2012/chart" uri="{02D57815-91ED-43cb-92C2-25804820EDAC}">
                        <c15:formulaRef>
                          <c15:sqref>[1]Hoja1!$I$6:$I$7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3-B0FC-4963-B7D7-53E80377272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[1]Hoja1!$K$3</c15:sqref>
                        </c15:formulaRef>
                      </c:ext>
                    </c:extLst>
                    <c:strCache>
                      <c:ptCount val="1"/>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[1]Hoja1!$F$6:$F$7</c15:sqref>
                        </c15:formulaRef>
                      </c:ext>
                    </c:extLst>
                    <c:strCache>
                      <c:ptCount val="2"/>
                      <c:pt idx="0">
                        <c:v>Agropecuario</c:v>
                      </c:pt>
                      <c:pt idx="1">
                        <c:v>Ambiental</c:v>
                      </c:pt>
                    </c:strCache>
                  </c:strRef>
                </c:cat>
                <c:val>
                  <c:numRef>
                    <c:extLst xmlns:c15="http://schemas.microsoft.com/office/drawing/2012/chart">
                      <c:ext xmlns:c15="http://schemas.microsoft.com/office/drawing/2012/chart" uri="{02D57815-91ED-43cb-92C2-25804820EDAC}">
                        <c15:formulaRef>
                          <c15:sqref>[1]Hoja1!$K$6:$K$7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4-B0FC-4963-B7D7-53E80377272E}"/>
                  </c:ext>
                </c:extLst>
              </c15:ser>
            </c15:filteredBarSeries>
          </c:ext>
        </c:extLst>
      </c:barChart>
      <c:catAx>
        <c:axId val="216507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9989199"/>
        <c:crosses val="autoZero"/>
        <c:auto val="1"/>
        <c:lblAlgn val="ctr"/>
        <c:lblOffset val="100"/>
        <c:noMultiLvlLbl val="0"/>
      </c:catAx>
      <c:valAx>
        <c:axId val="1839989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65079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Mediana años de experiencia en cultivos de Cacao</a:t>
            </a:r>
          </a:p>
        </c:rich>
      </c:tx>
      <c:layout>
        <c:manualLayout>
          <c:xMode val="edge"/>
          <c:yMode val="edge"/>
          <c:x val="0.11567103641283212"/>
          <c:y val="0.14485992501502779"/>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6027111454358928"/>
          <c:y val="0.49060359149031374"/>
          <c:w val="0.811100992985193"/>
          <c:h val="0.28615915673126585"/>
        </c:manualLayout>
      </c:layout>
      <c:barChart>
        <c:barDir val="bar"/>
        <c:grouping val="clustered"/>
        <c:varyColors val="0"/>
        <c:ser>
          <c:idx val="0"/>
          <c:order val="0"/>
          <c:tx>
            <c:strRef>
              <c:f>CULTIVADORES!$D$46</c:f>
              <c:strCache>
                <c:ptCount val="1"/>
                <c:pt idx="0">
                  <c:v>Mediana</c:v>
                </c:pt>
              </c:strCache>
            </c:strRef>
          </c:tx>
          <c:spPr>
            <a:solidFill>
              <a:schemeClr val="accent1"/>
            </a:solidFill>
            <a:ln>
              <a:noFill/>
            </a:ln>
            <a:effectLst/>
          </c:spPr>
          <c:invertIfNegative val="0"/>
          <c:cat>
            <c:strRef>
              <c:f>CULTIVADORES!$E$5:$F$5</c:f>
              <c:strCache>
                <c:ptCount val="2"/>
                <c:pt idx="0">
                  <c:v>SEGOVIA</c:v>
                </c:pt>
                <c:pt idx="1">
                  <c:v>REMEDIOS</c:v>
                </c:pt>
              </c:strCache>
            </c:strRef>
          </c:cat>
          <c:val>
            <c:numRef>
              <c:f>CULTIVADORES!$E$46:$F$46</c:f>
              <c:numCache>
                <c:formatCode>0</c:formatCode>
                <c:ptCount val="2"/>
                <c:pt idx="0">
                  <c:v>7</c:v>
                </c:pt>
                <c:pt idx="1">
                  <c:v>20</c:v>
                </c:pt>
              </c:numCache>
            </c:numRef>
          </c:val>
          <c:extLst>
            <c:ext xmlns:c16="http://schemas.microsoft.com/office/drawing/2014/chart" uri="{C3380CC4-5D6E-409C-BE32-E72D297353CC}">
              <c16:uniqueId val="{00000000-02BC-4346-AE1E-6115BE378B0A}"/>
            </c:ext>
          </c:extLst>
        </c:ser>
        <c:dLbls>
          <c:showLegendKey val="0"/>
          <c:showVal val="0"/>
          <c:showCatName val="0"/>
          <c:showSerName val="0"/>
          <c:showPercent val="0"/>
          <c:showBubbleSize val="0"/>
        </c:dLbls>
        <c:gapWidth val="182"/>
        <c:axId val="1208138975"/>
        <c:axId val="1208137535"/>
      </c:barChart>
      <c:catAx>
        <c:axId val="12081389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08137535"/>
        <c:crosses val="autoZero"/>
        <c:auto val="1"/>
        <c:lblAlgn val="ctr"/>
        <c:lblOffset val="100"/>
        <c:noMultiLvlLbl val="0"/>
      </c:catAx>
      <c:valAx>
        <c:axId val="12081375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081389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Mediana tiempo</a:t>
            </a:r>
            <a:r>
              <a:rPr lang="es-CO" baseline="0"/>
              <a:t> de experiencia como tecnólogo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[1]Hoja1!$F$9</c:f>
              <c:strCache>
                <c:ptCount val="1"/>
                <c:pt idx="0">
                  <c:v>Años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83-4C7C-9D5B-DFB40D46A9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83-4C7C-9D5B-DFB40D46A9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83-4C7C-9D5B-DFB40D46A9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83-4C7C-9D5B-DFB40D46A92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83-4C7C-9D5B-DFB40D46A92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[1]Hoja1!$G$3:$K$3</c:f>
              <c:strCache>
                <c:ptCount val="4"/>
                <c:pt idx="1">
                  <c:v>Segovia</c:v>
                </c:pt>
                <c:pt idx="3">
                  <c:v>Remedios</c:v>
                </c:pt>
              </c:strCache>
            </c:strRef>
          </c:cat>
          <c:val>
            <c:numRef>
              <c:f>[1]Hoja1!$G$9:$K$9</c:f>
              <c:numCache>
                <c:formatCode>0</c:formatCode>
                <c:ptCount val="5"/>
                <c:pt idx="1">
                  <c:v>4</c:v>
                </c:pt>
                <c:pt idx="3" formatCode="General">
                  <c:v>3</c:v>
                </c:pt>
              </c:numCache>
            </c:numRef>
          </c:val>
          <c:extLst>
            <c:ext xmlns:c16="http://schemas.microsoft.com/office/drawing/2014/chart" uri="{C3380CC4-5D6E-409C-BE32-E72D297353CC}">
              <c16:uniqueId val="{0000000A-6783-4C7C-9D5B-DFB40D46A920}"/>
            </c:ext>
          </c:extLst>
        </c:ser>
        <c:dLbls>
          <c:showLegendKey val="0"/>
          <c:showVal val="1"/>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mediana experiencia cargo</a:t>
            </a:r>
            <a:r>
              <a:rPr lang="es-CO" baseline="0"/>
              <a:t> actual</a:t>
            </a:r>
            <a:endParaRPr lang="es-CO"/>
          </a:p>
          <a:p>
            <a:pPr>
              <a:defRPr/>
            </a:pPr>
            <a:endParaRPr lang="es-CO"/>
          </a:p>
        </c:rich>
      </c:tx>
      <c:layout>
        <c:manualLayout>
          <c:xMode val="edge"/>
          <c:yMode val="edge"/>
          <c:x val="0.14760411198600176"/>
          <c:y val="2.777777777777777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[1]Hoja1!$H$3:$K$3</c:f>
              <c:strCache>
                <c:ptCount val="3"/>
                <c:pt idx="0">
                  <c:v>Segovia</c:v>
                </c:pt>
                <c:pt idx="2">
                  <c:v>Remedios</c:v>
                </c:pt>
              </c:strCache>
            </c:strRef>
          </c:cat>
          <c:val>
            <c:numRef>
              <c:f>[1]Hoja1!$H$10:$K$10</c:f>
              <c:numCache>
                <c:formatCode>0</c:formatCode>
                <c:ptCount val="4"/>
                <c:pt idx="0">
                  <c:v>4</c:v>
                </c:pt>
                <c:pt idx="2" formatCode="General">
                  <c:v>3</c:v>
                </c:pt>
              </c:numCache>
            </c:numRef>
          </c:val>
          <c:extLst>
            <c:ext xmlns:c16="http://schemas.microsoft.com/office/drawing/2014/chart" uri="{C3380CC4-5D6E-409C-BE32-E72D297353CC}">
              <c16:uniqueId val="{00000000-C975-40DE-AAD8-F5635F351D77}"/>
            </c:ext>
          </c:extLst>
        </c:ser>
        <c:dLbls>
          <c:dLblPos val="inEnd"/>
          <c:showLegendKey val="0"/>
          <c:showVal val="1"/>
          <c:showCatName val="0"/>
          <c:showSerName val="0"/>
          <c:showPercent val="0"/>
          <c:showBubbleSize val="0"/>
        </c:dLbls>
        <c:gapWidth val="65"/>
        <c:axId val="1396172127"/>
        <c:axId val="1396172607"/>
      </c:barChart>
      <c:catAx>
        <c:axId val="1396172127"/>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396172607"/>
        <c:crosses val="autoZero"/>
        <c:auto val="1"/>
        <c:lblAlgn val="ctr"/>
        <c:lblOffset val="100"/>
        <c:noMultiLvlLbl val="0"/>
      </c:catAx>
      <c:valAx>
        <c:axId val="1396172607"/>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396172127"/>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promedio familias cultivadoras</a:t>
            </a:r>
          </a:p>
          <a:p>
            <a:pPr>
              <a:defRPr/>
            </a:pPr>
            <a:endParaRPr lang="es-CO"/>
          </a:p>
        </c:rich>
      </c:tx>
      <c:layout>
        <c:manualLayout>
          <c:xMode val="edge"/>
          <c:yMode val="edge"/>
          <c:x val="0.15252077865266842"/>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[1]Hoja1!$H$3:$K$3</c:f>
              <c:strCache>
                <c:ptCount val="3"/>
                <c:pt idx="0">
                  <c:v>Segovia</c:v>
                </c:pt>
                <c:pt idx="2">
                  <c:v>Remedios</c:v>
                </c:pt>
              </c:strCache>
            </c:strRef>
          </c:cat>
          <c:val>
            <c:numRef>
              <c:f>[1]Hoja1!$H$11:$K$11</c:f>
              <c:numCache>
                <c:formatCode>General</c:formatCode>
                <c:ptCount val="4"/>
                <c:pt idx="0">
                  <c:v>126</c:v>
                </c:pt>
                <c:pt idx="2">
                  <c:v>316</c:v>
                </c:pt>
              </c:numCache>
            </c:numRef>
          </c:val>
          <c:extLst>
            <c:ext xmlns:c16="http://schemas.microsoft.com/office/drawing/2014/chart" uri="{C3380CC4-5D6E-409C-BE32-E72D297353CC}">
              <c16:uniqueId val="{00000000-4748-4B25-8FBC-907BEA0C41D1}"/>
            </c:ext>
          </c:extLst>
        </c:ser>
        <c:dLbls>
          <c:dLblPos val="inEnd"/>
          <c:showLegendKey val="0"/>
          <c:showVal val="1"/>
          <c:showCatName val="0"/>
          <c:showSerName val="0"/>
          <c:showPercent val="0"/>
          <c:showBubbleSize val="0"/>
        </c:dLbls>
        <c:gapWidth val="65"/>
        <c:axId val="1927407599"/>
        <c:axId val="1927409519"/>
      </c:barChart>
      <c:catAx>
        <c:axId val="1927407599"/>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7409519"/>
        <c:crosses val="autoZero"/>
        <c:auto val="1"/>
        <c:lblAlgn val="ctr"/>
        <c:lblOffset val="100"/>
        <c:noMultiLvlLbl val="0"/>
      </c:catAx>
      <c:valAx>
        <c:axId val="1927409519"/>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92740759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REGISTRO ACTUALIZADO</a:t>
            </a:r>
          </a:p>
          <a:p>
            <a:pPr>
              <a:defRPr/>
            </a:pP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[1]Hoja1!$J$3:$M$3</c:f>
              <c:strCache>
                <c:ptCount val="4"/>
                <c:pt idx="0">
                  <c:v>Remedios</c:v>
                </c:pt>
                <c:pt idx="2">
                  <c:v>Total</c:v>
                </c:pt>
                <c:pt idx="3">
                  <c:v>Observaciones</c:v>
                </c:pt>
              </c:strCache>
            </c:strRef>
          </c:cat>
          <c:val>
            <c:numRef>
              <c:f>[1]Hoja1!$J$12:$M$12</c:f>
              <c:numCache>
                <c:formatCode>General</c:formatCode>
                <c:ptCount val="4"/>
                <c:pt idx="0">
                  <c:v>0</c:v>
                </c:pt>
                <c:pt idx="3">
                  <c:v>0</c:v>
                </c:pt>
              </c:numCache>
            </c:numRef>
          </c:val>
          <c:extLst>
            <c:ext xmlns:c16="http://schemas.microsoft.com/office/drawing/2014/chart" uri="{C3380CC4-5D6E-409C-BE32-E72D297353CC}">
              <c16:uniqueId val="{00000000-A432-467C-B95E-AF02C98C4021}"/>
            </c:ext>
          </c:extLst>
        </c:ser>
        <c:ser>
          <c:idx val="1"/>
          <c:order val="1"/>
          <c:spPr>
            <a:solidFill>
              <a:schemeClr val="accent2"/>
            </a:solidFill>
            <a:ln>
              <a:noFill/>
            </a:ln>
            <a:effectLst/>
          </c:spPr>
          <c:invertIfNegative val="0"/>
          <c:cat>
            <c:strRef>
              <c:f>[1]Hoja1!$J$3:$M$3</c:f>
              <c:strCache>
                <c:ptCount val="4"/>
                <c:pt idx="0">
                  <c:v>Remedios</c:v>
                </c:pt>
                <c:pt idx="2">
                  <c:v>Total</c:v>
                </c:pt>
                <c:pt idx="3">
                  <c:v>Observaciones</c:v>
                </c:pt>
              </c:strCache>
            </c:strRef>
          </c:cat>
          <c:val>
            <c:numRef>
              <c:f>[1]Hoja1!$J$13:$M$13</c:f>
              <c:numCache>
                <c:formatCode>General</c:formatCode>
                <c:ptCount val="4"/>
                <c:pt idx="0">
                  <c:v>2</c:v>
                </c:pt>
              </c:numCache>
            </c:numRef>
          </c:val>
          <c:extLst>
            <c:ext xmlns:c16="http://schemas.microsoft.com/office/drawing/2014/chart" uri="{C3380CC4-5D6E-409C-BE32-E72D297353CC}">
              <c16:uniqueId val="{00000001-A432-467C-B95E-AF02C98C4021}"/>
            </c:ext>
          </c:extLst>
        </c:ser>
        <c:dLbls>
          <c:showLegendKey val="0"/>
          <c:showVal val="0"/>
          <c:showCatName val="0"/>
          <c:showSerName val="0"/>
          <c:showPercent val="0"/>
          <c:showBubbleSize val="0"/>
        </c:dLbls>
        <c:gapWidth val="219"/>
        <c:overlap val="-27"/>
        <c:axId val="1837171823"/>
        <c:axId val="1837177103"/>
      </c:barChart>
      <c:catAx>
        <c:axId val="1837171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7177103"/>
        <c:crosses val="autoZero"/>
        <c:auto val="1"/>
        <c:lblAlgn val="ctr"/>
        <c:lblOffset val="100"/>
        <c:noMultiLvlLbl val="0"/>
      </c:catAx>
      <c:valAx>
        <c:axId val="18371771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7171823"/>
        <c:crosses val="autoZero"/>
        <c:crossBetween val="between"/>
      </c:valAx>
      <c:spPr>
        <a:noFill/>
        <a:ln>
          <a:noFill/>
        </a:ln>
        <a:effectLst/>
      </c:spPr>
    </c:plotArea>
    <c:legend>
      <c:legendPos val="b"/>
      <c:layout>
        <c:manualLayout>
          <c:xMode val="edge"/>
          <c:yMode val="edge"/>
          <c:x val="0.39300021872265967"/>
          <c:y val="0.85705963837853605"/>
          <c:w val="0.1264936570428696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CO"/>
              <a:t>Escolaridad encargados del cultivo de cacao</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col"/>
        <c:grouping val="clustered"/>
        <c:varyColors val="0"/>
        <c:ser>
          <c:idx val="0"/>
          <c:order val="0"/>
          <c:tx>
            <c:strRef>
              <c:f>CULTIVADORES!$E$5</c:f>
              <c:strCache>
                <c:ptCount val="1"/>
                <c:pt idx="0">
                  <c:v>SEGOVIA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CULTIVADORES!$D$47:$D$51</c:f>
              <c:strCache>
                <c:ptCount val="5"/>
                <c:pt idx="0">
                  <c:v>Ninguno</c:v>
                </c:pt>
                <c:pt idx="1">
                  <c:v>Primaria</c:v>
                </c:pt>
                <c:pt idx="2">
                  <c:v>Bachillerato</c:v>
                </c:pt>
                <c:pt idx="3">
                  <c:v>Técnico</c:v>
                </c:pt>
                <c:pt idx="4">
                  <c:v>Tecnólogo</c:v>
                </c:pt>
              </c:strCache>
            </c:strRef>
          </c:cat>
          <c:val>
            <c:numRef>
              <c:f>CULTIVADORES!$E$47:$E$51</c:f>
              <c:numCache>
                <c:formatCode>General</c:formatCode>
                <c:ptCount val="5"/>
                <c:pt idx="0">
                  <c:v>1</c:v>
                </c:pt>
                <c:pt idx="1">
                  <c:v>5</c:v>
                </c:pt>
                <c:pt idx="3">
                  <c:v>1</c:v>
                </c:pt>
                <c:pt idx="4">
                  <c:v>1</c:v>
                </c:pt>
              </c:numCache>
            </c:numRef>
          </c:val>
          <c:extLst>
            <c:ext xmlns:c16="http://schemas.microsoft.com/office/drawing/2014/chart" uri="{C3380CC4-5D6E-409C-BE32-E72D297353CC}">
              <c16:uniqueId val="{00000000-963F-4750-B094-CBDB0C4CF3C6}"/>
            </c:ext>
          </c:extLst>
        </c:ser>
        <c:ser>
          <c:idx val="1"/>
          <c:order val="1"/>
          <c:tx>
            <c:strRef>
              <c:f>CULTIVADORES!$F$5</c:f>
              <c:strCache>
                <c:ptCount val="1"/>
                <c:pt idx="0">
                  <c:v>REMEDIOS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CULTIVADORES!$D$47:$D$51</c:f>
              <c:strCache>
                <c:ptCount val="5"/>
                <c:pt idx="0">
                  <c:v>Ninguno</c:v>
                </c:pt>
                <c:pt idx="1">
                  <c:v>Primaria</c:v>
                </c:pt>
                <c:pt idx="2">
                  <c:v>Bachillerato</c:v>
                </c:pt>
                <c:pt idx="3">
                  <c:v>Técnico</c:v>
                </c:pt>
                <c:pt idx="4">
                  <c:v>Tecnólogo</c:v>
                </c:pt>
              </c:strCache>
            </c:strRef>
          </c:cat>
          <c:val>
            <c:numRef>
              <c:f>CULTIVADORES!$F$47:$F$51</c:f>
              <c:numCache>
                <c:formatCode>General</c:formatCode>
                <c:ptCount val="5"/>
                <c:pt idx="0">
                  <c:v>1</c:v>
                </c:pt>
                <c:pt idx="1">
                  <c:v>2</c:v>
                </c:pt>
                <c:pt idx="4">
                  <c:v>1</c:v>
                </c:pt>
              </c:numCache>
            </c:numRef>
          </c:val>
          <c:extLst>
            <c:ext xmlns:c16="http://schemas.microsoft.com/office/drawing/2014/chart" uri="{C3380CC4-5D6E-409C-BE32-E72D297353CC}">
              <c16:uniqueId val="{00000001-963F-4750-B094-CBDB0C4CF3C6}"/>
            </c:ext>
          </c:extLst>
        </c:ser>
        <c:dLbls>
          <c:dLblPos val="ctr"/>
          <c:showLegendKey val="0"/>
          <c:showVal val="1"/>
          <c:showCatName val="0"/>
          <c:showSerName val="0"/>
          <c:showPercent val="0"/>
          <c:showBubbleSize val="0"/>
        </c:dLbls>
        <c:gapWidth val="267"/>
        <c:axId val="591583599"/>
        <c:axId val="591586959"/>
      </c:barChart>
      <c:catAx>
        <c:axId val="591583599"/>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591586959"/>
        <c:crosses val="autoZero"/>
        <c:auto val="1"/>
        <c:lblAlgn val="ctr"/>
        <c:lblOffset val="100"/>
        <c:noMultiLvlLbl val="0"/>
      </c:catAx>
      <c:valAx>
        <c:axId val="591586959"/>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591583599"/>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86369442078744E-2"/>
          <c:y val="0.18156020257543862"/>
          <c:w val="0.71190776451235926"/>
          <c:h val="0.47787622216583214"/>
        </c:manualLayout>
      </c:layout>
      <c:barChart>
        <c:barDir val="bar"/>
        <c:grouping val="clustered"/>
        <c:varyColors val="0"/>
        <c:ser>
          <c:idx val="0"/>
          <c:order val="0"/>
          <c:tx>
            <c:strRef>
              <c:f>CULTIVADORES!$E$5</c:f>
              <c:strCache>
                <c:ptCount val="1"/>
                <c:pt idx="0">
                  <c:v>SEGOVIA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CULTIVADORES!$D$59:$D$60</c:f>
              <c:strCache>
                <c:ptCount val="2"/>
                <c:pt idx="0">
                  <c:v>SI</c:v>
                </c:pt>
                <c:pt idx="1">
                  <c:v>NO</c:v>
                </c:pt>
              </c:strCache>
            </c:strRef>
          </c:cat>
          <c:val>
            <c:numRef>
              <c:f>CULTIVADORES!$E$59:$E$60</c:f>
              <c:numCache>
                <c:formatCode>General</c:formatCode>
                <c:ptCount val="2"/>
                <c:pt idx="0">
                  <c:v>5</c:v>
                </c:pt>
                <c:pt idx="1">
                  <c:v>3</c:v>
                </c:pt>
              </c:numCache>
            </c:numRef>
          </c:val>
          <c:extLst>
            <c:ext xmlns:c16="http://schemas.microsoft.com/office/drawing/2014/chart" uri="{C3380CC4-5D6E-409C-BE32-E72D297353CC}">
              <c16:uniqueId val="{00000000-BEFE-429D-B798-8E0D17660712}"/>
            </c:ext>
          </c:extLst>
        </c:ser>
        <c:ser>
          <c:idx val="1"/>
          <c:order val="1"/>
          <c:tx>
            <c:strRef>
              <c:f>CULTIVADORES!$F$5</c:f>
              <c:strCache>
                <c:ptCount val="1"/>
                <c:pt idx="0">
                  <c:v>REMEDIOS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CULTIVADORES!$D$59:$D$60</c:f>
              <c:strCache>
                <c:ptCount val="2"/>
                <c:pt idx="0">
                  <c:v>SI</c:v>
                </c:pt>
                <c:pt idx="1">
                  <c:v>NO</c:v>
                </c:pt>
              </c:strCache>
            </c:strRef>
          </c:cat>
          <c:val>
            <c:numRef>
              <c:f>CULTIVADORES!$F$59:$F$60</c:f>
              <c:numCache>
                <c:formatCode>General</c:formatCode>
                <c:ptCount val="2"/>
                <c:pt idx="0">
                  <c:v>4</c:v>
                </c:pt>
                <c:pt idx="1">
                  <c:v>0</c:v>
                </c:pt>
              </c:numCache>
            </c:numRef>
          </c:val>
          <c:extLst>
            <c:ext xmlns:c16="http://schemas.microsoft.com/office/drawing/2014/chart" uri="{C3380CC4-5D6E-409C-BE32-E72D297353CC}">
              <c16:uniqueId val="{00000001-BEFE-429D-B798-8E0D17660712}"/>
            </c:ext>
          </c:extLst>
        </c:ser>
        <c:dLbls>
          <c:showLegendKey val="0"/>
          <c:showVal val="0"/>
          <c:showCatName val="0"/>
          <c:showSerName val="0"/>
          <c:showPercent val="0"/>
          <c:showBubbleSize val="0"/>
        </c:dLbls>
        <c:gapWidth val="300"/>
        <c:axId val="556874751"/>
        <c:axId val="556873311"/>
      </c:barChart>
      <c:catAx>
        <c:axId val="556874751"/>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556873311"/>
        <c:crosses val="autoZero"/>
        <c:auto val="1"/>
        <c:lblAlgn val="ctr"/>
        <c:lblOffset val="100"/>
        <c:noMultiLvlLbl val="0"/>
      </c:catAx>
      <c:valAx>
        <c:axId val="556873311"/>
        <c:scaling>
          <c:orientation val="minMax"/>
        </c:scaling>
        <c:delete val="0"/>
        <c:axPos val="b"/>
        <c:majorGridlines>
          <c:spPr>
            <a:ln w="9525" cap="flat" cmpd="sng" algn="ctr">
              <a:solidFill>
                <a:schemeClr val="lt1">
                  <a:lumMod val="95000"/>
                  <a:alpha val="10000"/>
                </a:schemeClr>
              </a:solidFill>
              <a:round/>
            </a:ln>
            <a:effectLst/>
          </c:spPr>
        </c:majorGridlines>
        <c:minorGridlines>
          <c:spPr>
            <a:ln>
              <a:solidFill>
                <a:schemeClr val="lt1">
                  <a:lumMod val="95000"/>
                  <a:alpha val="5000"/>
                </a:schemeClr>
              </a:solidFill>
            </a:ln>
            <a:effectLst/>
          </c:spPr>
        </c:minorGridlines>
        <c:title>
          <c:tx>
            <c:rich>
              <a:bodyPr rot="0" spcFirstLastPara="1" vertOverflow="ellipsis" vert="horz" wrap="square" anchor="ctr" anchorCtr="1"/>
              <a:lstStyle/>
              <a:p>
                <a:pPr>
                  <a:defRPr sz="1200" b="1" i="0" u="none" strike="noStrike" kern="1200" cap="all" baseline="0">
                    <a:solidFill>
                      <a:schemeClr val="dk1"/>
                    </a:solidFill>
                    <a:latin typeface="+mn-lt"/>
                    <a:ea typeface="+mn-ea"/>
                    <a:cs typeface="+mn-cs"/>
                  </a:defRPr>
                </a:pPr>
                <a:r>
                  <a:rPr lang="es-CO" sz="1200"/>
                  <a:t>CAPACITACIÓN EN BPA</a:t>
                </a:r>
              </a:p>
            </c:rich>
          </c:tx>
          <c:layout>
            <c:manualLayout>
              <c:xMode val="edge"/>
              <c:yMode val="edge"/>
              <c:x val="0.38507961420992537"/>
              <c:y val="2.4000759015643844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dk1"/>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5568747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1"/>
      </a:solid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Ultimo</a:t>
            </a:r>
            <a:r>
              <a:rPr lang="es-CO" b="1" baseline="0"/>
              <a:t> año de capacitación</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CULTIVADORES!$E$5</c:f>
              <c:strCache>
                <c:ptCount val="1"/>
                <c:pt idx="0">
                  <c:v>SEGOVIA</c:v>
                </c:pt>
              </c:strCache>
            </c:strRef>
          </c:tx>
          <c:spPr>
            <a:solidFill>
              <a:schemeClr val="accent1"/>
            </a:solidFill>
            <a:ln>
              <a:noFill/>
            </a:ln>
            <a:effectLst/>
          </c:spPr>
          <c:invertIfNegative val="0"/>
          <c:cat>
            <c:strRef>
              <c:f>CULTIVADORES!$D$64:$D$67</c:f>
              <c:strCache>
                <c:ptCount val="4"/>
                <c:pt idx="0">
                  <c:v>2018</c:v>
                </c:pt>
                <c:pt idx="1">
                  <c:v>2022</c:v>
                </c:pt>
                <c:pt idx="2">
                  <c:v>2023</c:v>
                </c:pt>
                <c:pt idx="3">
                  <c:v>No fecha</c:v>
                </c:pt>
              </c:strCache>
            </c:strRef>
          </c:cat>
          <c:val>
            <c:numRef>
              <c:f>CULTIVADORES!$E$64:$E$67</c:f>
              <c:numCache>
                <c:formatCode>General</c:formatCode>
                <c:ptCount val="4"/>
                <c:pt idx="0">
                  <c:v>1</c:v>
                </c:pt>
                <c:pt idx="1">
                  <c:v>4</c:v>
                </c:pt>
                <c:pt idx="3">
                  <c:v>3</c:v>
                </c:pt>
              </c:numCache>
            </c:numRef>
          </c:val>
          <c:extLst>
            <c:ext xmlns:c16="http://schemas.microsoft.com/office/drawing/2014/chart" uri="{C3380CC4-5D6E-409C-BE32-E72D297353CC}">
              <c16:uniqueId val="{00000000-8C61-4711-B62F-05CB652FBF6B}"/>
            </c:ext>
          </c:extLst>
        </c:ser>
        <c:ser>
          <c:idx val="1"/>
          <c:order val="1"/>
          <c:tx>
            <c:strRef>
              <c:f>CULTIVADORES!$F$5</c:f>
              <c:strCache>
                <c:ptCount val="1"/>
                <c:pt idx="0">
                  <c:v>REMEDIOS</c:v>
                </c:pt>
              </c:strCache>
            </c:strRef>
          </c:tx>
          <c:spPr>
            <a:solidFill>
              <a:schemeClr val="accent2"/>
            </a:solidFill>
            <a:ln>
              <a:noFill/>
            </a:ln>
            <a:effectLst/>
          </c:spPr>
          <c:invertIfNegative val="0"/>
          <c:cat>
            <c:strRef>
              <c:f>CULTIVADORES!$D$64:$D$67</c:f>
              <c:strCache>
                <c:ptCount val="4"/>
                <c:pt idx="0">
                  <c:v>2018</c:v>
                </c:pt>
                <c:pt idx="1">
                  <c:v>2022</c:v>
                </c:pt>
                <c:pt idx="2">
                  <c:v>2023</c:v>
                </c:pt>
                <c:pt idx="3">
                  <c:v>No fecha</c:v>
                </c:pt>
              </c:strCache>
            </c:strRef>
          </c:cat>
          <c:val>
            <c:numRef>
              <c:f>CULTIVADORES!$F$64:$F$67</c:f>
              <c:numCache>
                <c:formatCode>General</c:formatCode>
                <c:ptCount val="4"/>
                <c:pt idx="1">
                  <c:v>2</c:v>
                </c:pt>
                <c:pt idx="2">
                  <c:v>2</c:v>
                </c:pt>
              </c:numCache>
            </c:numRef>
          </c:val>
          <c:extLst>
            <c:ext xmlns:c16="http://schemas.microsoft.com/office/drawing/2014/chart" uri="{C3380CC4-5D6E-409C-BE32-E72D297353CC}">
              <c16:uniqueId val="{00000001-8C61-4711-B62F-05CB652FBF6B}"/>
            </c:ext>
          </c:extLst>
        </c:ser>
        <c:dLbls>
          <c:showLegendKey val="0"/>
          <c:showVal val="0"/>
          <c:showCatName val="0"/>
          <c:showSerName val="0"/>
          <c:showPercent val="0"/>
          <c:showBubbleSize val="0"/>
        </c:dLbls>
        <c:gapWidth val="219"/>
        <c:overlap val="-27"/>
        <c:axId val="607768031"/>
        <c:axId val="607766591"/>
      </c:barChart>
      <c:catAx>
        <c:axId val="607768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7766591"/>
        <c:crosses val="autoZero"/>
        <c:auto val="1"/>
        <c:lblAlgn val="ctr"/>
        <c:lblOffset val="100"/>
        <c:noMultiLvlLbl val="0"/>
      </c:catAx>
      <c:valAx>
        <c:axId val="6077665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7768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9.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9.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2.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7.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8.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2.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3.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4.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8.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 Id="rId6" Type="http://schemas.openxmlformats.org/officeDocument/2006/relationships/chart" Target="../charts/chart63.xml"/><Relationship Id="rId5" Type="http://schemas.openxmlformats.org/officeDocument/2006/relationships/chart" Target="../charts/chart62.xml"/><Relationship Id="rId4" Type="http://schemas.openxmlformats.org/officeDocument/2006/relationships/chart" Target="../charts/chart61.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9</xdr:col>
      <xdr:colOff>304800</xdr:colOff>
      <xdr:row>13</xdr:row>
      <xdr:rowOff>95250</xdr:rowOff>
    </xdr:to>
    <xdr:sp macro="" textlink="">
      <xdr:nvSpPr>
        <xdr:cNvPr id="1026" name="AutoShape 2" descr="Gráfico de respuestas de formularios. Título de la pregunta: VEREDA. Número de respuestas: 12 respuestas.">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7267575" y="162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332480</xdr:colOff>
      <xdr:row>1</xdr:row>
      <xdr:rowOff>61119</xdr:rowOff>
    </xdr:from>
    <xdr:to>
      <xdr:col>12</xdr:col>
      <xdr:colOff>523875</xdr:colOff>
      <xdr:row>9</xdr:row>
      <xdr:rowOff>190500</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269235</xdr:colOff>
      <xdr:row>11</xdr:row>
      <xdr:rowOff>40329</xdr:rowOff>
    </xdr:from>
    <xdr:to>
      <xdr:col>12</xdr:col>
      <xdr:colOff>464343</xdr:colOff>
      <xdr:row>19</xdr:row>
      <xdr:rowOff>190501</xdr:rowOff>
    </xdr:to>
    <xdr:graphicFrame macro="">
      <xdr:nvGraphicFramePr>
        <xdr:cNvPr id="8" name="Gráfico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172065</xdr:colOff>
      <xdr:row>21</xdr:row>
      <xdr:rowOff>49161</xdr:rowOff>
    </xdr:from>
    <xdr:to>
      <xdr:col>12</xdr:col>
      <xdr:colOff>571499</xdr:colOff>
      <xdr:row>31</xdr:row>
      <xdr:rowOff>119063</xdr:rowOff>
    </xdr:to>
    <xdr:graphicFrame macro="">
      <xdr:nvGraphicFramePr>
        <xdr:cNvPr id="9" name="Gráfico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631030</xdr:colOff>
      <xdr:row>21</xdr:row>
      <xdr:rowOff>40967</xdr:rowOff>
    </xdr:from>
    <xdr:to>
      <xdr:col>18</xdr:col>
      <xdr:colOff>11905</xdr:colOff>
      <xdr:row>31</xdr:row>
      <xdr:rowOff>119063</xdr:rowOff>
    </xdr:to>
    <xdr:graphicFrame macro="">
      <xdr:nvGraphicFramePr>
        <xdr:cNvPr id="10" name="Gráfico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188451</xdr:colOff>
      <xdr:row>32</xdr:row>
      <xdr:rowOff>9013</xdr:rowOff>
    </xdr:from>
    <xdr:to>
      <xdr:col>12</xdr:col>
      <xdr:colOff>770193</xdr:colOff>
      <xdr:row>44</xdr:row>
      <xdr:rowOff>294149</xdr:rowOff>
    </xdr:to>
    <xdr:graphicFrame macro="">
      <xdr:nvGraphicFramePr>
        <xdr:cNvPr id="12" name="Gráfico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208806</xdr:colOff>
      <xdr:row>44</xdr:row>
      <xdr:rowOff>290231</xdr:rowOff>
    </xdr:from>
    <xdr:to>
      <xdr:col>13</xdr:col>
      <xdr:colOff>381001</xdr:colOff>
      <xdr:row>46</xdr:row>
      <xdr:rowOff>71438</xdr:rowOff>
    </xdr:to>
    <xdr:graphicFrame macro="">
      <xdr:nvGraphicFramePr>
        <xdr:cNvPr id="13" name="Gráfico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401485</xdr:colOff>
      <xdr:row>46</xdr:row>
      <xdr:rowOff>190499</xdr:rowOff>
    </xdr:from>
    <xdr:to>
      <xdr:col>12</xdr:col>
      <xdr:colOff>547688</xdr:colOff>
      <xdr:row>56</xdr:row>
      <xdr:rowOff>196645</xdr:rowOff>
    </xdr:to>
    <xdr:graphicFrame macro="">
      <xdr:nvGraphicFramePr>
        <xdr:cNvPr id="14" name="Gráfico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260017</xdr:colOff>
      <xdr:row>56</xdr:row>
      <xdr:rowOff>190499</xdr:rowOff>
    </xdr:from>
    <xdr:to>
      <xdr:col>13</xdr:col>
      <xdr:colOff>107156</xdr:colOff>
      <xdr:row>63</xdr:row>
      <xdr:rowOff>83343</xdr:rowOff>
    </xdr:to>
    <xdr:graphicFrame macro="">
      <xdr:nvGraphicFramePr>
        <xdr:cNvPr id="15" name="Gráfico 14">
          <a:extLst>
            <a:ext uri="{FF2B5EF4-FFF2-40B4-BE49-F238E27FC236}">
              <a16:creationId xmlns:a16="http://schemas.microsoft.com/office/drawing/2014/main" id="{00000000-0008-0000-00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263731</xdr:colOff>
      <xdr:row>63</xdr:row>
      <xdr:rowOff>50056</xdr:rowOff>
    </xdr:from>
    <xdr:to>
      <xdr:col>13</xdr:col>
      <xdr:colOff>50699</xdr:colOff>
      <xdr:row>68</xdr:row>
      <xdr:rowOff>141466</xdr:rowOff>
    </xdr:to>
    <xdr:graphicFrame macro="">
      <xdr:nvGraphicFramePr>
        <xdr:cNvPr id="16" name="Gráfico 15">
          <a:extLst>
            <a:ext uri="{FF2B5EF4-FFF2-40B4-BE49-F238E27FC236}">
              <a16:creationId xmlns:a16="http://schemas.microsoft.com/office/drawing/2014/main" id="{00000000-0008-0000-00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202407</xdr:colOff>
      <xdr:row>69</xdr:row>
      <xdr:rowOff>202405</xdr:rowOff>
    </xdr:from>
    <xdr:to>
      <xdr:col>13</xdr:col>
      <xdr:colOff>47625</xdr:colOff>
      <xdr:row>76</xdr:row>
      <xdr:rowOff>273843</xdr:rowOff>
    </xdr:to>
    <xdr:graphicFrame macro="">
      <xdr:nvGraphicFramePr>
        <xdr:cNvPr id="17" name="Gráfico 16">
          <a:extLst>
            <a:ext uri="{FF2B5EF4-FFF2-40B4-BE49-F238E27FC236}">
              <a16:creationId xmlns:a16="http://schemas.microsoft.com/office/drawing/2014/main" id="{00000000-0008-0000-00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197414</xdr:colOff>
      <xdr:row>78</xdr:row>
      <xdr:rowOff>160927</xdr:rowOff>
    </xdr:from>
    <xdr:to>
      <xdr:col>13</xdr:col>
      <xdr:colOff>35718</xdr:colOff>
      <xdr:row>87</xdr:row>
      <xdr:rowOff>154781</xdr:rowOff>
    </xdr:to>
    <xdr:graphicFrame macro="">
      <xdr:nvGraphicFramePr>
        <xdr:cNvPr id="18" name="Gráfico 17">
          <a:extLst>
            <a:ext uri="{FF2B5EF4-FFF2-40B4-BE49-F238E27FC236}">
              <a16:creationId xmlns:a16="http://schemas.microsoft.com/office/drawing/2014/main" id="{00000000-0008-0000-00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257073</xdr:colOff>
      <xdr:row>93</xdr:row>
      <xdr:rowOff>21637</xdr:rowOff>
    </xdr:from>
    <xdr:to>
      <xdr:col>12</xdr:col>
      <xdr:colOff>488155</xdr:colOff>
      <xdr:row>98</xdr:row>
      <xdr:rowOff>226219</xdr:rowOff>
    </xdr:to>
    <xdr:graphicFrame macro="">
      <xdr:nvGraphicFramePr>
        <xdr:cNvPr id="20" name="Gráfico 19">
          <a:extLst>
            <a:ext uri="{FF2B5EF4-FFF2-40B4-BE49-F238E27FC236}">
              <a16:creationId xmlns:a16="http://schemas.microsoft.com/office/drawing/2014/main" id="{00000000-0008-0000-00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158110</xdr:colOff>
      <xdr:row>119</xdr:row>
      <xdr:rowOff>119061</xdr:rowOff>
    </xdr:from>
    <xdr:to>
      <xdr:col>13</xdr:col>
      <xdr:colOff>190499</xdr:colOff>
      <xdr:row>123</xdr:row>
      <xdr:rowOff>154781</xdr:rowOff>
    </xdr:to>
    <xdr:graphicFrame macro="">
      <xdr:nvGraphicFramePr>
        <xdr:cNvPr id="21" name="Gráfico 20">
          <a:extLst>
            <a:ext uri="{FF2B5EF4-FFF2-40B4-BE49-F238E27FC236}">
              <a16:creationId xmlns:a16="http://schemas.microsoft.com/office/drawing/2014/main" id="{00000000-0008-0000-00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167711</xdr:colOff>
      <xdr:row>123</xdr:row>
      <xdr:rowOff>261938</xdr:rowOff>
    </xdr:from>
    <xdr:to>
      <xdr:col>13</xdr:col>
      <xdr:colOff>226217</xdr:colOff>
      <xdr:row>131</xdr:row>
      <xdr:rowOff>107156</xdr:rowOff>
    </xdr:to>
    <xdr:graphicFrame macro="">
      <xdr:nvGraphicFramePr>
        <xdr:cNvPr id="22" name="Gráfico 21">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138010</xdr:colOff>
      <xdr:row>131</xdr:row>
      <xdr:rowOff>214311</xdr:rowOff>
    </xdr:from>
    <xdr:to>
      <xdr:col>13</xdr:col>
      <xdr:colOff>214312</xdr:colOff>
      <xdr:row>139</xdr:row>
      <xdr:rowOff>178592</xdr:rowOff>
    </xdr:to>
    <xdr:graphicFrame macro="">
      <xdr:nvGraphicFramePr>
        <xdr:cNvPr id="23" name="Gráfico 22">
          <a:extLst>
            <a:ext uri="{FF2B5EF4-FFF2-40B4-BE49-F238E27FC236}">
              <a16:creationId xmlns:a16="http://schemas.microsoft.com/office/drawing/2014/main" id="{00000000-0008-0000-00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172319</xdr:colOff>
      <xdr:row>141</xdr:row>
      <xdr:rowOff>47625</xdr:rowOff>
    </xdr:from>
    <xdr:to>
      <xdr:col>13</xdr:col>
      <xdr:colOff>154781</xdr:colOff>
      <xdr:row>154</xdr:row>
      <xdr:rowOff>202406</xdr:rowOff>
    </xdr:to>
    <xdr:graphicFrame macro="">
      <xdr:nvGraphicFramePr>
        <xdr:cNvPr id="24" name="Gráfico 23">
          <a:extLst>
            <a:ext uri="{FF2B5EF4-FFF2-40B4-BE49-F238E27FC236}">
              <a16:creationId xmlns:a16="http://schemas.microsoft.com/office/drawing/2014/main" id="{00000000-0008-0000-00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420816</xdr:colOff>
      <xdr:row>192</xdr:row>
      <xdr:rowOff>154780</xdr:rowOff>
    </xdr:from>
    <xdr:to>
      <xdr:col>19</xdr:col>
      <xdr:colOff>190500</xdr:colOff>
      <xdr:row>199</xdr:row>
      <xdr:rowOff>72203</xdr:rowOff>
    </xdr:to>
    <xdr:graphicFrame macro="">
      <xdr:nvGraphicFramePr>
        <xdr:cNvPr id="26" name="Gráfico 25">
          <a:extLst>
            <a:ext uri="{FF2B5EF4-FFF2-40B4-BE49-F238E27FC236}">
              <a16:creationId xmlns:a16="http://schemas.microsoft.com/office/drawing/2014/main" id="{00000000-0008-0000-00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306873</xdr:colOff>
      <xdr:row>192</xdr:row>
      <xdr:rowOff>130970</xdr:rowOff>
    </xdr:from>
    <xdr:to>
      <xdr:col>13</xdr:col>
      <xdr:colOff>93841</xdr:colOff>
      <xdr:row>199</xdr:row>
      <xdr:rowOff>154782</xdr:rowOff>
    </xdr:to>
    <xdr:graphicFrame macro="">
      <xdr:nvGraphicFramePr>
        <xdr:cNvPr id="27" name="Gráfico 26">
          <a:extLst>
            <a:ext uri="{FF2B5EF4-FFF2-40B4-BE49-F238E27FC236}">
              <a16:creationId xmlns:a16="http://schemas.microsoft.com/office/drawing/2014/main" id="{00000000-0008-0000-00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306233</xdr:colOff>
      <xdr:row>200</xdr:row>
      <xdr:rowOff>154782</xdr:rowOff>
    </xdr:from>
    <xdr:to>
      <xdr:col>13</xdr:col>
      <xdr:colOff>93201</xdr:colOff>
      <xdr:row>206</xdr:row>
      <xdr:rowOff>321468</xdr:rowOff>
    </xdr:to>
    <xdr:graphicFrame macro="">
      <xdr:nvGraphicFramePr>
        <xdr:cNvPr id="28" name="Gráfico 27">
          <a:extLst>
            <a:ext uri="{FF2B5EF4-FFF2-40B4-BE49-F238E27FC236}">
              <a16:creationId xmlns:a16="http://schemas.microsoft.com/office/drawing/2014/main" id="{00000000-0008-0000-00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330046</xdr:colOff>
      <xdr:row>209</xdr:row>
      <xdr:rowOff>33677</xdr:rowOff>
    </xdr:from>
    <xdr:to>
      <xdr:col>13</xdr:col>
      <xdr:colOff>117014</xdr:colOff>
      <xdr:row>216</xdr:row>
      <xdr:rowOff>130970</xdr:rowOff>
    </xdr:to>
    <xdr:graphicFrame macro="">
      <xdr:nvGraphicFramePr>
        <xdr:cNvPr id="29" name="Gráfico 28">
          <a:extLst>
            <a:ext uri="{FF2B5EF4-FFF2-40B4-BE49-F238E27FC236}">
              <a16:creationId xmlns:a16="http://schemas.microsoft.com/office/drawing/2014/main" id="{00000000-0008-0000-00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190883</xdr:colOff>
      <xdr:row>221</xdr:row>
      <xdr:rowOff>95249</xdr:rowOff>
    </xdr:from>
    <xdr:to>
      <xdr:col>13</xdr:col>
      <xdr:colOff>11906</xdr:colOff>
      <xdr:row>228</xdr:row>
      <xdr:rowOff>59532</xdr:rowOff>
    </xdr:to>
    <xdr:graphicFrame macro="">
      <xdr:nvGraphicFramePr>
        <xdr:cNvPr id="30" name="Gráfico 29">
          <a:extLst>
            <a:ext uri="{FF2B5EF4-FFF2-40B4-BE49-F238E27FC236}">
              <a16:creationId xmlns:a16="http://schemas.microsoft.com/office/drawing/2014/main" id="{00000000-0008-0000-00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180258</xdr:colOff>
      <xdr:row>228</xdr:row>
      <xdr:rowOff>119064</xdr:rowOff>
    </xdr:from>
    <xdr:to>
      <xdr:col>13</xdr:col>
      <xdr:colOff>0</xdr:colOff>
      <xdr:row>235</xdr:row>
      <xdr:rowOff>166688</xdr:rowOff>
    </xdr:to>
    <xdr:graphicFrame macro="">
      <xdr:nvGraphicFramePr>
        <xdr:cNvPr id="31" name="Gráfico 30">
          <a:extLst>
            <a:ext uri="{FF2B5EF4-FFF2-40B4-BE49-F238E27FC236}">
              <a16:creationId xmlns:a16="http://schemas.microsoft.com/office/drawing/2014/main" id="{00000000-0008-0000-00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124439</xdr:colOff>
      <xdr:row>235</xdr:row>
      <xdr:rowOff>263472</xdr:rowOff>
    </xdr:from>
    <xdr:to>
      <xdr:col>12</xdr:col>
      <xdr:colOff>706181</xdr:colOff>
      <xdr:row>240</xdr:row>
      <xdr:rowOff>150971</xdr:rowOff>
    </xdr:to>
    <xdr:graphicFrame macro="">
      <xdr:nvGraphicFramePr>
        <xdr:cNvPr id="32" name="Gráfico 31">
          <a:extLst>
            <a:ext uri="{FF2B5EF4-FFF2-40B4-BE49-F238E27FC236}">
              <a16:creationId xmlns:a16="http://schemas.microsoft.com/office/drawing/2014/main" id="{00000000-0008-0000-00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380998</xdr:colOff>
      <xdr:row>241</xdr:row>
      <xdr:rowOff>71437</xdr:rowOff>
    </xdr:from>
    <xdr:to>
      <xdr:col>12</xdr:col>
      <xdr:colOff>345281</xdr:colOff>
      <xdr:row>244</xdr:row>
      <xdr:rowOff>23811</xdr:rowOff>
    </xdr:to>
    <xdr:graphicFrame macro="">
      <xdr:nvGraphicFramePr>
        <xdr:cNvPr id="33" name="Gráfico 32">
          <a:extLst>
            <a:ext uri="{FF2B5EF4-FFF2-40B4-BE49-F238E27FC236}">
              <a16:creationId xmlns:a16="http://schemas.microsoft.com/office/drawing/2014/main" id="{00000000-0008-0000-00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214312</xdr:colOff>
      <xdr:row>244</xdr:row>
      <xdr:rowOff>95250</xdr:rowOff>
    </xdr:from>
    <xdr:to>
      <xdr:col>13</xdr:col>
      <xdr:colOff>462296</xdr:colOff>
      <xdr:row>249</xdr:row>
      <xdr:rowOff>178593</xdr:rowOff>
    </xdr:to>
    <xdr:graphicFrame macro="">
      <xdr:nvGraphicFramePr>
        <xdr:cNvPr id="34" name="Gráfico 33">
          <a:extLst>
            <a:ext uri="{FF2B5EF4-FFF2-40B4-BE49-F238E27FC236}">
              <a16:creationId xmlns:a16="http://schemas.microsoft.com/office/drawing/2014/main" id="{00000000-0008-0000-0000-00002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240046</xdr:colOff>
      <xdr:row>249</xdr:row>
      <xdr:rowOff>238126</xdr:rowOff>
    </xdr:from>
    <xdr:to>
      <xdr:col>13</xdr:col>
      <xdr:colOff>452437</xdr:colOff>
      <xdr:row>253</xdr:row>
      <xdr:rowOff>285751</xdr:rowOff>
    </xdr:to>
    <xdr:graphicFrame macro="">
      <xdr:nvGraphicFramePr>
        <xdr:cNvPr id="35" name="Gráfico 34">
          <a:extLst>
            <a:ext uri="{FF2B5EF4-FFF2-40B4-BE49-F238E27FC236}">
              <a16:creationId xmlns:a16="http://schemas.microsoft.com/office/drawing/2014/main" id="{00000000-0008-0000-0000-00002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222891</xdr:colOff>
      <xdr:row>254</xdr:row>
      <xdr:rowOff>268729</xdr:rowOff>
    </xdr:from>
    <xdr:to>
      <xdr:col>12</xdr:col>
      <xdr:colOff>726282</xdr:colOff>
      <xdr:row>260</xdr:row>
      <xdr:rowOff>23811</xdr:rowOff>
    </xdr:to>
    <xdr:graphicFrame macro="">
      <xdr:nvGraphicFramePr>
        <xdr:cNvPr id="36" name="Gráfico 35">
          <a:extLst>
            <a:ext uri="{FF2B5EF4-FFF2-40B4-BE49-F238E27FC236}">
              <a16:creationId xmlns:a16="http://schemas.microsoft.com/office/drawing/2014/main" id="{00000000-0008-0000-0000-00002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234028</xdr:colOff>
      <xdr:row>260</xdr:row>
      <xdr:rowOff>59532</xdr:rowOff>
    </xdr:from>
    <xdr:to>
      <xdr:col>13</xdr:col>
      <xdr:colOff>20996</xdr:colOff>
      <xdr:row>265</xdr:row>
      <xdr:rowOff>297656</xdr:rowOff>
    </xdr:to>
    <xdr:graphicFrame macro="">
      <xdr:nvGraphicFramePr>
        <xdr:cNvPr id="37" name="Gráfico 36">
          <a:extLst>
            <a:ext uri="{FF2B5EF4-FFF2-40B4-BE49-F238E27FC236}">
              <a16:creationId xmlns:a16="http://schemas.microsoft.com/office/drawing/2014/main" id="{00000000-0008-0000-0000-00002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202662</xdr:colOff>
      <xdr:row>266</xdr:row>
      <xdr:rowOff>95257</xdr:rowOff>
    </xdr:from>
    <xdr:to>
      <xdr:col>12</xdr:col>
      <xdr:colOff>751630</xdr:colOff>
      <xdr:row>272</xdr:row>
      <xdr:rowOff>190500</xdr:rowOff>
    </xdr:to>
    <xdr:graphicFrame macro="">
      <xdr:nvGraphicFramePr>
        <xdr:cNvPr id="38" name="Gráfico 37">
          <a:extLst>
            <a:ext uri="{FF2B5EF4-FFF2-40B4-BE49-F238E27FC236}">
              <a16:creationId xmlns:a16="http://schemas.microsoft.com/office/drawing/2014/main" id="{00000000-0008-0000-0000-00002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182563</xdr:colOff>
      <xdr:row>272</xdr:row>
      <xdr:rowOff>297656</xdr:rowOff>
    </xdr:from>
    <xdr:to>
      <xdr:col>12</xdr:col>
      <xdr:colOff>731531</xdr:colOff>
      <xdr:row>278</xdr:row>
      <xdr:rowOff>0</xdr:rowOff>
    </xdr:to>
    <xdr:graphicFrame macro="">
      <xdr:nvGraphicFramePr>
        <xdr:cNvPr id="39" name="Gráfico 38">
          <a:extLst>
            <a:ext uri="{FF2B5EF4-FFF2-40B4-BE49-F238E27FC236}">
              <a16:creationId xmlns:a16="http://schemas.microsoft.com/office/drawing/2014/main" id="{00000000-0008-0000-0000-00002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8</xdr:col>
      <xdr:colOff>212648</xdr:colOff>
      <xdr:row>278</xdr:row>
      <xdr:rowOff>9858</xdr:rowOff>
    </xdr:from>
    <xdr:to>
      <xdr:col>12</xdr:col>
      <xdr:colOff>761616</xdr:colOff>
      <xdr:row>282</xdr:row>
      <xdr:rowOff>59531</xdr:rowOff>
    </xdr:to>
    <xdr:graphicFrame macro="">
      <xdr:nvGraphicFramePr>
        <xdr:cNvPr id="40" name="Gráfico 39">
          <a:extLst>
            <a:ext uri="{FF2B5EF4-FFF2-40B4-BE49-F238E27FC236}">
              <a16:creationId xmlns:a16="http://schemas.microsoft.com/office/drawing/2014/main" id="{00000000-0008-0000-0000-00002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xdr:col>
      <xdr:colOff>189731</xdr:colOff>
      <xdr:row>282</xdr:row>
      <xdr:rowOff>178592</xdr:rowOff>
    </xdr:from>
    <xdr:to>
      <xdr:col>12</xdr:col>
      <xdr:colOff>738699</xdr:colOff>
      <xdr:row>288</xdr:row>
      <xdr:rowOff>23812</xdr:rowOff>
    </xdr:to>
    <xdr:graphicFrame macro="">
      <xdr:nvGraphicFramePr>
        <xdr:cNvPr id="41" name="Gráfico 40">
          <a:extLst>
            <a:ext uri="{FF2B5EF4-FFF2-40B4-BE49-F238E27FC236}">
              <a16:creationId xmlns:a16="http://schemas.microsoft.com/office/drawing/2014/main" id="{00000000-0008-0000-0000-00002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8</xdr:col>
      <xdr:colOff>155678</xdr:colOff>
      <xdr:row>288</xdr:row>
      <xdr:rowOff>16393</xdr:rowOff>
    </xdr:from>
    <xdr:to>
      <xdr:col>12</xdr:col>
      <xdr:colOff>737420</xdr:colOff>
      <xdr:row>295</xdr:row>
      <xdr:rowOff>154781</xdr:rowOff>
    </xdr:to>
    <xdr:graphicFrame macro="">
      <xdr:nvGraphicFramePr>
        <xdr:cNvPr id="42" name="Gráfico 41">
          <a:extLst>
            <a:ext uri="{FF2B5EF4-FFF2-40B4-BE49-F238E27FC236}">
              <a16:creationId xmlns:a16="http://schemas.microsoft.com/office/drawing/2014/main" id="{00000000-0008-0000-0000-00002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179491</xdr:colOff>
      <xdr:row>295</xdr:row>
      <xdr:rowOff>207790</xdr:rowOff>
    </xdr:from>
    <xdr:to>
      <xdr:col>12</xdr:col>
      <xdr:colOff>23812</xdr:colOff>
      <xdr:row>301</xdr:row>
      <xdr:rowOff>130969</xdr:rowOff>
    </xdr:to>
    <xdr:graphicFrame macro="">
      <xdr:nvGraphicFramePr>
        <xdr:cNvPr id="43" name="Gráfico 42">
          <a:extLst>
            <a:ext uri="{FF2B5EF4-FFF2-40B4-BE49-F238E27FC236}">
              <a16:creationId xmlns:a16="http://schemas.microsoft.com/office/drawing/2014/main" id="{00000000-0008-0000-0000-00002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178593</xdr:colOff>
      <xdr:row>301</xdr:row>
      <xdr:rowOff>166687</xdr:rowOff>
    </xdr:from>
    <xdr:to>
      <xdr:col>12</xdr:col>
      <xdr:colOff>130968</xdr:colOff>
      <xdr:row>307</xdr:row>
      <xdr:rowOff>59531</xdr:rowOff>
    </xdr:to>
    <xdr:graphicFrame macro="">
      <xdr:nvGraphicFramePr>
        <xdr:cNvPr id="44" name="Gráfico 43">
          <a:extLst>
            <a:ext uri="{FF2B5EF4-FFF2-40B4-BE49-F238E27FC236}">
              <a16:creationId xmlns:a16="http://schemas.microsoft.com/office/drawing/2014/main" id="{00000000-0008-0000-0000-00002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8</xdr:col>
      <xdr:colOff>90129</xdr:colOff>
      <xdr:row>308</xdr:row>
      <xdr:rowOff>47625</xdr:rowOff>
    </xdr:from>
    <xdr:to>
      <xdr:col>12</xdr:col>
      <xdr:colOff>671871</xdr:colOff>
      <xdr:row>313</xdr:row>
      <xdr:rowOff>196645</xdr:rowOff>
    </xdr:to>
    <xdr:graphicFrame macro="">
      <xdr:nvGraphicFramePr>
        <xdr:cNvPr id="45" name="Gráfico 44">
          <a:extLst>
            <a:ext uri="{FF2B5EF4-FFF2-40B4-BE49-F238E27FC236}">
              <a16:creationId xmlns:a16="http://schemas.microsoft.com/office/drawing/2014/main" id="{00000000-0008-0000-0000-00002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8</xdr:col>
      <xdr:colOff>91025</xdr:colOff>
      <xdr:row>314</xdr:row>
      <xdr:rowOff>119062</xdr:rowOff>
    </xdr:from>
    <xdr:to>
      <xdr:col>12</xdr:col>
      <xdr:colOff>639993</xdr:colOff>
      <xdr:row>319</xdr:row>
      <xdr:rowOff>261937</xdr:rowOff>
    </xdr:to>
    <xdr:graphicFrame macro="">
      <xdr:nvGraphicFramePr>
        <xdr:cNvPr id="46" name="Gráfico 45">
          <a:extLst>
            <a:ext uri="{FF2B5EF4-FFF2-40B4-BE49-F238E27FC236}">
              <a16:creationId xmlns:a16="http://schemas.microsoft.com/office/drawing/2014/main" id="{00000000-0008-0000-0000-00002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204838</xdr:colOff>
      <xdr:row>320</xdr:row>
      <xdr:rowOff>40973</xdr:rowOff>
    </xdr:from>
    <xdr:to>
      <xdr:col>12</xdr:col>
      <xdr:colOff>758005</xdr:colOff>
      <xdr:row>325</xdr:row>
      <xdr:rowOff>95249</xdr:rowOff>
    </xdr:to>
    <xdr:graphicFrame macro="">
      <xdr:nvGraphicFramePr>
        <xdr:cNvPr id="47" name="Gráfico 46">
          <a:extLst>
            <a:ext uri="{FF2B5EF4-FFF2-40B4-BE49-F238E27FC236}">
              <a16:creationId xmlns:a16="http://schemas.microsoft.com/office/drawing/2014/main" id="{00000000-0008-0000-0000-00002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8</xdr:col>
      <xdr:colOff>197413</xdr:colOff>
      <xdr:row>327</xdr:row>
      <xdr:rowOff>130968</xdr:rowOff>
    </xdr:from>
    <xdr:to>
      <xdr:col>12</xdr:col>
      <xdr:colOff>746381</xdr:colOff>
      <xdr:row>333</xdr:row>
      <xdr:rowOff>343873</xdr:rowOff>
    </xdr:to>
    <xdr:graphicFrame macro="">
      <xdr:nvGraphicFramePr>
        <xdr:cNvPr id="48" name="Gráfico 47">
          <a:extLst>
            <a:ext uri="{FF2B5EF4-FFF2-40B4-BE49-F238E27FC236}">
              <a16:creationId xmlns:a16="http://schemas.microsoft.com/office/drawing/2014/main" id="{00000000-0008-0000-0000-00003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8</xdr:col>
      <xdr:colOff>183074</xdr:colOff>
      <xdr:row>334</xdr:row>
      <xdr:rowOff>4615</xdr:rowOff>
    </xdr:from>
    <xdr:to>
      <xdr:col>12</xdr:col>
      <xdr:colOff>732042</xdr:colOff>
      <xdr:row>338</xdr:row>
      <xdr:rowOff>151838</xdr:rowOff>
    </xdr:to>
    <xdr:graphicFrame macro="">
      <xdr:nvGraphicFramePr>
        <xdr:cNvPr id="49" name="Gráfico 48">
          <a:extLst>
            <a:ext uri="{FF2B5EF4-FFF2-40B4-BE49-F238E27FC236}">
              <a16:creationId xmlns:a16="http://schemas.microsoft.com/office/drawing/2014/main" id="{00000000-0008-0000-0000-00003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8</xdr:col>
      <xdr:colOff>163487</xdr:colOff>
      <xdr:row>338</xdr:row>
      <xdr:rowOff>297656</xdr:rowOff>
    </xdr:from>
    <xdr:to>
      <xdr:col>12</xdr:col>
      <xdr:colOff>712455</xdr:colOff>
      <xdr:row>345</xdr:row>
      <xdr:rowOff>166688</xdr:rowOff>
    </xdr:to>
    <xdr:graphicFrame macro="">
      <xdr:nvGraphicFramePr>
        <xdr:cNvPr id="50" name="Gráfico 49">
          <a:extLst>
            <a:ext uri="{FF2B5EF4-FFF2-40B4-BE49-F238E27FC236}">
              <a16:creationId xmlns:a16="http://schemas.microsoft.com/office/drawing/2014/main" id="{00000000-0008-0000-0000-00003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8</xdr:col>
      <xdr:colOff>193188</xdr:colOff>
      <xdr:row>345</xdr:row>
      <xdr:rowOff>210736</xdr:rowOff>
    </xdr:from>
    <xdr:to>
      <xdr:col>12</xdr:col>
      <xdr:colOff>742156</xdr:colOff>
      <xdr:row>351</xdr:row>
      <xdr:rowOff>107157</xdr:rowOff>
    </xdr:to>
    <xdr:graphicFrame macro="">
      <xdr:nvGraphicFramePr>
        <xdr:cNvPr id="51" name="Gráfico 50">
          <a:extLst>
            <a:ext uri="{FF2B5EF4-FFF2-40B4-BE49-F238E27FC236}">
              <a16:creationId xmlns:a16="http://schemas.microsoft.com/office/drawing/2014/main" id="{00000000-0008-0000-00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8</xdr:col>
      <xdr:colOff>221226</xdr:colOff>
      <xdr:row>351</xdr:row>
      <xdr:rowOff>154781</xdr:rowOff>
    </xdr:from>
    <xdr:to>
      <xdr:col>13</xdr:col>
      <xdr:colOff>8194</xdr:colOff>
      <xdr:row>359</xdr:row>
      <xdr:rowOff>28421</xdr:rowOff>
    </xdr:to>
    <xdr:graphicFrame macro="">
      <xdr:nvGraphicFramePr>
        <xdr:cNvPr id="52" name="Gráfico 51">
          <a:extLst>
            <a:ext uri="{FF2B5EF4-FFF2-40B4-BE49-F238E27FC236}">
              <a16:creationId xmlns:a16="http://schemas.microsoft.com/office/drawing/2014/main" id="{00000000-0008-0000-0000-00003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8</xdr:col>
      <xdr:colOff>240685</xdr:colOff>
      <xdr:row>359</xdr:row>
      <xdr:rowOff>59532</xdr:rowOff>
    </xdr:from>
    <xdr:to>
      <xdr:col>13</xdr:col>
      <xdr:colOff>27653</xdr:colOff>
      <xdr:row>362</xdr:row>
      <xdr:rowOff>345281</xdr:rowOff>
    </xdr:to>
    <xdr:graphicFrame macro="">
      <xdr:nvGraphicFramePr>
        <xdr:cNvPr id="53" name="Gráfico 52">
          <a:extLst>
            <a:ext uri="{FF2B5EF4-FFF2-40B4-BE49-F238E27FC236}">
              <a16:creationId xmlns:a16="http://schemas.microsoft.com/office/drawing/2014/main" id="{00000000-0008-0000-0000-00003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8</xdr:col>
      <xdr:colOff>245806</xdr:colOff>
      <xdr:row>362</xdr:row>
      <xdr:rowOff>392905</xdr:rowOff>
    </xdr:from>
    <xdr:to>
      <xdr:col>13</xdr:col>
      <xdr:colOff>32774</xdr:colOff>
      <xdr:row>368</xdr:row>
      <xdr:rowOff>309562</xdr:rowOff>
    </xdr:to>
    <xdr:graphicFrame macro="">
      <xdr:nvGraphicFramePr>
        <xdr:cNvPr id="54" name="Gráfico 53">
          <a:extLst>
            <a:ext uri="{FF2B5EF4-FFF2-40B4-BE49-F238E27FC236}">
              <a16:creationId xmlns:a16="http://schemas.microsoft.com/office/drawing/2014/main" id="{00000000-0008-0000-0000-00003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8</xdr:col>
      <xdr:colOff>249390</xdr:colOff>
      <xdr:row>368</xdr:row>
      <xdr:rowOff>464344</xdr:rowOff>
    </xdr:from>
    <xdr:to>
      <xdr:col>13</xdr:col>
      <xdr:colOff>69132</xdr:colOff>
      <xdr:row>373</xdr:row>
      <xdr:rowOff>181666</xdr:rowOff>
    </xdr:to>
    <xdr:graphicFrame macro="">
      <xdr:nvGraphicFramePr>
        <xdr:cNvPr id="55" name="Gráfico 54">
          <a:extLst>
            <a:ext uri="{FF2B5EF4-FFF2-40B4-BE49-F238E27FC236}">
              <a16:creationId xmlns:a16="http://schemas.microsoft.com/office/drawing/2014/main" id="{00000000-0008-0000-0000-00003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8</xdr:col>
      <xdr:colOff>237356</xdr:colOff>
      <xdr:row>374</xdr:row>
      <xdr:rowOff>163749</xdr:rowOff>
    </xdr:from>
    <xdr:to>
      <xdr:col>13</xdr:col>
      <xdr:colOff>24324</xdr:colOff>
      <xdr:row>381</xdr:row>
      <xdr:rowOff>130969</xdr:rowOff>
    </xdr:to>
    <xdr:graphicFrame macro="">
      <xdr:nvGraphicFramePr>
        <xdr:cNvPr id="56" name="Gráfico 55">
          <a:extLst>
            <a:ext uri="{FF2B5EF4-FFF2-40B4-BE49-F238E27FC236}">
              <a16:creationId xmlns:a16="http://schemas.microsoft.com/office/drawing/2014/main" id="{00000000-0008-0000-0000-00003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8</xdr:col>
      <xdr:colOff>201255</xdr:colOff>
      <xdr:row>383</xdr:row>
      <xdr:rowOff>6790</xdr:rowOff>
    </xdr:from>
    <xdr:to>
      <xdr:col>12</xdr:col>
      <xdr:colOff>750223</xdr:colOff>
      <xdr:row>387</xdr:row>
      <xdr:rowOff>1070153</xdr:rowOff>
    </xdr:to>
    <xdr:graphicFrame macro="">
      <xdr:nvGraphicFramePr>
        <xdr:cNvPr id="57" name="Gráfico 56">
          <a:extLst>
            <a:ext uri="{FF2B5EF4-FFF2-40B4-BE49-F238E27FC236}">
              <a16:creationId xmlns:a16="http://schemas.microsoft.com/office/drawing/2014/main" id="{00000000-0008-0000-0000-00003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273844</xdr:colOff>
      <xdr:row>98</xdr:row>
      <xdr:rowOff>226219</xdr:rowOff>
    </xdr:from>
    <xdr:to>
      <xdr:col>13</xdr:col>
      <xdr:colOff>238125</xdr:colOff>
      <xdr:row>103</xdr:row>
      <xdr:rowOff>202406</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8</xdr:col>
      <xdr:colOff>261938</xdr:colOff>
      <xdr:row>104</xdr:row>
      <xdr:rowOff>63103</xdr:rowOff>
    </xdr:from>
    <xdr:to>
      <xdr:col>13</xdr:col>
      <xdr:colOff>226219</xdr:colOff>
      <xdr:row>109</xdr:row>
      <xdr:rowOff>0</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8</xdr:col>
      <xdr:colOff>226219</xdr:colOff>
      <xdr:row>109</xdr:row>
      <xdr:rowOff>39290</xdr:rowOff>
    </xdr:from>
    <xdr:to>
      <xdr:col>13</xdr:col>
      <xdr:colOff>190500</xdr:colOff>
      <xdr:row>113</xdr:row>
      <xdr:rowOff>226219</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8</xdr:col>
      <xdr:colOff>166689</xdr:colOff>
      <xdr:row>114</xdr:row>
      <xdr:rowOff>75010</xdr:rowOff>
    </xdr:from>
    <xdr:to>
      <xdr:col>13</xdr:col>
      <xdr:colOff>226218</xdr:colOff>
      <xdr:row>119</xdr:row>
      <xdr:rowOff>35719</xdr:rowOff>
    </xdr:to>
    <xdr:graphicFrame macro="">
      <xdr:nvGraphicFramePr>
        <xdr:cNvPr id="11" name="Gráfico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8</xdr:col>
      <xdr:colOff>238125</xdr:colOff>
      <xdr:row>159</xdr:row>
      <xdr:rowOff>11906</xdr:rowOff>
    </xdr:from>
    <xdr:to>
      <xdr:col>13</xdr:col>
      <xdr:colOff>107157</xdr:colOff>
      <xdr:row>172</xdr:row>
      <xdr:rowOff>71437</xdr:rowOff>
    </xdr:to>
    <xdr:graphicFrame macro="">
      <xdr:nvGraphicFramePr>
        <xdr:cNvPr id="19" name="Gráfico 18">
          <a:extLst>
            <a:ext uri="{FF2B5EF4-FFF2-40B4-BE49-F238E27FC236}">
              <a16:creationId xmlns:a16="http://schemas.microsoft.com/office/drawing/2014/main" id="{00000000-0008-0000-00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8</xdr:col>
      <xdr:colOff>214313</xdr:colOff>
      <xdr:row>388</xdr:row>
      <xdr:rowOff>47625</xdr:rowOff>
    </xdr:from>
    <xdr:to>
      <xdr:col>13</xdr:col>
      <xdr:colOff>178594</xdr:colOff>
      <xdr:row>390</xdr:row>
      <xdr:rowOff>214313</xdr:rowOff>
    </xdr:to>
    <xdr:graphicFrame macro="">
      <xdr:nvGraphicFramePr>
        <xdr:cNvPr id="59" name="Gráfico 58">
          <a:extLst>
            <a:ext uri="{FF2B5EF4-FFF2-40B4-BE49-F238E27FC236}">
              <a16:creationId xmlns:a16="http://schemas.microsoft.com/office/drawing/2014/main" id="{00000000-0008-0000-0000-00003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8</xdr:col>
      <xdr:colOff>166688</xdr:colOff>
      <xdr:row>219</xdr:row>
      <xdr:rowOff>202406</xdr:rowOff>
    </xdr:from>
    <xdr:to>
      <xdr:col>12</xdr:col>
      <xdr:colOff>619124</xdr:colOff>
      <xdr:row>220</xdr:row>
      <xdr:rowOff>1202531</xdr:rowOff>
    </xdr:to>
    <xdr:graphicFrame macro="">
      <xdr:nvGraphicFramePr>
        <xdr:cNvPr id="60" name="Gráfico 59">
          <a:extLst>
            <a:ext uri="{FF2B5EF4-FFF2-40B4-BE49-F238E27FC236}">
              <a16:creationId xmlns:a16="http://schemas.microsoft.com/office/drawing/2014/main" id="{00000000-0008-0000-0000-00003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8</xdr:col>
      <xdr:colOff>309562</xdr:colOff>
      <xdr:row>179</xdr:row>
      <xdr:rowOff>3571</xdr:rowOff>
    </xdr:from>
    <xdr:to>
      <xdr:col>13</xdr:col>
      <xdr:colOff>273843</xdr:colOff>
      <xdr:row>186</xdr:row>
      <xdr:rowOff>59531</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8</xdr:col>
      <xdr:colOff>261937</xdr:colOff>
      <xdr:row>187</xdr:row>
      <xdr:rowOff>98821</xdr:rowOff>
    </xdr:from>
    <xdr:to>
      <xdr:col>13</xdr:col>
      <xdr:colOff>226218</xdr:colOff>
      <xdr:row>193</xdr:row>
      <xdr:rowOff>47625</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410633</xdr:colOff>
      <xdr:row>2</xdr:row>
      <xdr:rowOff>145204</xdr:rowOff>
    </xdr:from>
    <xdr:to>
      <xdr:col>20</xdr:col>
      <xdr:colOff>300566</xdr:colOff>
      <xdr:row>9</xdr:row>
      <xdr:rowOff>316654</xdr:rowOff>
    </xdr:to>
    <xdr:graphicFrame macro="">
      <xdr:nvGraphicFramePr>
        <xdr:cNvPr id="2" name="Gráfico 1">
          <a:extLst>
            <a:ext uri="{FF2B5EF4-FFF2-40B4-BE49-F238E27FC236}">
              <a16:creationId xmlns:a16="http://schemas.microsoft.com/office/drawing/2014/main" id="{9B3D35A7-F0D7-43E0-9D31-7F729F22FA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412327</xdr:colOff>
      <xdr:row>9</xdr:row>
      <xdr:rowOff>557953</xdr:rowOff>
    </xdr:from>
    <xdr:to>
      <xdr:col>20</xdr:col>
      <xdr:colOff>227753</xdr:colOff>
      <xdr:row>12</xdr:row>
      <xdr:rowOff>905934</xdr:rowOff>
    </xdr:to>
    <xdr:graphicFrame macro="">
      <xdr:nvGraphicFramePr>
        <xdr:cNvPr id="3" name="Gráfico 2">
          <a:extLst>
            <a:ext uri="{FF2B5EF4-FFF2-40B4-BE49-F238E27FC236}">
              <a16:creationId xmlns:a16="http://schemas.microsoft.com/office/drawing/2014/main" id="{8817E4C1-B923-4E6C-ACFB-3AC7218A3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434340</xdr:colOff>
      <xdr:row>13</xdr:row>
      <xdr:rowOff>124036</xdr:rowOff>
    </xdr:from>
    <xdr:to>
      <xdr:col>20</xdr:col>
      <xdr:colOff>360680</xdr:colOff>
      <xdr:row>22</xdr:row>
      <xdr:rowOff>86359</xdr:rowOff>
    </xdr:to>
    <xdr:graphicFrame macro="">
      <xdr:nvGraphicFramePr>
        <xdr:cNvPr id="4" name="Gráfico 3">
          <a:extLst>
            <a:ext uri="{FF2B5EF4-FFF2-40B4-BE49-F238E27FC236}">
              <a16:creationId xmlns:a16="http://schemas.microsoft.com/office/drawing/2014/main" id="{DDBEB5A0-F338-4932-91C1-16753D398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410633</xdr:colOff>
      <xdr:row>41</xdr:row>
      <xdr:rowOff>47837</xdr:rowOff>
    </xdr:from>
    <xdr:to>
      <xdr:col>20</xdr:col>
      <xdr:colOff>227753</xdr:colOff>
      <xdr:row>47</xdr:row>
      <xdr:rowOff>98637</xdr:rowOff>
    </xdr:to>
    <xdr:graphicFrame macro="">
      <xdr:nvGraphicFramePr>
        <xdr:cNvPr id="5" name="Gráfico 4">
          <a:extLst>
            <a:ext uri="{FF2B5EF4-FFF2-40B4-BE49-F238E27FC236}">
              <a16:creationId xmlns:a16="http://schemas.microsoft.com/office/drawing/2014/main" id="{F11767E8-D376-494D-B01D-05B03692C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408940</xdr:colOff>
      <xdr:row>32</xdr:row>
      <xdr:rowOff>223943</xdr:rowOff>
    </xdr:from>
    <xdr:to>
      <xdr:col>20</xdr:col>
      <xdr:colOff>226060</xdr:colOff>
      <xdr:row>40</xdr:row>
      <xdr:rowOff>477943</xdr:rowOff>
    </xdr:to>
    <xdr:graphicFrame macro="">
      <xdr:nvGraphicFramePr>
        <xdr:cNvPr id="6" name="Gráfico 5">
          <a:extLst>
            <a:ext uri="{FF2B5EF4-FFF2-40B4-BE49-F238E27FC236}">
              <a16:creationId xmlns:a16="http://schemas.microsoft.com/office/drawing/2014/main" id="{C8E6778B-79E1-4E3D-BA7C-00D40B01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420793</xdr:colOff>
      <xdr:row>23</xdr:row>
      <xdr:rowOff>95251</xdr:rowOff>
    </xdr:from>
    <xdr:to>
      <xdr:col>20</xdr:col>
      <xdr:colOff>237913</xdr:colOff>
      <xdr:row>32</xdr:row>
      <xdr:rowOff>112183</xdr:rowOff>
    </xdr:to>
    <xdr:graphicFrame macro="">
      <xdr:nvGraphicFramePr>
        <xdr:cNvPr id="7" name="Gráfico 6">
          <a:extLst>
            <a:ext uri="{FF2B5EF4-FFF2-40B4-BE49-F238E27FC236}">
              <a16:creationId xmlns:a16="http://schemas.microsoft.com/office/drawing/2014/main" id="{7CB94D9E-5D13-481A-A5F5-1714A6CAC0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amian\Downloads\tecnicos%20(1)%20(1).xlsx" TargetMode="External"/><Relationship Id="rId1" Type="http://schemas.openxmlformats.org/officeDocument/2006/relationships/externalLinkPath" Target="tecnicos%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s>
    <sheetDataSet>
      <sheetData sheetId="0">
        <row r="3">
          <cell r="H3" t="str">
            <v>Segovia</v>
          </cell>
          <cell r="J3" t="str">
            <v>Remedios</v>
          </cell>
          <cell r="L3" t="str">
            <v>Total</v>
          </cell>
          <cell r="M3" t="str">
            <v>Observaciones</v>
          </cell>
        </row>
        <row r="4">
          <cell r="E4" t="str">
            <v>Técnico</v>
          </cell>
          <cell r="H4">
            <v>0</v>
          </cell>
          <cell r="J4">
            <v>0</v>
          </cell>
        </row>
        <row r="5">
          <cell r="E5" t="str">
            <v>Formación</v>
          </cell>
          <cell r="F5" t="str">
            <v>Técnólogo</v>
          </cell>
          <cell r="H5">
            <v>3</v>
          </cell>
          <cell r="J5">
            <v>2</v>
          </cell>
        </row>
        <row r="6">
          <cell r="F6" t="str">
            <v>Agropecuario</v>
          </cell>
          <cell r="H6">
            <v>3</v>
          </cell>
          <cell r="J6">
            <v>1</v>
          </cell>
        </row>
        <row r="7">
          <cell r="F7" t="str">
            <v>Ambiental</v>
          </cell>
          <cell r="H7">
            <v>0</v>
          </cell>
          <cell r="J7">
            <v>1</v>
          </cell>
        </row>
        <row r="9">
          <cell r="F9" t="str">
            <v>Años</v>
          </cell>
          <cell r="H9">
            <v>4</v>
          </cell>
          <cell r="J9">
            <v>3</v>
          </cell>
        </row>
        <row r="10">
          <cell r="H10">
            <v>4</v>
          </cell>
          <cell r="J10">
            <v>3</v>
          </cell>
        </row>
        <row r="11">
          <cell r="H11">
            <v>126</v>
          </cell>
          <cell r="J11">
            <v>316</v>
          </cell>
        </row>
        <row r="12">
          <cell r="J12">
            <v>0</v>
          </cell>
          <cell r="M12" t="str">
            <v>Se pone en frente de la respuesta la cantidad de técnicos que afirmaron y denegaron , solo una personas dice que si- puede ser difícil cuantificar por la alta cantidad</v>
          </cell>
        </row>
        <row r="13">
          <cell r="J13">
            <v>2</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396"/>
  <sheetViews>
    <sheetView topLeftCell="C1" zoomScale="80" zoomScaleNormal="93" workbookViewId="0">
      <pane ySplit="5" topLeftCell="A6" activePane="bottomLeft" state="frozen"/>
      <selection activeCell="A5" sqref="A5"/>
      <selection pane="bottomLeft" activeCell="P184" sqref="P184"/>
    </sheetView>
  </sheetViews>
  <sheetFormatPr baseColWidth="10" defaultRowHeight="14.4" x14ac:dyDescent="0.3"/>
  <cols>
    <col min="1" max="1" width="9.6640625" customWidth="1"/>
    <col min="2" max="2" width="14.33203125" customWidth="1"/>
    <col min="3" max="3" width="21.44140625" customWidth="1"/>
    <col min="4" max="4" width="15.88671875" customWidth="1"/>
    <col min="5" max="5" width="16.6640625" style="49" bestFit="1" customWidth="1"/>
    <col min="6" max="6" width="15" style="49" customWidth="1"/>
    <col min="7" max="7" width="11.44140625" style="49"/>
    <col min="8" max="8" width="35.44140625" style="90" customWidth="1"/>
    <col min="9" max="9" width="23.44140625" customWidth="1"/>
  </cols>
  <sheetData>
    <row r="1" spans="2:9" ht="15" thickBot="1" x14ac:dyDescent="0.35"/>
    <row r="2" spans="2:9" ht="16.2" thickBot="1" x14ac:dyDescent="0.35">
      <c r="B2" s="200" t="s">
        <v>197</v>
      </c>
      <c r="C2" s="201"/>
      <c r="D2" s="201"/>
      <c r="E2" s="201"/>
      <c r="F2" s="201"/>
      <c r="G2" s="201"/>
      <c r="H2" s="202"/>
      <c r="I2" s="10"/>
    </row>
    <row r="3" spans="2:9" ht="16.2" thickBot="1" x14ac:dyDescent="0.35">
      <c r="B3" s="104" t="s">
        <v>198</v>
      </c>
      <c r="C3" s="203" t="s">
        <v>200</v>
      </c>
      <c r="D3" s="204"/>
      <c r="E3" s="204"/>
      <c r="F3" s="204"/>
      <c r="G3" s="204"/>
      <c r="H3" s="205"/>
      <c r="I3" s="10"/>
    </row>
    <row r="4" spans="2:9" ht="16.2" thickBot="1" x14ac:dyDescent="0.35">
      <c r="B4" s="103" t="s">
        <v>201</v>
      </c>
      <c r="C4" s="206" t="s">
        <v>199</v>
      </c>
      <c r="D4" s="207"/>
      <c r="E4" s="207"/>
      <c r="F4" s="207"/>
      <c r="G4" s="207"/>
      <c r="H4" s="208"/>
      <c r="I4" s="10"/>
    </row>
    <row r="5" spans="2:9" ht="31.8" thickBot="1" x14ac:dyDescent="0.35">
      <c r="B5" s="37" t="s">
        <v>59</v>
      </c>
      <c r="C5" s="1"/>
      <c r="D5" s="2"/>
      <c r="E5" s="83" t="s">
        <v>0</v>
      </c>
      <c r="F5" s="83" t="s">
        <v>1</v>
      </c>
      <c r="G5" s="100" t="s">
        <v>266</v>
      </c>
      <c r="H5" s="91" t="s">
        <v>3</v>
      </c>
      <c r="I5" s="10"/>
    </row>
    <row r="6" spans="2:9" ht="16.2" thickBot="1" x14ac:dyDescent="0.35">
      <c r="B6" s="210" t="s">
        <v>60</v>
      </c>
      <c r="C6" s="181" t="s">
        <v>23</v>
      </c>
      <c r="D6" s="4" t="s">
        <v>4</v>
      </c>
      <c r="E6" s="5">
        <v>3</v>
      </c>
      <c r="F6" s="137"/>
      <c r="G6" s="158">
        <f>E7/E12</f>
        <v>0.375</v>
      </c>
      <c r="H6" s="178" t="s">
        <v>61</v>
      </c>
    </row>
    <row r="7" spans="2:9" ht="16.2" thickBot="1" x14ac:dyDescent="0.35">
      <c r="B7" s="176"/>
      <c r="C7" s="170"/>
      <c r="D7" s="4" t="s">
        <v>5</v>
      </c>
      <c r="E7" s="5">
        <v>3</v>
      </c>
      <c r="F7" s="137"/>
      <c r="G7" s="158">
        <f>E7/E12</f>
        <v>0.375</v>
      </c>
      <c r="H7" s="179"/>
    </row>
    <row r="8" spans="2:9" ht="16.2" thickBot="1" x14ac:dyDescent="0.35">
      <c r="B8" s="176"/>
      <c r="C8" s="170"/>
      <c r="D8" s="4" t="s">
        <v>6</v>
      </c>
      <c r="E8" s="5">
        <v>2</v>
      </c>
      <c r="F8" s="137"/>
      <c r="G8" s="158">
        <f>E8/E12</f>
        <v>0.25</v>
      </c>
      <c r="H8" s="179"/>
    </row>
    <row r="9" spans="2:9" ht="16.2" thickBot="1" x14ac:dyDescent="0.35">
      <c r="B9" s="176"/>
      <c r="C9" s="170"/>
      <c r="D9" s="4" t="s">
        <v>7</v>
      </c>
      <c r="E9" s="5">
        <v>0</v>
      </c>
      <c r="F9" s="137">
        <v>2</v>
      </c>
      <c r="G9" s="158">
        <f>F9/F12</f>
        <v>0.5</v>
      </c>
      <c r="H9" s="179"/>
    </row>
    <row r="10" spans="2:9" ht="16.2" thickBot="1" x14ac:dyDescent="0.35">
      <c r="B10" s="176"/>
      <c r="C10" s="170"/>
      <c r="D10" s="4" t="s">
        <v>8</v>
      </c>
      <c r="E10" s="5">
        <v>0</v>
      </c>
      <c r="F10" s="137">
        <v>1</v>
      </c>
      <c r="G10" s="158">
        <f>F10/F12</f>
        <v>0.25</v>
      </c>
      <c r="H10" s="179"/>
    </row>
    <row r="11" spans="2:9" ht="16.2" thickBot="1" x14ac:dyDescent="0.35">
      <c r="B11" s="176"/>
      <c r="C11" s="170"/>
      <c r="D11" s="4" t="s">
        <v>9</v>
      </c>
      <c r="E11" s="5">
        <v>0</v>
      </c>
      <c r="F11" s="137">
        <v>1</v>
      </c>
      <c r="G11" s="158">
        <f>F11/F12</f>
        <v>0.25</v>
      </c>
      <c r="H11" s="179"/>
    </row>
    <row r="12" spans="2:9" ht="16.2" thickBot="1" x14ac:dyDescent="0.35">
      <c r="B12" s="176"/>
      <c r="C12" s="170"/>
      <c r="D12" s="15" t="s">
        <v>2</v>
      </c>
      <c r="E12" s="141">
        <f>SUM(E6:E11)</f>
        <v>8</v>
      </c>
      <c r="F12" s="142">
        <f>SUM(F6:F11)</f>
        <v>4</v>
      </c>
      <c r="G12" s="138">
        <v>12</v>
      </c>
      <c r="H12" s="179"/>
    </row>
    <row r="13" spans="2:9" ht="16.2" thickBot="1" x14ac:dyDescent="0.35">
      <c r="B13" s="176"/>
      <c r="C13" s="171"/>
      <c r="D13" s="16" t="s">
        <v>22</v>
      </c>
      <c r="E13" s="85">
        <f>E12/G12</f>
        <v>0.66666666666666663</v>
      </c>
      <c r="F13" s="85">
        <f>F12/G12</f>
        <v>0.33333333333333331</v>
      </c>
      <c r="G13" s="139">
        <f>E13+F13</f>
        <v>1</v>
      </c>
      <c r="H13" s="180"/>
      <c r="I13" s="140"/>
    </row>
    <row r="14" spans="2:9" ht="16.2" thickBot="1" x14ac:dyDescent="0.35">
      <c r="B14" s="176"/>
      <c r="C14" s="181" t="s">
        <v>10</v>
      </c>
      <c r="D14" s="4" t="s">
        <v>4</v>
      </c>
      <c r="E14" s="5">
        <v>10.5</v>
      </c>
      <c r="F14" s="5"/>
      <c r="G14" s="211" t="s">
        <v>2</v>
      </c>
      <c r="H14" s="178" t="s">
        <v>267</v>
      </c>
    </row>
    <row r="15" spans="2:9" ht="16.2" thickBot="1" x14ac:dyDescent="0.35">
      <c r="B15" s="176"/>
      <c r="C15" s="170"/>
      <c r="D15" s="4" t="s">
        <v>5</v>
      </c>
      <c r="E15" s="5">
        <v>6</v>
      </c>
      <c r="F15" s="5"/>
      <c r="G15" s="212"/>
      <c r="H15" s="179"/>
    </row>
    <row r="16" spans="2:9" ht="16.2" thickBot="1" x14ac:dyDescent="0.35">
      <c r="B16" s="176"/>
      <c r="C16" s="170"/>
      <c r="D16" s="4" t="s">
        <v>6</v>
      </c>
      <c r="E16" s="5">
        <v>5</v>
      </c>
      <c r="F16" s="5"/>
      <c r="G16" s="212"/>
      <c r="H16" s="179"/>
    </row>
    <row r="17" spans="2:14" ht="16.2" thickBot="1" x14ac:dyDescent="0.35">
      <c r="B17" s="176"/>
      <c r="C17" s="170"/>
      <c r="D17" s="4" t="s">
        <v>7</v>
      </c>
      <c r="E17" s="5">
        <v>0</v>
      </c>
      <c r="F17" s="5">
        <v>6.5</v>
      </c>
      <c r="G17" s="212"/>
      <c r="H17" s="179"/>
    </row>
    <row r="18" spans="2:14" ht="16.2" thickBot="1" x14ac:dyDescent="0.35">
      <c r="B18" s="176"/>
      <c r="C18" s="170"/>
      <c r="D18" s="4" t="s">
        <v>8</v>
      </c>
      <c r="E18" s="5">
        <v>0</v>
      </c>
      <c r="F18" s="5">
        <v>1</v>
      </c>
      <c r="G18" s="212"/>
      <c r="H18" s="179"/>
    </row>
    <row r="19" spans="2:14" ht="16.2" thickBot="1" x14ac:dyDescent="0.35">
      <c r="B19" s="176"/>
      <c r="C19" s="170"/>
      <c r="D19" s="4" t="s">
        <v>9</v>
      </c>
      <c r="E19" s="5">
        <v>0</v>
      </c>
      <c r="F19" s="5">
        <v>12</v>
      </c>
      <c r="G19" s="213"/>
      <c r="H19" s="179"/>
    </row>
    <row r="20" spans="2:14" ht="16.2" thickBot="1" x14ac:dyDescent="0.35">
      <c r="B20" s="176"/>
      <c r="C20" s="170"/>
      <c r="D20" s="18" t="s">
        <v>2</v>
      </c>
      <c r="E20" s="148">
        <f>SUM(E14:E19)</f>
        <v>21.5</v>
      </c>
      <c r="F20" s="148">
        <f>SUM(F14:F19)</f>
        <v>19.5</v>
      </c>
      <c r="G20" s="149">
        <f>E20+F20</f>
        <v>41</v>
      </c>
      <c r="H20" s="179"/>
    </row>
    <row r="21" spans="2:14" ht="16.2" thickBot="1" x14ac:dyDescent="0.35">
      <c r="B21" s="176"/>
      <c r="C21" s="171"/>
      <c r="D21" s="18" t="s">
        <v>22</v>
      </c>
      <c r="E21" s="12">
        <f>E20/G20</f>
        <v>0.52439024390243905</v>
      </c>
      <c r="F21" s="12">
        <f>F20/G20</f>
        <v>0.47560975609756095</v>
      </c>
      <c r="G21" s="74"/>
      <c r="H21" s="180"/>
    </row>
    <row r="22" spans="2:14" ht="16.2" thickBot="1" x14ac:dyDescent="0.35">
      <c r="B22" s="176"/>
      <c r="C22" s="181" t="s">
        <v>11</v>
      </c>
      <c r="D22" s="7" t="s">
        <v>4</v>
      </c>
      <c r="E22" s="8">
        <v>81</v>
      </c>
      <c r="F22" s="8"/>
      <c r="G22" s="209" t="s">
        <v>2</v>
      </c>
      <c r="H22" s="188" t="s">
        <v>328</v>
      </c>
    </row>
    <row r="23" spans="2:14" ht="16.2" thickBot="1" x14ac:dyDescent="0.35">
      <c r="B23" s="176"/>
      <c r="C23" s="170"/>
      <c r="D23" s="7" t="s">
        <v>5</v>
      </c>
      <c r="E23" s="8">
        <v>292</v>
      </c>
      <c r="F23" s="8"/>
      <c r="G23" s="186"/>
      <c r="H23" s="189"/>
    </row>
    <row r="24" spans="2:14" ht="16.2" thickBot="1" x14ac:dyDescent="0.35">
      <c r="B24" s="176"/>
      <c r="C24" s="170"/>
      <c r="D24" s="7" t="s">
        <v>6</v>
      </c>
      <c r="E24" s="8">
        <v>32</v>
      </c>
      <c r="F24" s="8"/>
      <c r="G24" s="186"/>
      <c r="H24" s="189"/>
    </row>
    <row r="25" spans="2:14" ht="16.2" thickBot="1" x14ac:dyDescent="0.35">
      <c r="B25" s="176"/>
      <c r="C25" s="170"/>
      <c r="D25" s="7" t="s">
        <v>7</v>
      </c>
      <c r="E25" s="8"/>
      <c r="F25" s="8">
        <v>17</v>
      </c>
      <c r="G25" s="186"/>
      <c r="H25" s="189"/>
    </row>
    <row r="26" spans="2:14" ht="16.2" thickBot="1" x14ac:dyDescent="0.35">
      <c r="B26" s="176"/>
      <c r="C26" s="170"/>
      <c r="D26" s="7" t="s">
        <v>8</v>
      </c>
      <c r="E26" s="8"/>
      <c r="F26" s="8">
        <v>8</v>
      </c>
      <c r="G26" s="186"/>
      <c r="H26" s="189"/>
    </row>
    <row r="27" spans="2:14" ht="16.2" thickBot="1" x14ac:dyDescent="0.35">
      <c r="B27" s="176"/>
      <c r="C27" s="170"/>
      <c r="D27" s="7" t="s">
        <v>9</v>
      </c>
      <c r="E27" s="8"/>
      <c r="F27" s="8">
        <v>75</v>
      </c>
      <c r="G27" s="187"/>
      <c r="H27" s="189"/>
    </row>
    <row r="28" spans="2:14" ht="16.2" thickBot="1" x14ac:dyDescent="0.35">
      <c r="B28" s="176"/>
      <c r="C28" s="170"/>
      <c r="D28" s="11" t="s">
        <v>2</v>
      </c>
      <c r="E28" s="11">
        <f>SUM(E22:E27)</f>
        <v>405</v>
      </c>
      <c r="F28" s="11">
        <f>SUM(F22:F27)</f>
        <v>100</v>
      </c>
      <c r="G28" s="11">
        <v>505</v>
      </c>
      <c r="H28" s="189"/>
    </row>
    <row r="29" spans="2:14" ht="16.2" thickBot="1" x14ac:dyDescent="0.35">
      <c r="B29" s="176"/>
      <c r="C29" s="171"/>
      <c r="D29" s="11" t="s">
        <v>22</v>
      </c>
      <c r="E29" s="12">
        <f>E28/G28</f>
        <v>0.80198019801980203</v>
      </c>
      <c r="F29" s="12">
        <f>F28/G28</f>
        <v>0.19801980198019803</v>
      </c>
      <c r="G29" s="75">
        <f>E29+F29</f>
        <v>1</v>
      </c>
      <c r="H29" s="189"/>
      <c r="N29" t="s">
        <v>24</v>
      </c>
    </row>
    <row r="30" spans="2:14" ht="16.2" thickBot="1" x14ac:dyDescent="0.35">
      <c r="B30" s="131"/>
      <c r="C30" s="181" t="s">
        <v>270</v>
      </c>
      <c r="D30" s="143" t="s">
        <v>268</v>
      </c>
      <c r="E30" s="144">
        <v>21.5</v>
      </c>
      <c r="F30" s="145">
        <v>19.5</v>
      </c>
      <c r="G30" s="20">
        <f>E30+F30</f>
        <v>41</v>
      </c>
      <c r="H30" s="189"/>
    </row>
    <row r="31" spans="2:14" ht="16.2" thickBot="1" x14ac:dyDescent="0.35">
      <c r="B31" s="131"/>
      <c r="C31" s="170"/>
      <c r="D31" s="143" t="s">
        <v>269</v>
      </c>
      <c r="E31" s="55">
        <v>405</v>
      </c>
      <c r="F31" s="55">
        <v>100</v>
      </c>
      <c r="G31" s="20">
        <f>E31+F31</f>
        <v>505</v>
      </c>
      <c r="H31" s="189"/>
      <c r="J31" s="147"/>
      <c r="K31" s="147"/>
      <c r="L31" s="146"/>
    </row>
    <row r="32" spans="2:14" ht="16.2" thickBot="1" x14ac:dyDescent="0.35">
      <c r="B32" s="131"/>
      <c r="C32" s="171"/>
      <c r="D32" s="150" t="s">
        <v>327</v>
      </c>
      <c r="E32" s="12">
        <f>E30/E31</f>
        <v>5.3086419753086422E-2</v>
      </c>
      <c r="F32" s="12">
        <f>F30/F31</f>
        <v>0.19500000000000001</v>
      </c>
      <c r="G32" s="151">
        <f>E32+F32</f>
        <v>0.24808641975308643</v>
      </c>
      <c r="H32" s="190"/>
      <c r="J32" s="147"/>
      <c r="K32" s="147"/>
      <c r="L32" s="146"/>
    </row>
    <row r="33" spans="2:12" ht="16.2" thickBot="1" x14ac:dyDescent="0.35">
      <c r="B33" s="131"/>
      <c r="C33" s="181" t="s">
        <v>329</v>
      </c>
      <c r="D33" s="7" t="s">
        <v>4</v>
      </c>
      <c r="E33" s="8">
        <v>32</v>
      </c>
      <c r="F33" s="8"/>
      <c r="G33" s="185" t="s">
        <v>331</v>
      </c>
      <c r="H33" s="188" t="s">
        <v>334</v>
      </c>
      <c r="J33" s="147"/>
      <c r="K33" s="147"/>
      <c r="L33" s="146"/>
    </row>
    <row r="34" spans="2:12" ht="16.2" thickBot="1" x14ac:dyDescent="0.35">
      <c r="B34" s="131"/>
      <c r="C34" s="170"/>
      <c r="D34" s="7" t="s">
        <v>4</v>
      </c>
      <c r="E34" s="8">
        <v>26</v>
      </c>
      <c r="F34" s="8"/>
      <c r="G34" s="186"/>
      <c r="H34" s="189"/>
      <c r="J34" s="147"/>
      <c r="K34" s="147"/>
      <c r="L34" s="146"/>
    </row>
    <row r="35" spans="2:12" ht="16.2" thickBot="1" x14ac:dyDescent="0.35">
      <c r="B35" s="131"/>
      <c r="C35" s="170"/>
      <c r="D35" s="7" t="s">
        <v>4</v>
      </c>
      <c r="E35" s="8">
        <v>79</v>
      </c>
      <c r="F35" s="8"/>
      <c r="G35" s="186"/>
      <c r="H35" s="189"/>
      <c r="J35" s="147"/>
      <c r="K35" s="147"/>
      <c r="L35" s="146"/>
    </row>
    <row r="36" spans="2:12" ht="16.2" thickBot="1" x14ac:dyDescent="0.35">
      <c r="B36" s="131"/>
      <c r="C36" s="170"/>
      <c r="D36" s="7" t="s">
        <v>5</v>
      </c>
      <c r="E36" s="8">
        <v>45</v>
      </c>
      <c r="F36" s="8"/>
      <c r="G36" s="186"/>
      <c r="H36" s="189"/>
      <c r="J36" s="147"/>
      <c r="K36" s="147"/>
      <c r="L36" s="146"/>
    </row>
    <row r="37" spans="2:12" ht="16.2" thickBot="1" x14ac:dyDescent="0.35">
      <c r="B37" s="131"/>
      <c r="C37" s="170"/>
      <c r="D37" s="7" t="s">
        <v>5</v>
      </c>
      <c r="E37" s="8">
        <v>55</v>
      </c>
      <c r="F37" s="8"/>
      <c r="G37" s="186"/>
      <c r="H37" s="189"/>
      <c r="J37" s="147"/>
      <c r="K37" s="147"/>
      <c r="L37" s="146"/>
    </row>
    <row r="38" spans="2:12" ht="16.2" thickBot="1" x14ac:dyDescent="0.35">
      <c r="B38" s="131"/>
      <c r="C38" s="170"/>
      <c r="D38" s="7" t="s">
        <v>5</v>
      </c>
      <c r="E38" s="8">
        <v>31</v>
      </c>
      <c r="F38" s="8"/>
      <c r="G38" s="186"/>
      <c r="H38" s="189"/>
      <c r="J38" s="147"/>
      <c r="K38" s="147"/>
      <c r="L38" s="146"/>
    </row>
    <row r="39" spans="2:12" ht="16.2" thickBot="1" x14ac:dyDescent="0.35">
      <c r="B39" s="131"/>
      <c r="C39" s="170"/>
      <c r="D39" s="7" t="s">
        <v>6</v>
      </c>
      <c r="E39" s="8">
        <v>72</v>
      </c>
      <c r="F39" s="8"/>
      <c r="G39" s="186"/>
      <c r="H39" s="189"/>
      <c r="J39" s="147"/>
      <c r="K39" s="147"/>
      <c r="L39" s="146"/>
    </row>
    <row r="40" spans="2:12" ht="16.2" thickBot="1" x14ac:dyDescent="0.35">
      <c r="B40" s="131"/>
      <c r="C40" s="170"/>
      <c r="D40" s="7" t="s">
        <v>6</v>
      </c>
      <c r="E40" s="8">
        <v>61</v>
      </c>
      <c r="F40" s="8"/>
      <c r="G40" s="186"/>
      <c r="H40" s="189"/>
      <c r="J40" s="147"/>
      <c r="K40" s="147"/>
      <c r="L40" s="146"/>
    </row>
    <row r="41" spans="2:12" ht="16.2" thickBot="1" x14ac:dyDescent="0.35">
      <c r="B41" s="131"/>
      <c r="C41" s="170"/>
      <c r="D41" s="7" t="s">
        <v>7</v>
      </c>
      <c r="E41" s="8"/>
      <c r="F41" s="8">
        <v>60</v>
      </c>
      <c r="G41" s="186"/>
      <c r="H41" s="189"/>
      <c r="J41" s="147"/>
      <c r="K41" s="147"/>
      <c r="L41" s="146"/>
    </row>
    <row r="42" spans="2:12" ht="16.2" thickBot="1" x14ac:dyDescent="0.35">
      <c r="B42" s="131"/>
      <c r="C42" s="170"/>
      <c r="D42" s="7" t="s">
        <v>7</v>
      </c>
      <c r="E42" s="8"/>
      <c r="F42" s="8">
        <v>57</v>
      </c>
      <c r="G42" s="186"/>
      <c r="H42" s="189"/>
      <c r="J42" s="147"/>
      <c r="K42" s="147"/>
      <c r="L42" s="146"/>
    </row>
    <row r="43" spans="2:12" ht="16.2" thickBot="1" x14ac:dyDescent="0.35">
      <c r="B43" s="131"/>
      <c r="C43" s="170"/>
      <c r="D43" s="7" t="s">
        <v>8</v>
      </c>
      <c r="E43" s="8"/>
      <c r="F43" s="8">
        <v>57</v>
      </c>
      <c r="G43" s="186"/>
      <c r="H43" s="189"/>
      <c r="J43" s="147"/>
      <c r="K43" s="147"/>
      <c r="L43" s="146"/>
    </row>
    <row r="44" spans="2:12" ht="16.2" thickBot="1" x14ac:dyDescent="0.35">
      <c r="B44" s="131"/>
      <c r="C44" s="170"/>
      <c r="D44" s="7" t="s">
        <v>9</v>
      </c>
      <c r="E44" s="8"/>
      <c r="F44" s="8">
        <v>41</v>
      </c>
      <c r="G44" s="187"/>
      <c r="H44" s="189"/>
      <c r="J44" s="147"/>
      <c r="K44" s="147"/>
      <c r="L44" s="146"/>
    </row>
    <row r="45" spans="2:12" ht="28.2" thickBot="1" x14ac:dyDescent="0.35">
      <c r="B45" s="131"/>
      <c r="C45" s="170"/>
      <c r="D45" s="154" t="s">
        <v>330</v>
      </c>
      <c r="E45" s="20">
        <f>AVERAGE(E33:E40)</f>
        <v>50.125</v>
      </c>
      <c r="F45" s="20">
        <f>AVERAGE(F41:F44)</f>
        <v>53.75</v>
      </c>
      <c r="G45" s="20">
        <f>AVERAGE(E45:F45)</f>
        <v>51.9375</v>
      </c>
      <c r="H45" s="190"/>
      <c r="J45" s="49"/>
      <c r="K45" s="49"/>
    </row>
    <row r="46" spans="2:12" s="133" customFormat="1" ht="94.5" customHeight="1" thickBot="1" x14ac:dyDescent="0.35">
      <c r="B46" s="155"/>
      <c r="C46" s="152" t="s">
        <v>332</v>
      </c>
      <c r="D46" s="156" t="s">
        <v>333</v>
      </c>
      <c r="E46" s="55">
        <v>7</v>
      </c>
      <c r="F46" s="55">
        <v>20</v>
      </c>
      <c r="G46" s="55" t="s">
        <v>30</v>
      </c>
      <c r="H46" s="153" t="s">
        <v>335</v>
      </c>
      <c r="J46" s="157"/>
      <c r="K46" s="157"/>
    </row>
    <row r="47" spans="2:12" ht="16.2" thickBot="1" x14ac:dyDescent="0.35">
      <c r="B47" s="170" t="s">
        <v>60</v>
      </c>
      <c r="C47" s="181" t="s">
        <v>342</v>
      </c>
      <c r="D47" s="3" t="s">
        <v>13</v>
      </c>
      <c r="E47" s="5">
        <v>1</v>
      </c>
      <c r="F47" s="5">
        <v>1</v>
      </c>
      <c r="G47" s="5">
        <v>2</v>
      </c>
      <c r="H47" s="181" t="s">
        <v>341</v>
      </c>
      <c r="J47" s="147"/>
      <c r="K47" s="147"/>
      <c r="L47" s="146"/>
    </row>
    <row r="48" spans="2:12" ht="16.2" thickBot="1" x14ac:dyDescent="0.35">
      <c r="B48" s="170"/>
      <c r="C48" s="170"/>
      <c r="D48" s="3" t="s">
        <v>14</v>
      </c>
      <c r="E48" s="5">
        <v>5</v>
      </c>
      <c r="F48" s="5">
        <v>2</v>
      </c>
      <c r="G48" s="5">
        <v>7</v>
      </c>
      <c r="H48" s="170"/>
      <c r="J48" s="147"/>
      <c r="K48" s="147"/>
      <c r="L48" s="146"/>
    </row>
    <row r="49" spans="2:12" ht="16.2" thickBot="1" x14ac:dyDescent="0.35">
      <c r="B49" s="170"/>
      <c r="C49" s="170"/>
      <c r="D49" s="3" t="s">
        <v>15</v>
      </c>
      <c r="E49" s="5"/>
      <c r="F49" s="5"/>
      <c r="G49" s="5"/>
      <c r="H49" s="170"/>
      <c r="J49" s="147"/>
      <c r="K49" s="147"/>
      <c r="L49" s="146"/>
    </row>
    <row r="50" spans="2:12" ht="16.2" thickBot="1" x14ac:dyDescent="0.35">
      <c r="B50" s="170"/>
      <c r="C50" s="170"/>
      <c r="D50" s="3" t="s">
        <v>16</v>
      </c>
      <c r="E50" s="5">
        <v>1</v>
      </c>
      <c r="F50" s="5"/>
      <c r="G50" s="5">
        <v>1</v>
      </c>
      <c r="H50" s="170"/>
      <c r="J50" s="147"/>
      <c r="K50" s="147"/>
      <c r="L50" s="146"/>
    </row>
    <row r="51" spans="2:12" ht="16.2" thickBot="1" x14ac:dyDescent="0.35">
      <c r="B51" s="170"/>
      <c r="C51" s="170"/>
      <c r="D51" s="3" t="s">
        <v>17</v>
      </c>
      <c r="E51" s="5">
        <v>1</v>
      </c>
      <c r="F51" s="5">
        <v>1</v>
      </c>
      <c r="G51" s="5">
        <v>2</v>
      </c>
      <c r="H51" s="170"/>
    </row>
    <row r="52" spans="2:12" ht="16.2" thickBot="1" x14ac:dyDescent="0.35">
      <c r="B52" s="170"/>
      <c r="C52" s="170"/>
      <c r="D52" s="13" t="s">
        <v>2</v>
      </c>
      <c r="E52" s="14">
        <f>SUM(E47:E51)</f>
        <v>8</v>
      </c>
      <c r="F52" s="14">
        <f>SUM(F47:F51)</f>
        <v>4</v>
      </c>
      <c r="G52" s="14">
        <v>12</v>
      </c>
      <c r="H52" s="170"/>
    </row>
    <row r="53" spans="2:12" ht="16.2" thickBot="1" x14ac:dyDescent="0.35">
      <c r="B53" s="170"/>
      <c r="C53" s="170"/>
      <c r="D53" s="3" t="s">
        <v>336</v>
      </c>
      <c r="E53" s="21">
        <f>E47/E52</f>
        <v>0.125</v>
      </c>
      <c r="F53" s="21">
        <f>F47/F52</f>
        <v>0.25</v>
      </c>
      <c r="G53" s="21">
        <f>G47/G52</f>
        <v>0.16666666666666666</v>
      </c>
      <c r="H53" s="170"/>
    </row>
    <row r="54" spans="2:12" ht="16.2" thickBot="1" x14ac:dyDescent="0.35">
      <c r="B54" s="170"/>
      <c r="C54" s="170"/>
      <c r="D54" s="3" t="s">
        <v>337</v>
      </c>
      <c r="E54" s="21">
        <f t="shared" ref="E54:G55" si="0">E48/E52</f>
        <v>0.625</v>
      </c>
      <c r="F54" s="21">
        <f t="shared" si="0"/>
        <v>0.5</v>
      </c>
      <c r="G54" s="21">
        <f t="shared" si="0"/>
        <v>0.58333333333333337</v>
      </c>
      <c r="H54" s="170"/>
    </row>
    <row r="55" spans="2:12" ht="16.2" thickBot="1" x14ac:dyDescent="0.35">
      <c r="B55" s="170"/>
      <c r="C55" s="170"/>
      <c r="D55" s="3" t="s">
        <v>338</v>
      </c>
      <c r="E55" s="21">
        <f t="shared" si="0"/>
        <v>0</v>
      </c>
      <c r="F55" s="21">
        <f t="shared" si="0"/>
        <v>0</v>
      </c>
      <c r="G55" s="21">
        <f t="shared" si="0"/>
        <v>0</v>
      </c>
      <c r="H55" s="170"/>
    </row>
    <row r="56" spans="2:12" ht="16.2" thickBot="1" x14ac:dyDescent="0.35">
      <c r="B56" s="170"/>
      <c r="C56" s="170"/>
      <c r="D56" s="3" t="s">
        <v>339</v>
      </c>
      <c r="E56" s="21">
        <f>E50/E52</f>
        <v>0.125</v>
      </c>
      <c r="F56" s="21">
        <f>F50/F54</f>
        <v>0</v>
      </c>
      <c r="G56" s="21">
        <f>G50/G52</f>
        <v>8.3333333333333329E-2</v>
      </c>
      <c r="H56" s="170"/>
    </row>
    <row r="57" spans="2:12" ht="16.2" thickBot="1" x14ac:dyDescent="0.35">
      <c r="B57" s="170"/>
      <c r="C57" s="170"/>
      <c r="D57" s="3" t="s">
        <v>340</v>
      </c>
      <c r="E57" s="21">
        <f>E51/E52</f>
        <v>0.125</v>
      </c>
      <c r="F57" s="21">
        <f>F51/F52</f>
        <v>0.25</v>
      </c>
      <c r="G57" s="21">
        <f>G51/G52</f>
        <v>0.16666666666666666</v>
      </c>
      <c r="H57" s="170"/>
    </row>
    <row r="58" spans="2:12" ht="16.2" thickBot="1" x14ac:dyDescent="0.35">
      <c r="B58" s="170"/>
      <c r="C58" s="171"/>
      <c r="D58" s="13" t="s">
        <v>2</v>
      </c>
      <c r="E58" s="12">
        <f>SUM(E53:E57)</f>
        <v>1</v>
      </c>
      <c r="F58" s="12">
        <f>SUM(F53:F57)</f>
        <v>1</v>
      </c>
      <c r="G58" s="12">
        <f>SUM(G53:G57)</f>
        <v>1</v>
      </c>
      <c r="H58" s="171"/>
    </row>
    <row r="59" spans="2:12" ht="16.2" thickBot="1" x14ac:dyDescent="0.35">
      <c r="B59" s="170"/>
      <c r="C59" s="181" t="s">
        <v>271</v>
      </c>
      <c r="D59" s="19" t="s">
        <v>18</v>
      </c>
      <c r="E59" s="5">
        <v>5</v>
      </c>
      <c r="F59" s="5">
        <v>4</v>
      </c>
      <c r="G59" s="5">
        <v>9</v>
      </c>
      <c r="H59" s="178" t="s">
        <v>62</v>
      </c>
    </row>
    <row r="60" spans="2:12" ht="16.2" thickBot="1" x14ac:dyDescent="0.35">
      <c r="B60" s="170"/>
      <c r="C60" s="170"/>
      <c r="D60" s="19" t="s">
        <v>19</v>
      </c>
      <c r="E60" s="5">
        <v>3</v>
      </c>
      <c r="F60" s="5">
        <v>0</v>
      </c>
      <c r="G60" s="5">
        <v>3</v>
      </c>
      <c r="H60" s="179"/>
    </row>
    <row r="61" spans="2:12" ht="16.2" thickBot="1" x14ac:dyDescent="0.35">
      <c r="B61" s="170"/>
      <c r="C61" s="170"/>
      <c r="D61" s="13" t="s">
        <v>2</v>
      </c>
      <c r="E61" s="14">
        <f>SUM(E59:E60)</f>
        <v>8</v>
      </c>
      <c r="F61" s="14">
        <f>SUM(F59:F60)</f>
        <v>4</v>
      </c>
      <c r="G61" s="14">
        <v>12</v>
      </c>
      <c r="H61" s="179"/>
    </row>
    <row r="62" spans="2:12" ht="16.2" thickBot="1" x14ac:dyDescent="0.35">
      <c r="B62" s="170"/>
      <c r="C62" s="170"/>
      <c r="D62" s="25" t="s">
        <v>18</v>
      </c>
      <c r="E62" s="26">
        <f>E59/E61</f>
        <v>0.625</v>
      </c>
      <c r="F62" s="26">
        <f>F59/F61</f>
        <v>1</v>
      </c>
      <c r="G62" s="26">
        <f>G59/G61</f>
        <v>0.75</v>
      </c>
      <c r="H62" s="179"/>
    </row>
    <row r="63" spans="2:12" ht="16.2" thickBot="1" x14ac:dyDescent="0.35">
      <c r="B63" s="170"/>
      <c r="C63" s="171"/>
      <c r="D63" s="25" t="s">
        <v>19</v>
      </c>
      <c r="E63" s="26">
        <f>E60/E61</f>
        <v>0.375</v>
      </c>
      <c r="F63" s="26">
        <f>F60/F61</f>
        <v>0</v>
      </c>
      <c r="G63" s="26">
        <f>G60/G61</f>
        <v>0.25</v>
      </c>
      <c r="H63" s="180"/>
    </row>
    <row r="64" spans="2:12" ht="16.2" thickBot="1" x14ac:dyDescent="0.35">
      <c r="B64" s="170"/>
      <c r="C64" s="191" t="s">
        <v>20</v>
      </c>
      <c r="D64" s="6">
        <v>2018</v>
      </c>
      <c r="E64" s="5">
        <v>1</v>
      </c>
      <c r="F64" s="5"/>
      <c r="G64" s="5">
        <v>1</v>
      </c>
      <c r="H64" s="178" t="s">
        <v>272</v>
      </c>
    </row>
    <row r="65" spans="2:8" ht="16.2" thickBot="1" x14ac:dyDescent="0.35">
      <c r="B65" s="170"/>
      <c r="C65" s="192"/>
      <c r="D65" s="6">
        <v>2022</v>
      </c>
      <c r="E65" s="5">
        <v>4</v>
      </c>
      <c r="F65" s="5">
        <v>2</v>
      </c>
      <c r="G65" s="5">
        <v>6</v>
      </c>
      <c r="H65" s="179"/>
    </row>
    <row r="66" spans="2:8" ht="16.2" thickBot="1" x14ac:dyDescent="0.35">
      <c r="B66" s="170"/>
      <c r="C66" s="192"/>
      <c r="D66" s="6">
        <v>2023</v>
      </c>
      <c r="E66" s="5"/>
      <c r="F66" s="5">
        <v>2</v>
      </c>
      <c r="G66" s="5">
        <v>2</v>
      </c>
      <c r="H66" s="179"/>
    </row>
    <row r="67" spans="2:8" ht="16.2" thickBot="1" x14ac:dyDescent="0.35">
      <c r="B67" s="170"/>
      <c r="C67" s="192"/>
      <c r="D67" s="6" t="s">
        <v>21</v>
      </c>
      <c r="E67" s="5">
        <v>3</v>
      </c>
      <c r="F67" s="5"/>
      <c r="G67" s="5">
        <v>3</v>
      </c>
      <c r="H67" s="179"/>
    </row>
    <row r="68" spans="2:8" ht="16.2" thickBot="1" x14ac:dyDescent="0.35">
      <c r="B68" s="170"/>
      <c r="C68" s="192"/>
      <c r="D68" s="17" t="s">
        <v>2</v>
      </c>
      <c r="E68" s="14">
        <f>SUM(E64:E67)</f>
        <v>8</v>
      </c>
      <c r="F68" s="14">
        <f>SUM(F64:F67)</f>
        <v>4</v>
      </c>
      <c r="G68" s="14">
        <v>12</v>
      </c>
      <c r="H68" s="179"/>
    </row>
    <row r="69" spans="2:8" ht="16.2" thickBot="1" x14ac:dyDescent="0.35">
      <c r="B69" s="171"/>
      <c r="C69" s="193"/>
      <c r="D69" s="97" t="s">
        <v>22</v>
      </c>
      <c r="E69" s="98">
        <f>E68/G68</f>
        <v>0.66666666666666663</v>
      </c>
      <c r="F69" s="98">
        <f>F68/G68</f>
        <v>0.33333333333333331</v>
      </c>
      <c r="G69" s="99">
        <f>E69+F69</f>
        <v>1</v>
      </c>
      <c r="H69" s="180"/>
    </row>
    <row r="70" spans="2:8" ht="16.2" thickBot="1" x14ac:dyDescent="0.35">
      <c r="B70" s="175" t="s">
        <v>64</v>
      </c>
      <c r="C70" s="181" t="s">
        <v>63</v>
      </c>
      <c r="D70" s="7" t="s">
        <v>4</v>
      </c>
      <c r="E70" s="8">
        <v>6</v>
      </c>
      <c r="F70" s="8"/>
      <c r="G70" s="209" t="s">
        <v>2</v>
      </c>
      <c r="H70" s="178" t="s">
        <v>273</v>
      </c>
    </row>
    <row r="71" spans="2:8" ht="16.2" thickBot="1" x14ac:dyDescent="0.35">
      <c r="B71" s="176"/>
      <c r="C71" s="170"/>
      <c r="D71" s="7" t="s">
        <v>5</v>
      </c>
      <c r="E71" s="8">
        <v>4</v>
      </c>
      <c r="F71" s="8"/>
      <c r="G71" s="186"/>
      <c r="H71" s="179"/>
    </row>
    <row r="72" spans="2:8" ht="16.2" thickBot="1" x14ac:dyDescent="0.35">
      <c r="B72" s="176"/>
      <c r="C72" s="170"/>
      <c r="D72" s="7" t="s">
        <v>6</v>
      </c>
      <c r="E72" s="8">
        <v>2</v>
      </c>
      <c r="F72" s="8"/>
      <c r="G72" s="186"/>
      <c r="H72" s="179"/>
    </row>
    <row r="73" spans="2:8" ht="16.2" thickBot="1" x14ac:dyDescent="0.35">
      <c r="B73" s="176"/>
      <c r="C73" s="170"/>
      <c r="D73" s="7" t="s">
        <v>7</v>
      </c>
      <c r="E73" s="8"/>
      <c r="F73" s="8">
        <v>4</v>
      </c>
      <c r="G73" s="186"/>
      <c r="H73" s="179"/>
    </row>
    <row r="74" spans="2:8" ht="16.2" thickBot="1" x14ac:dyDescent="0.35">
      <c r="B74" s="176"/>
      <c r="C74" s="170"/>
      <c r="D74" s="7" t="s">
        <v>8</v>
      </c>
      <c r="E74" s="8"/>
      <c r="F74" s="8">
        <v>2</v>
      </c>
      <c r="G74" s="186"/>
      <c r="H74" s="179"/>
    </row>
    <row r="75" spans="2:8" ht="16.2" thickBot="1" x14ac:dyDescent="0.35">
      <c r="B75" s="176"/>
      <c r="C75" s="170"/>
      <c r="D75" s="7" t="s">
        <v>9</v>
      </c>
      <c r="E75" s="8"/>
      <c r="F75" s="8">
        <v>4</v>
      </c>
      <c r="G75" s="187"/>
      <c r="H75" s="179"/>
    </row>
    <row r="76" spans="2:8" ht="16.2" thickBot="1" x14ac:dyDescent="0.35">
      <c r="B76" s="176"/>
      <c r="C76" s="170"/>
      <c r="D76" s="11" t="s">
        <v>2</v>
      </c>
      <c r="E76" s="11">
        <f>SUM(E70:E75)</f>
        <v>12</v>
      </c>
      <c r="F76" s="11">
        <f>SUM(F70:F75)</f>
        <v>10</v>
      </c>
      <c r="G76" s="29">
        <f t="shared" ref="G76:G84" si="1">E76+F76</f>
        <v>22</v>
      </c>
      <c r="H76" s="179"/>
    </row>
    <row r="77" spans="2:8" ht="28.5" customHeight="1" thickBot="1" x14ac:dyDescent="0.35">
      <c r="B77" s="176"/>
      <c r="C77" s="171"/>
      <c r="D77" s="11" t="s">
        <v>22</v>
      </c>
      <c r="E77" s="12">
        <f>E76/G76</f>
        <v>0.54545454545454541</v>
      </c>
      <c r="F77" s="12">
        <f>F76/G76</f>
        <v>0.45454545454545453</v>
      </c>
      <c r="G77" s="76">
        <f t="shared" si="1"/>
        <v>1</v>
      </c>
      <c r="H77" s="180"/>
    </row>
    <row r="78" spans="2:8" ht="16.5" customHeight="1" thickBot="1" x14ac:dyDescent="0.35">
      <c r="B78" s="176"/>
      <c r="C78" s="181" t="s">
        <v>344</v>
      </c>
      <c r="D78" s="3" t="s">
        <v>13</v>
      </c>
      <c r="E78" s="8">
        <v>2</v>
      </c>
      <c r="F78" s="27">
        <v>1</v>
      </c>
      <c r="G78" s="43">
        <f t="shared" si="1"/>
        <v>3</v>
      </c>
      <c r="H78" s="182" t="s">
        <v>343</v>
      </c>
    </row>
    <row r="79" spans="2:8" ht="16.2" thickBot="1" x14ac:dyDescent="0.35">
      <c r="B79" s="176"/>
      <c r="C79" s="170"/>
      <c r="D79" s="3" t="s">
        <v>14</v>
      </c>
      <c r="E79" s="8">
        <v>5</v>
      </c>
      <c r="F79" s="27">
        <v>6</v>
      </c>
      <c r="G79" s="43">
        <f t="shared" si="1"/>
        <v>11</v>
      </c>
      <c r="H79" s="183"/>
    </row>
    <row r="80" spans="2:8" ht="16.2" thickBot="1" x14ac:dyDescent="0.35">
      <c r="B80" s="176"/>
      <c r="C80" s="170"/>
      <c r="D80" s="3" t="s">
        <v>15</v>
      </c>
      <c r="E80" s="8">
        <v>1</v>
      </c>
      <c r="F80" s="27">
        <v>2</v>
      </c>
      <c r="G80" s="43">
        <f t="shared" si="1"/>
        <v>3</v>
      </c>
      <c r="H80" s="183"/>
    </row>
    <row r="81" spans="2:8" ht="16.2" thickBot="1" x14ac:dyDescent="0.35">
      <c r="B81" s="176"/>
      <c r="C81" s="170"/>
      <c r="D81" s="3" t="s">
        <v>16</v>
      </c>
      <c r="E81" s="8">
        <v>3</v>
      </c>
      <c r="F81" s="27"/>
      <c r="G81" s="43">
        <f t="shared" si="1"/>
        <v>3</v>
      </c>
      <c r="H81" s="183"/>
    </row>
    <row r="82" spans="2:8" ht="16.2" thickBot="1" x14ac:dyDescent="0.35">
      <c r="B82" s="176"/>
      <c r="C82" s="170"/>
      <c r="D82" s="3" t="s">
        <v>17</v>
      </c>
      <c r="E82" s="8">
        <v>1</v>
      </c>
      <c r="F82" s="27">
        <v>1</v>
      </c>
      <c r="G82" s="43">
        <f t="shared" si="1"/>
        <v>2</v>
      </c>
      <c r="H82" s="183"/>
    </row>
    <row r="83" spans="2:8" ht="16.2" thickBot="1" x14ac:dyDescent="0.35">
      <c r="B83" s="176"/>
      <c r="C83" s="170"/>
      <c r="D83" s="11" t="s">
        <v>2</v>
      </c>
      <c r="E83" s="20">
        <f>SUM(E78:E82)</f>
        <v>12</v>
      </c>
      <c r="F83" s="28">
        <f>SUM(F77:F82)</f>
        <v>10.454545454545455</v>
      </c>
      <c r="G83" s="77">
        <f t="shared" si="1"/>
        <v>22.454545454545453</v>
      </c>
      <c r="H83" s="183"/>
    </row>
    <row r="84" spans="2:8" ht="16.2" thickBot="1" x14ac:dyDescent="0.35">
      <c r="B84" s="176"/>
      <c r="C84" s="170"/>
      <c r="D84" s="11" t="s">
        <v>22</v>
      </c>
      <c r="E84" s="12">
        <f>E83/G83</f>
        <v>0.53441295546558709</v>
      </c>
      <c r="F84" s="12">
        <f>F83/G83</f>
        <v>0.46558704453441302</v>
      </c>
      <c r="G84" s="78">
        <f t="shared" si="1"/>
        <v>1</v>
      </c>
      <c r="H84" s="183"/>
    </row>
    <row r="85" spans="2:8" ht="16.2" thickBot="1" x14ac:dyDescent="0.35">
      <c r="B85" s="176"/>
      <c r="C85" s="170"/>
      <c r="D85" s="3" t="s">
        <v>336</v>
      </c>
      <c r="E85" s="21">
        <f>E78/E83</f>
        <v>0.16666666666666666</v>
      </c>
      <c r="F85" s="21">
        <f>F78/F83</f>
        <v>9.5652173913043467E-2</v>
      </c>
      <c r="G85" s="21">
        <f>G78/G83</f>
        <v>0.13360323886639677</v>
      </c>
      <c r="H85" s="183"/>
    </row>
    <row r="86" spans="2:8" ht="16.2" thickBot="1" x14ac:dyDescent="0.35">
      <c r="B86" s="176"/>
      <c r="C86" s="170"/>
      <c r="D86" s="3" t="s">
        <v>337</v>
      </c>
      <c r="E86" s="21">
        <f>E79/E83</f>
        <v>0.41666666666666669</v>
      </c>
      <c r="F86" s="21">
        <f>F79/F83</f>
        <v>0.57391304347826089</v>
      </c>
      <c r="G86" s="21">
        <f>G79/G83</f>
        <v>0.48987854251012147</v>
      </c>
      <c r="H86" s="183"/>
    </row>
    <row r="87" spans="2:8" ht="16.2" thickBot="1" x14ac:dyDescent="0.35">
      <c r="B87" s="176"/>
      <c r="C87" s="170"/>
      <c r="D87" s="3" t="s">
        <v>338</v>
      </c>
      <c r="E87" s="21">
        <f>E80/E83</f>
        <v>8.3333333333333329E-2</v>
      </c>
      <c r="F87" s="21">
        <f>F80/F83</f>
        <v>0.19130434782608693</v>
      </c>
      <c r="G87" s="21">
        <f>G80/G83</f>
        <v>0.13360323886639677</v>
      </c>
      <c r="H87" s="183"/>
    </row>
    <row r="88" spans="2:8" ht="16.2" thickBot="1" x14ac:dyDescent="0.35">
      <c r="B88" s="176"/>
      <c r="C88" s="170"/>
      <c r="D88" s="3" t="s">
        <v>339</v>
      </c>
      <c r="E88" s="21">
        <f>E81/E83</f>
        <v>0.25</v>
      </c>
      <c r="F88" s="21">
        <f>F81/F83</f>
        <v>0</v>
      </c>
      <c r="G88" s="21">
        <f>G81/G83</f>
        <v>0.13360323886639677</v>
      </c>
      <c r="H88" s="183"/>
    </row>
    <row r="89" spans="2:8" ht="16.2" thickBot="1" x14ac:dyDescent="0.35">
      <c r="B89" s="176"/>
      <c r="C89" s="170"/>
      <c r="D89" s="3" t="s">
        <v>340</v>
      </c>
      <c r="E89" s="21">
        <f>E82/E83</f>
        <v>8.3333333333333329E-2</v>
      </c>
      <c r="F89" s="21">
        <f>F82/F83</f>
        <v>9.5652173913043467E-2</v>
      </c>
      <c r="G89" s="21">
        <f>G82/G83</f>
        <v>8.9068825910931182E-2</v>
      </c>
      <c r="H89" s="183"/>
    </row>
    <row r="90" spans="2:8" ht="16.2" thickBot="1" x14ac:dyDescent="0.35">
      <c r="B90" s="176"/>
      <c r="C90" s="171"/>
      <c r="D90" s="13" t="s">
        <v>2</v>
      </c>
      <c r="E90" s="12">
        <f>SUM(E85:E89)</f>
        <v>1</v>
      </c>
      <c r="F90" s="12">
        <f>SUM(F85:F89)</f>
        <v>0.95652173913043481</v>
      </c>
      <c r="G90" s="12">
        <f>SUM(G85:G89)</f>
        <v>0.97975708502024306</v>
      </c>
      <c r="H90" s="183"/>
    </row>
    <row r="91" spans="2:8" ht="16.2" thickBot="1" x14ac:dyDescent="0.35">
      <c r="B91" s="176"/>
      <c r="C91" s="175" t="s">
        <v>29</v>
      </c>
      <c r="D91" s="194" t="s">
        <v>16</v>
      </c>
      <c r="E91" s="22" t="s">
        <v>26</v>
      </c>
      <c r="F91" s="21"/>
      <c r="G91" s="197" t="s">
        <v>30</v>
      </c>
      <c r="H91" s="178" t="s">
        <v>274</v>
      </c>
    </row>
    <row r="92" spans="2:8" ht="16.2" thickBot="1" x14ac:dyDescent="0.35">
      <c r="B92" s="176"/>
      <c r="C92" s="176"/>
      <c r="D92" s="195"/>
      <c r="E92" s="22" t="s">
        <v>27</v>
      </c>
      <c r="F92" s="21"/>
      <c r="G92" s="198"/>
      <c r="H92" s="179"/>
    </row>
    <row r="93" spans="2:8" ht="16.2" thickBot="1" x14ac:dyDescent="0.35">
      <c r="B93" s="176"/>
      <c r="C93" s="176"/>
      <c r="D93" s="196"/>
      <c r="E93" s="24" t="s">
        <v>28</v>
      </c>
      <c r="F93" s="21"/>
      <c r="G93" s="198"/>
      <c r="H93" s="179"/>
    </row>
    <row r="94" spans="2:8" ht="42" thickBot="1" x14ac:dyDescent="0.35">
      <c r="B94" s="176"/>
      <c r="C94" s="177"/>
      <c r="D94" s="23" t="s">
        <v>17</v>
      </c>
      <c r="E94" s="22" t="s">
        <v>25</v>
      </c>
      <c r="F94" s="22" t="s">
        <v>275</v>
      </c>
      <c r="G94" s="199"/>
      <c r="H94" s="180"/>
    </row>
    <row r="95" spans="2:8" ht="21.9" customHeight="1" thickBot="1" x14ac:dyDescent="0.35">
      <c r="B95" s="176"/>
      <c r="C95" s="175" t="s">
        <v>346</v>
      </c>
      <c r="D95" s="19" t="s">
        <v>18</v>
      </c>
      <c r="E95" s="5">
        <v>4</v>
      </c>
      <c r="F95" s="5">
        <v>1</v>
      </c>
      <c r="G95" s="5">
        <f>E95+F95</f>
        <v>5</v>
      </c>
      <c r="H95" s="178" t="s">
        <v>351</v>
      </c>
    </row>
    <row r="96" spans="2:8" ht="21.9" customHeight="1" thickBot="1" x14ac:dyDescent="0.35">
      <c r="B96" s="176"/>
      <c r="C96" s="176"/>
      <c r="D96" s="19" t="s">
        <v>19</v>
      </c>
      <c r="E96" s="5">
        <v>4</v>
      </c>
      <c r="F96" s="5">
        <v>3</v>
      </c>
      <c r="G96" s="5">
        <f>E96+F96</f>
        <v>7</v>
      </c>
      <c r="H96" s="179"/>
    </row>
    <row r="97" spans="2:8" ht="21.9" customHeight="1" thickBot="1" x14ac:dyDescent="0.35">
      <c r="B97" s="176"/>
      <c r="C97" s="176"/>
      <c r="D97" s="13" t="s">
        <v>2</v>
      </c>
      <c r="E97" s="14">
        <f>SUM(E95:E96)</f>
        <v>8</v>
      </c>
      <c r="F97" s="14">
        <f>SUM(F95:F96)</f>
        <v>4</v>
      </c>
      <c r="G97" s="14">
        <v>12</v>
      </c>
      <c r="H97" s="179"/>
    </row>
    <row r="98" spans="2:8" ht="21.9" customHeight="1" thickBot="1" x14ac:dyDescent="0.35">
      <c r="B98" s="176"/>
      <c r="C98" s="176"/>
      <c r="D98" s="25" t="s">
        <v>18</v>
      </c>
      <c r="E98" s="26">
        <f>E95/E97</f>
        <v>0.5</v>
      </c>
      <c r="F98" s="26">
        <f>F95/F97</f>
        <v>0.25</v>
      </c>
      <c r="G98" s="26">
        <f>G95/G97</f>
        <v>0.41666666666666669</v>
      </c>
      <c r="H98" s="179"/>
    </row>
    <row r="99" spans="2:8" ht="21.9" customHeight="1" thickBot="1" x14ac:dyDescent="0.35">
      <c r="B99" s="176"/>
      <c r="C99" s="177"/>
      <c r="D99" s="25" t="s">
        <v>19</v>
      </c>
      <c r="E99" s="26">
        <f>E96/E97</f>
        <v>0.5</v>
      </c>
      <c r="F99" s="26">
        <f>F96/F97</f>
        <v>0.75</v>
      </c>
      <c r="G99" s="26">
        <f>G96/G97</f>
        <v>0.58333333333333337</v>
      </c>
      <c r="H99" s="180"/>
    </row>
    <row r="100" spans="2:8" ht="21.9" customHeight="1" thickBot="1" x14ac:dyDescent="0.35">
      <c r="B100" s="176"/>
      <c r="C100" s="175" t="s">
        <v>345</v>
      </c>
      <c r="D100" s="19" t="s">
        <v>18</v>
      </c>
      <c r="E100" s="5">
        <v>0</v>
      </c>
      <c r="F100" s="5">
        <v>0</v>
      </c>
      <c r="G100" s="5">
        <f>E100+F100</f>
        <v>0</v>
      </c>
      <c r="H100" s="178" t="s">
        <v>352</v>
      </c>
    </row>
    <row r="101" spans="2:8" ht="21.9" customHeight="1" thickBot="1" x14ac:dyDescent="0.35">
      <c r="B101" s="176"/>
      <c r="C101" s="176"/>
      <c r="D101" s="19" t="s">
        <v>19</v>
      </c>
      <c r="E101" s="5">
        <v>8</v>
      </c>
      <c r="F101" s="5">
        <v>4</v>
      </c>
      <c r="G101" s="5">
        <f>E101+F101</f>
        <v>12</v>
      </c>
      <c r="H101" s="179"/>
    </row>
    <row r="102" spans="2:8" ht="32.25" customHeight="1" thickBot="1" x14ac:dyDescent="0.35">
      <c r="B102" s="176"/>
      <c r="C102" s="176"/>
      <c r="D102" s="13" t="s">
        <v>2</v>
      </c>
      <c r="E102" s="14">
        <f>SUM(E100:E101)</f>
        <v>8</v>
      </c>
      <c r="F102" s="14">
        <f>SUM(F100:F101)</f>
        <v>4</v>
      </c>
      <c r="G102" s="14">
        <v>12</v>
      </c>
      <c r="H102" s="179"/>
    </row>
    <row r="103" spans="2:8" ht="21.9" customHeight="1" thickBot="1" x14ac:dyDescent="0.35">
      <c r="B103" s="176"/>
      <c r="C103" s="176"/>
      <c r="D103" s="25" t="s">
        <v>18</v>
      </c>
      <c r="E103" s="26">
        <f>E100/E102</f>
        <v>0</v>
      </c>
      <c r="F103" s="26">
        <f>F100/F102</f>
        <v>0</v>
      </c>
      <c r="G103" s="26">
        <f>G100/G102</f>
        <v>0</v>
      </c>
      <c r="H103" s="179"/>
    </row>
    <row r="104" spans="2:8" ht="21.9" customHeight="1" thickBot="1" x14ac:dyDescent="0.35">
      <c r="B104" s="176"/>
      <c r="C104" s="177"/>
      <c r="D104" s="25" t="s">
        <v>19</v>
      </c>
      <c r="E104" s="26">
        <f>E101/E102</f>
        <v>1</v>
      </c>
      <c r="F104" s="26">
        <f>F101/F102</f>
        <v>1</v>
      </c>
      <c r="G104" s="26">
        <f>G101/G102</f>
        <v>1</v>
      </c>
      <c r="H104" s="180"/>
    </row>
    <row r="105" spans="2:8" ht="21.9" customHeight="1" thickBot="1" x14ac:dyDescent="0.35">
      <c r="B105" s="176"/>
      <c r="C105" s="175" t="s">
        <v>347</v>
      </c>
      <c r="D105" s="19" t="s">
        <v>18</v>
      </c>
      <c r="E105" s="5">
        <v>0</v>
      </c>
      <c r="F105" s="5">
        <v>0</v>
      </c>
      <c r="G105" s="5">
        <f>E105+F105</f>
        <v>0</v>
      </c>
      <c r="H105" s="178" t="s">
        <v>353</v>
      </c>
    </row>
    <row r="106" spans="2:8" ht="21.9" customHeight="1" thickBot="1" x14ac:dyDescent="0.35">
      <c r="B106" s="176"/>
      <c r="C106" s="176"/>
      <c r="D106" s="19" t="s">
        <v>19</v>
      </c>
      <c r="E106" s="5">
        <v>8</v>
      </c>
      <c r="F106" s="5">
        <v>4</v>
      </c>
      <c r="G106" s="5">
        <f>E106+F106</f>
        <v>12</v>
      </c>
      <c r="H106" s="179"/>
    </row>
    <row r="107" spans="2:8" ht="33" customHeight="1" thickBot="1" x14ac:dyDescent="0.35">
      <c r="B107" s="176"/>
      <c r="C107" s="176"/>
      <c r="D107" s="13" t="s">
        <v>2</v>
      </c>
      <c r="E107" s="14">
        <f>SUM(E105:E106)</f>
        <v>8</v>
      </c>
      <c r="F107" s="14">
        <f>SUM(F105:F106)</f>
        <v>4</v>
      </c>
      <c r="G107" s="14">
        <v>12</v>
      </c>
      <c r="H107" s="179"/>
    </row>
    <row r="108" spans="2:8" ht="21.9" customHeight="1" thickBot="1" x14ac:dyDescent="0.35">
      <c r="B108" s="176"/>
      <c r="C108" s="176"/>
      <c r="D108" s="25" t="s">
        <v>18</v>
      </c>
      <c r="E108" s="26">
        <f>E105/E107</f>
        <v>0</v>
      </c>
      <c r="F108" s="26">
        <f>F105/F107</f>
        <v>0</v>
      </c>
      <c r="G108" s="26">
        <f>G105/G107</f>
        <v>0</v>
      </c>
      <c r="H108" s="179"/>
    </row>
    <row r="109" spans="2:8" ht="21.9" customHeight="1" thickBot="1" x14ac:dyDescent="0.35">
      <c r="B109" s="176"/>
      <c r="C109" s="177"/>
      <c r="D109" s="25" t="s">
        <v>19</v>
      </c>
      <c r="E109" s="26">
        <f>E106/E107</f>
        <v>1</v>
      </c>
      <c r="F109" s="26">
        <f>F106/F107</f>
        <v>1</v>
      </c>
      <c r="G109" s="26">
        <f>G106/G107</f>
        <v>1</v>
      </c>
      <c r="H109" s="180"/>
    </row>
    <row r="110" spans="2:8" ht="24.9" customHeight="1" thickBot="1" x14ac:dyDescent="0.35">
      <c r="B110" s="176"/>
      <c r="C110" s="175" t="s">
        <v>348</v>
      </c>
      <c r="D110" s="19" t="s">
        <v>18</v>
      </c>
      <c r="E110" s="5">
        <v>7</v>
      </c>
      <c r="F110" s="5">
        <v>2</v>
      </c>
      <c r="G110" s="5">
        <f>E110+F110</f>
        <v>9</v>
      </c>
      <c r="H110" s="178" t="s">
        <v>354</v>
      </c>
    </row>
    <row r="111" spans="2:8" ht="24.9" customHeight="1" thickBot="1" x14ac:dyDescent="0.35">
      <c r="B111" s="176"/>
      <c r="C111" s="176"/>
      <c r="D111" s="19" t="s">
        <v>19</v>
      </c>
      <c r="E111" s="5">
        <v>1</v>
      </c>
      <c r="F111" s="5">
        <v>2</v>
      </c>
      <c r="G111" s="5">
        <f>E111+F111</f>
        <v>3</v>
      </c>
      <c r="H111" s="179"/>
    </row>
    <row r="112" spans="2:8" ht="24.9" customHeight="1" thickBot="1" x14ac:dyDescent="0.35">
      <c r="B112" s="176"/>
      <c r="C112" s="176"/>
      <c r="D112" s="13" t="s">
        <v>2</v>
      </c>
      <c r="E112" s="14">
        <f>SUM(E110:E111)</f>
        <v>8</v>
      </c>
      <c r="F112" s="14">
        <f>SUM(F110:F111)</f>
        <v>4</v>
      </c>
      <c r="G112" s="14">
        <v>12</v>
      </c>
      <c r="H112" s="179"/>
    </row>
    <row r="113" spans="2:8" ht="24.9" customHeight="1" thickBot="1" x14ac:dyDescent="0.35">
      <c r="B113" s="176"/>
      <c r="C113" s="176"/>
      <c r="D113" s="25" t="s">
        <v>18</v>
      </c>
      <c r="E113" s="160">
        <f>E110/E112</f>
        <v>0.875</v>
      </c>
      <c r="F113" s="26">
        <f>F110/F112</f>
        <v>0.5</v>
      </c>
      <c r="G113" s="26">
        <f>G110/G112</f>
        <v>0.75</v>
      </c>
      <c r="H113" s="179"/>
    </row>
    <row r="114" spans="2:8" ht="24.9" customHeight="1" thickBot="1" x14ac:dyDescent="0.35">
      <c r="B114" s="176"/>
      <c r="C114" s="177"/>
      <c r="D114" s="25" t="s">
        <v>19</v>
      </c>
      <c r="E114" s="160">
        <f>E111/E112</f>
        <v>0.125</v>
      </c>
      <c r="F114" s="26">
        <f>F111/F112</f>
        <v>0.5</v>
      </c>
      <c r="G114" s="26">
        <f>G111/G112</f>
        <v>0.25</v>
      </c>
      <c r="H114" s="180"/>
    </row>
    <row r="115" spans="2:8" ht="24.75" customHeight="1" thickBot="1" x14ac:dyDescent="0.35">
      <c r="B115" s="176"/>
      <c r="C115" s="175" t="s">
        <v>349</v>
      </c>
      <c r="D115" s="19" t="s">
        <v>18</v>
      </c>
      <c r="E115" s="5">
        <v>1</v>
      </c>
      <c r="F115" s="5">
        <v>0</v>
      </c>
      <c r="G115" s="5">
        <f>E115+F115</f>
        <v>1</v>
      </c>
      <c r="H115" s="178" t="s">
        <v>355</v>
      </c>
    </row>
    <row r="116" spans="2:8" ht="24.75" customHeight="1" thickBot="1" x14ac:dyDescent="0.35">
      <c r="B116" s="176"/>
      <c r="C116" s="176"/>
      <c r="D116" s="19" t="s">
        <v>19</v>
      </c>
      <c r="E116" s="5">
        <v>7</v>
      </c>
      <c r="F116" s="5">
        <v>4</v>
      </c>
      <c r="G116" s="5">
        <f>E116+F116</f>
        <v>11</v>
      </c>
      <c r="H116" s="179"/>
    </row>
    <row r="117" spans="2:8" ht="39" customHeight="1" thickBot="1" x14ac:dyDescent="0.35">
      <c r="B117" s="176"/>
      <c r="C117" s="176"/>
      <c r="D117" s="13" t="s">
        <v>2</v>
      </c>
      <c r="E117" s="14">
        <f>SUM(E115:E116)</f>
        <v>8</v>
      </c>
      <c r="F117" s="14">
        <f>SUM(F115:F116)</f>
        <v>4</v>
      </c>
      <c r="G117" s="14">
        <v>12</v>
      </c>
      <c r="H117" s="179"/>
    </row>
    <row r="118" spans="2:8" ht="21.9" customHeight="1" thickBot="1" x14ac:dyDescent="0.35">
      <c r="B118" s="176"/>
      <c r="C118" s="176"/>
      <c r="D118" s="25" t="s">
        <v>18</v>
      </c>
      <c r="E118" s="26">
        <f>E115/E117</f>
        <v>0.125</v>
      </c>
      <c r="F118" s="26">
        <f>F115/F117</f>
        <v>0</v>
      </c>
      <c r="G118" s="26">
        <f>G115/G117</f>
        <v>8.3333333333333329E-2</v>
      </c>
      <c r="H118" s="179"/>
    </row>
    <row r="119" spans="2:8" ht="21.9" customHeight="1" thickBot="1" x14ac:dyDescent="0.35">
      <c r="B119" s="176"/>
      <c r="C119" s="177"/>
      <c r="D119" s="25" t="s">
        <v>19</v>
      </c>
      <c r="E119" s="26">
        <f>E116/E117</f>
        <v>0.875</v>
      </c>
      <c r="F119" s="26">
        <f>F116/F117</f>
        <v>1</v>
      </c>
      <c r="G119" s="26">
        <f>G116/G117</f>
        <v>0.91666666666666663</v>
      </c>
      <c r="H119" s="180"/>
    </row>
    <row r="120" spans="2:8" ht="27.9" customHeight="1" thickBot="1" x14ac:dyDescent="0.35">
      <c r="B120" s="176"/>
      <c r="C120" s="175" t="s">
        <v>31</v>
      </c>
      <c r="D120" s="19" t="s">
        <v>18</v>
      </c>
      <c r="E120" s="5">
        <v>6</v>
      </c>
      <c r="F120" s="5">
        <v>3</v>
      </c>
      <c r="G120" s="5">
        <f>E120+F120</f>
        <v>9</v>
      </c>
      <c r="H120" s="178" t="s">
        <v>276</v>
      </c>
    </row>
    <row r="121" spans="2:8" ht="27.9" customHeight="1" thickBot="1" x14ac:dyDescent="0.35">
      <c r="B121" s="176"/>
      <c r="C121" s="176"/>
      <c r="D121" s="19" t="s">
        <v>19</v>
      </c>
      <c r="E121" s="5">
        <v>2</v>
      </c>
      <c r="F121" s="5">
        <v>2</v>
      </c>
      <c r="G121" s="5">
        <f>E121+F121</f>
        <v>4</v>
      </c>
      <c r="H121" s="179"/>
    </row>
    <row r="122" spans="2:8" ht="27.9" customHeight="1" thickBot="1" x14ac:dyDescent="0.35">
      <c r="B122" s="176"/>
      <c r="C122" s="176"/>
      <c r="D122" s="13" t="s">
        <v>2</v>
      </c>
      <c r="E122" s="14">
        <f>SUM(E120:E121)</f>
        <v>8</v>
      </c>
      <c r="F122" s="14">
        <f>SUM(F120:F121)</f>
        <v>5</v>
      </c>
      <c r="G122" s="14">
        <f>E122+F122</f>
        <v>13</v>
      </c>
      <c r="H122" s="179"/>
    </row>
    <row r="123" spans="2:8" ht="27.9" customHeight="1" thickBot="1" x14ac:dyDescent="0.35">
      <c r="B123" s="176"/>
      <c r="C123" s="176"/>
      <c r="D123" s="25" t="s">
        <v>18</v>
      </c>
      <c r="E123" s="26">
        <f>E120/E122</f>
        <v>0.75</v>
      </c>
      <c r="F123" s="26">
        <f>F120/F122</f>
        <v>0.6</v>
      </c>
      <c r="G123" s="26">
        <f>G120/G122</f>
        <v>0.69230769230769229</v>
      </c>
      <c r="H123" s="179"/>
    </row>
    <row r="124" spans="2:8" ht="27.9" customHeight="1" thickBot="1" x14ac:dyDescent="0.35">
      <c r="B124" s="176"/>
      <c r="C124" s="177"/>
      <c r="D124" s="25" t="s">
        <v>19</v>
      </c>
      <c r="E124" s="26">
        <f>E121/E122</f>
        <v>0.25</v>
      </c>
      <c r="F124" s="26">
        <f>F121/F122</f>
        <v>0.4</v>
      </c>
      <c r="G124" s="26">
        <f>G121/G122</f>
        <v>0.30769230769230771</v>
      </c>
      <c r="H124" s="180"/>
    </row>
    <row r="125" spans="2:8" ht="16.2" thickBot="1" x14ac:dyDescent="0.35">
      <c r="B125" s="176"/>
      <c r="C125" s="182" t="s">
        <v>356</v>
      </c>
      <c r="D125" s="7" t="s">
        <v>277</v>
      </c>
      <c r="E125" s="8">
        <v>6</v>
      </c>
      <c r="F125" s="8">
        <v>3</v>
      </c>
      <c r="G125" s="5">
        <f t="shared" ref="G125:G128" si="2">E125+F125</f>
        <v>9</v>
      </c>
      <c r="H125" s="181" t="s">
        <v>350</v>
      </c>
    </row>
    <row r="126" spans="2:8" ht="16.2" thickBot="1" x14ac:dyDescent="0.35">
      <c r="B126" s="176"/>
      <c r="C126" s="183"/>
      <c r="D126" s="7" t="s">
        <v>38</v>
      </c>
      <c r="E126" s="8">
        <v>5</v>
      </c>
      <c r="F126" s="8">
        <v>1</v>
      </c>
      <c r="G126" s="5">
        <f t="shared" si="2"/>
        <v>6</v>
      </c>
      <c r="H126" s="170"/>
    </row>
    <row r="127" spans="2:8" ht="16.2" thickBot="1" x14ac:dyDescent="0.35">
      <c r="B127" s="176"/>
      <c r="C127" s="183"/>
      <c r="D127" s="7" t="s">
        <v>37</v>
      </c>
      <c r="E127" s="8">
        <v>1</v>
      </c>
      <c r="F127" s="8"/>
      <c r="G127" s="5">
        <f t="shared" si="2"/>
        <v>1</v>
      </c>
      <c r="H127" s="170"/>
    </row>
    <row r="128" spans="2:8" ht="16.2" thickBot="1" x14ac:dyDescent="0.35">
      <c r="B128" s="176"/>
      <c r="C128" s="183"/>
      <c r="D128" s="7" t="s">
        <v>39</v>
      </c>
      <c r="E128" s="8">
        <v>2</v>
      </c>
      <c r="F128" s="8"/>
      <c r="G128" s="5">
        <f t="shared" si="2"/>
        <v>2</v>
      </c>
      <c r="H128" s="170"/>
    </row>
    <row r="129" spans="2:8" ht="16.2" thickBot="1" x14ac:dyDescent="0.35">
      <c r="B129" s="176"/>
      <c r="C129" s="183"/>
      <c r="D129" s="7" t="s">
        <v>34</v>
      </c>
      <c r="E129" s="8"/>
      <c r="F129" s="8"/>
      <c r="G129" s="5">
        <f t="shared" ref="G129:G131" si="3">E129+F129</f>
        <v>0</v>
      </c>
      <c r="H129" s="170"/>
    </row>
    <row r="130" spans="2:8" ht="16.2" thickBot="1" x14ac:dyDescent="0.35">
      <c r="B130" s="176"/>
      <c r="C130" s="183"/>
      <c r="D130" s="11" t="s">
        <v>2</v>
      </c>
      <c r="E130" s="11">
        <f>SUM(E125:E129)</f>
        <v>14</v>
      </c>
      <c r="F130" s="11">
        <f>SUM(F125:F129)</f>
        <v>4</v>
      </c>
      <c r="G130" s="29">
        <f t="shared" si="3"/>
        <v>18</v>
      </c>
      <c r="H130" s="170"/>
    </row>
    <row r="131" spans="2:8" ht="16.2" thickBot="1" x14ac:dyDescent="0.35">
      <c r="B131" s="176"/>
      <c r="C131" s="184"/>
      <c r="D131" s="11" t="s">
        <v>22</v>
      </c>
      <c r="E131" s="12">
        <f>E130/G130</f>
        <v>0.77777777777777779</v>
      </c>
      <c r="F131" s="12">
        <f>F130/G130</f>
        <v>0.22222222222222221</v>
      </c>
      <c r="G131" s="76">
        <f t="shared" si="3"/>
        <v>1</v>
      </c>
      <c r="H131" s="170"/>
    </row>
    <row r="132" spans="2:8" ht="16.2" thickBot="1" x14ac:dyDescent="0.35">
      <c r="B132" s="176"/>
      <c r="C132" s="175" t="s">
        <v>86</v>
      </c>
      <c r="D132" s="30" t="s">
        <v>32</v>
      </c>
      <c r="E132" s="22"/>
      <c r="F132" s="87">
        <v>1</v>
      </c>
      <c r="G132" s="79"/>
      <c r="H132" s="170"/>
    </row>
    <row r="133" spans="2:8" ht="16.2" thickBot="1" x14ac:dyDescent="0.35">
      <c r="B133" s="176"/>
      <c r="C133" s="176"/>
      <c r="D133" s="30" t="s">
        <v>33</v>
      </c>
      <c r="E133" s="22"/>
      <c r="F133" s="87">
        <v>1</v>
      </c>
      <c r="G133" s="79"/>
      <c r="H133" s="170"/>
    </row>
    <row r="134" spans="2:8" ht="16.2" thickBot="1" x14ac:dyDescent="0.35">
      <c r="B134" s="176"/>
      <c r="C134" s="176"/>
      <c r="D134" s="30" t="s">
        <v>34</v>
      </c>
      <c r="E134" s="24"/>
      <c r="F134" s="87">
        <v>1</v>
      </c>
      <c r="G134" s="79"/>
      <c r="H134" s="170"/>
    </row>
    <row r="135" spans="2:8" ht="16.2" thickBot="1" x14ac:dyDescent="0.35">
      <c r="B135" s="176"/>
      <c r="C135" s="176"/>
      <c r="D135" s="31" t="s">
        <v>35</v>
      </c>
      <c r="E135" s="24"/>
      <c r="F135" s="87">
        <v>1</v>
      </c>
      <c r="G135" s="79"/>
      <c r="H135" s="170"/>
    </row>
    <row r="136" spans="2:8" ht="16.2" thickBot="1" x14ac:dyDescent="0.35">
      <c r="B136" s="176"/>
      <c r="C136" s="176"/>
      <c r="D136" s="31" t="s">
        <v>36</v>
      </c>
      <c r="E136" s="89">
        <v>1</v>
      </c>
      <c r="F136" s="87">
        <v>1</v>
      </c>
      <c r="G136" s="79"/>
      <c r="H136" s="170"/>
    </row>
    <row r="137" spans="2:8" ht="16.2" thickBot="1" x14ac:dyDescent="0.35">
      <c r="B137" s="176"/>
      <c r="C137" s="176"/>
      <c r="D137" s="31" t="s">
        <v>278</v>
      </c>
      <c r="E137" s="89">
        <v>1</v>
      </c>
      <c r="F137" s="87">
        <v>1</v>
      </c>
      <c r="G137" s="79"/>
      <c r="H137" s="170"/>
    </row>
    <row r="138" spans="2:8" ht="16.2" thickBot="1" x14ac:dyDescent="0.35">
      <c r="B138" s="176"/>
      <c r="C138" s="176"/>
      <c r="D138" s="31" t="s">
        <v>279</v>
      </c>
      <c r="E138" s="89">
        <v>1</v>
      </c>
      <c r="F138" s="87"/>
      <c r="G138" s="79"/>
      <c r="H138" s="170"/>
    </row>
    <row r="139" spans="2:8" ht="16.2" thickBot="1" x14ac:dyDescent="0.35">
      <c r="B139" s="176"/>
      <c r="C139" s="176"/>
      <c r="D139" s="31" t="s">
        <v>85</v>
      </c>
      <c r="E139" s="89">
        <v>1</v>
      </c>
      <c r="F139" s="87"/>
      <c r="G139" s="79"/>
      <c r="H139" s="170"/>
    </row>
    <row r="140" spans="2:8" ht="16.2" thickBot="1" x14ac:dyDescent="0.35">
      <c r="B140" s="176"/>
      <c r="C140" s="177"/>
      <c r="D140" s="31" t="s">
        <v>280</v>
      </c>
      <c r="E140" s="159">
        <v>1</v>
      </c>
      <c r="F140" s="88"/>
      <c r="G140" s="79"/>
      <c r="H140" s="171"/>
    </row>
    <row r="141" spans="2:8" ht="16.5" customHeight="1" thickBot="1" x14ac:dyDescent="0.35">
      <c r="B141" s="176"/>
      <c r="C141" s="175" t="s">
        <v>281</v>
      </c>
      <c r="D141" s="9" t="s">
        <v>42</v>
      </c>
      <c r="E141" s="8">
        <v>5</v>
      </c>
      <c r="F141" s="27">
        <v>1</v>
      </c>
      <c r="G141" s="43">
        <v>6</v>
      </c>
      <c r="H141" s="182" t="s">
        <v>358</v>
      </c>
    </row>
    <row r="142" spans="2:8" ht="16.2" thickBot="1" x14ac:dyDescent="0.35">
      <c r="B142" s="176"/>
      <c r="C142" s="176"/>
      <c r="D142" s="9" t="s">
        <v>44</v>
      </c>
      <c r="E142" s="8">
        <v>0</v>
      </c>
      <c r="F142" s="27">
        <v>1</v>
      </c>
      <c r="G142" s="43">
        <v>1</v>
      </c>
      <c r="H142" s="183"/>
    </row>
    <row r="143" spans="2:8" ht="16.2" thickBot="1" x14ac:dyDescent="0.35">
      <c r="B143" s="176"/>
      <c r="C143" s="176"/>
      <c r="D143" s="33" t="s">
        <v>47</v>
      </c>
      <c r="E143" s="8">
        <v>2</v>
      </c>
      <c r="F143" s="27">
        <v>0</v>
      </c>
      <c r="G143" s="43">
        <v>2</v>
      </c>
      <c r="H143" s="183"/>
    </row>
    <row r="144" spans="2:8" ht="16.2" thickBot="1" x14ac:dyDescent="0.35">
      <c r="B144" s="176"/>
      <c r="C144" s="176"/>
      <c r="D144" s="9" t="s">
        <v>51</v>
      </c>
      <c r="E144" s="8">
        <v>0</v>
      </c>
      <c r="F144" s="27">
        <v>0</v>
      </c>
      <c r="G144" s="43">
        <v>0</v>
      </c>
      <c r="H144" s="183"/>
    </row>
    <row r="145" spans="2:8" ht="16.2" thickBot="1" x14ac:dyDescent="0.35">
      <c r="B145" s="176"/>
      <c r="C145" s="176"/>
      <c r="D145" s="32" t="s">
        <v>53</v>
      </c>
      <c r="E145" s="8">
        <v>0</v>
      </c>
      <c r="F145" s="27">
        <v>0</v>
      </c>
      <c r="G145" s="43">
        <v>0</v>
      </c>
      <c r="H145" s="183"/>
    </row>
    <row r="146" spans="2:8" ht="16.2" thickBot="1" x14ac:dyDescent="0.35">
      <c r="B146" s="176"/>
      <c r="C146" s="176"/>
      <c r="D146" s="9" t="s">
        <v>54</v>
      </c>
      <c r="E146" s="8">
        <v>1</v>
      </c>
      <c r="F146" s="27">
        <v>0</v>
      </c>
      <c r="G146" s="43">
        <v>1</v>
      </c>
      <c r="H146" s="183"/>
    </row>
    <row r="147" spans="2:8" ht="16.2" thickBot="1" x14ac:dyDescent="0.35">
      <c r="B147" s="176"/>
      <c r="C147" s="176"/>
      <c r="D147" s="9" t="s">
        <v>55</v>
      </c>
      <c r="E147" s="8">
        <v>4</v>
      </c>
      <c r="F147" s="27">
        <v>0</v>
      </c>
      <c r="G147" s="43">
        <v>4</v>
      </c>
      <c r="H147" s="183"/>
    </row>
    <row r="148" spans="2:8" ht="16.2" thickBot="1" x14ac:dyDescent="0.35">
      <c r="B148" s="176"/>
      <c r="C148" s="176"/>
      <c r="D148" s="33" t="s">
        <v>56</v>
      </c>
      <c r="E148" s="8">
        <v>1</v>
      </c>
      <c r="F148" s="27">
        <v>0</v>
      </c>
      <c r="G148" s="43">
        <v>1</v>
      </c>
      <c r="H148" s="183"/>
    </row>
    <row r="149" spans="2:8" ht="16.2" thickBot="1" x14ac:dyDescent="0.35">
      <c r="B149" s="176"/>
      <c r="C149" s="176"/>
      <c r="D149" s="161" t="s">
        <v>2</v>
      </c>
      <c r="E149" s="162">
        <f>SUM(E141:E148)</f>
        <v>13</v>
      </c>
      <c r="F149" s="163">
        <f>SUM(F140:F148)</f>
        <v>2</v>
      </c>
      <c r="G149" s="164">
        <f>E149+F149</f>
        <v>15</v>
      </c>
      <c r="H149" s="183"/>
    </row>
    <row r="150" spans="2:8" ht="16.2" thickBot="1" x14ac:dyDescent="0.35">
      <c r="B150" s="176"/>
      <c r="C150" s="176"/>
      <c r="D150" s="161" t="s">
        <v>22</v>
      </c>
      <c r="E150" s="26">
        <f>E149/G149</f>
        <v>0.8666666666666667</v>
      </c>
      <c r="F150" s="26">
        <f>F149/G149</f>
        <v>0.13333333333333333</v>
      </c>
      <c r="G150" s="75">
        <f>E150+F150</f>
        <v>1</v>
      </c>
      <c r="H150" s="183"/>
    </row>
    <row r="151" spans="2:8" ht="16.2" thickBot="1" x14ac:dyDescent="0.35">
      <c r="B151" s="176"/>
      <c r="C151" s="176"/>
      <c r="D151" s="9" t="s">
        <v>42</v>
      </c>
      <c r="E151" s="21">
        <f>E141/E149</f>
        <v>0.38461538461538464</v>
      </c>
      <c r="F151" s="21">
        <f>F141/F149</f>
        <v>0.5</v>
      </c>
      <c r="G151" s="26">
        <f>G141/G149</f>
        <v>0.4</v>
      </c>
      <c r="H151" s="183"/>
    </row>
    <row r="152" spans="2:8" ht="16.2" thickBot="1" x14ac:dyDescent="0.35">
      <c r="B152" s="176"/>
      <c r="C152" s="176"/>
      <c r="D152" s="9" t="s">
        <v>44</v>
      </c>
      <c r="E152" s="21">
        <f>E142/E149</f>
        <v>0</v>
      </c>
      <c r="F152" s="21">
        <f>F142/F149</f>
        <v>0.5</v>
      </c>
      <c r="G152" s="26">
        <f>G142/G149</f>
        <v>6.6666666666666666E-2</v>
      </c>
      <c r="H152" s="183"/>
    </row>
    <row r="153" spans="2:8" ht="16.2" thickBot="1" x14ac:dyDescent="0.35">
      <c r="B153" s="176"/>
      <c r="C153" s="176"/>
      <c r="D153" s="33" t="s">
        <v>47</v>
      </c>
      <c r="E153" s="21">
        <f>E143/E149</f>
        <v>0.15384615384615385</v>
      </c>
      <c r="F153" s="21">
        <f>F143/F149</f>
        <v>0</v>
      </c>
      <c r="G153" s="26">
        <f>G143/G149</f>
        <v>0.13333333333333333</v>
      </c>
      <c r="H153" s="183"/>
    </row>
    <row r="154" spans="2:8" ht="16.2" thickBot="1" x14ac:dyDescent="0.35">
      <c r="B154" s="176"/>
      <c r="C154" s="176"/>
      <c r="D154" s="9" t="s">
        <v>51</v>
      </c>
      <c r="E154" s="21">
        <f>E144/E150</f>
        <v>0</v>
      </c>
      <c r="F154" s="21">
        <f>F144/F150</f>
        <v>0</v>
      </c>
      <c r="G154" s="26">
        <f>G144/G149</f>
        <v>0</v>
      </c>
      <c r="H154" s="183"/>
    </row>
    <row r="155" spans="2:8" ht="16.2" thickBot="1" x14ac:dyDescent="0.35">
      <c r="B155" s="176"/>
      <c r="C155" s="176"/>
      <c r="D155" s="32" t="s">
        <v>53</v>
      </c>
      <c r="E155" s="21">
        <f>E145/E149</f>
        <v>0</v>
      </c>
      <c r="F155" s="21">
        <f>F145/F151</f>
        <v>0</v>
      </c>
      <c r="G155" s="26">
        <f>G145/G149</f>
        <v>0</v>
      </c>
      <c r="H155" s="183"/>
    </row>
    <row r="156" spans="2:8" ht="16.2" thickBot="1" x14ac:dyDescent="0.35">
      <c r="B156" s="176"/>
      <c r="C156" s="176"/>
      <c r="D156" s="9" t="s">
        <v>54</v>
      </c>
      <c r="E156" s="21">
        <f>E146/E149</f>
        <v>7.6923076923076927E-2</v>
      </c>
      <c r="F156" s="21">
        <f>F146/F149</f>
        <v>0</v>
      </c>
      <c r="G156" s="26">
        <f>G146/G149</f>
        <v>6.6666666666666666E-2</v>
      </c>
      <c r="H156" s="183"/>
    </row>
    <row r="157" spans="2:8" ht="16.2" thickBot="1" x14ac:dyDescent="0.35">
      <c r="B157" s="176"/>
      <c r="C157" s="176"/>
      <c r="D157" s="9" t="s">
        <v>55</v>
      </c>
      <c r="E157" s="21">
        <f>E147/E149</f>
        <v>0.30769230769230771</v>
      </c>
      <c r="F157" s="21">
        <f>F147/F149</f>
        <v>0</v>
      </c>
      <c r="G157" s="26">
        <f>G147/G149</f>
        <v>0.26666666666666666</v>
      </c>
      <c r="H157" s="183"/>
    </row>
    <row r="158" spans="2:8" ht="16.2" thickBot="1" x14ac:dyDescent="0.35">
      <c r="B158" s="176"/>
      <c r="C158" s="176"/>
      <c r="D158" s="33" t="s">
        <v>56</v>
      </c>
      <c r="E158" s="21">
        <f>E148/E149</f>
        <v>7.6923076923076927E-2</v>
      </c>
      <c r="F158" s="21">
        <f>F148/F149</f>
        <v>0</v>
      </c>
      <c r="G158" s="26">
        <f>G148/G149</f>
        <v>6.6666666666666666E-2</v>
      </c>
      <c r="H158" s="183"/>
    </row>
    <row r="159" spans="2:8" ht="16.2" thickBot="1" x14ac:dyDescent="0.35">
      <c r="B159" s="176"/>
      <c r="C159" s="177"/>
      <c r="D159" s="161" t="s">
        <v>357</v>
      </c>
      <c r="E159" s="12">
        <f>SUM(E151:E158)</f>
        <v>1</v>
      </c>
      <c r="F159" s="12">
        <f>SUM(F151:F158)</f>
        <v>1</v>
      </c>
      <c r="G159" s="12">
        <f>SUM(G151:G158)</f>
        <v>1</v>
      </c>
      <c r="H159" s="184"/>
    </row>
    <row r="160" spans="2:8" ht="16.5" customHeight="1" thickBot="1" x14ac:dyDescent="0.35">
      <c r="B160" s="176"/>
      <c r="C160" s="175" t="s">
        <v>282</v>
      </c>
      <c r="D160" s="9" t="s">
        <v>72</v>
      </c>
      <c r="E160" s="8">
        <v>1</v>
      </c>
      <c r="F160" s="27">
        <v>0</v>
      </c>
      <c r="G160" s="43">
        <v>1</v>
      </c>
      <c r="H160" s="182" t="s">
        <v>283</v>
      </c>
    </row>
    <row r="161" spans="2:8" ht="16.2" thickBot="1" x14ac:dyDescent="0.35">
      <c r="B161" s="176"/>
      <c r="C161" s="176"/>
      <c r="D161" s="9" t="s">
        <v>75</v>
      </c>
      <c r="E161" s="8">
        <v>1</v>
      </c>
      <c r="F161" s="27">
        <v>1</v>
      </c>
      <c r="G161" s="43">
        <v>2</v>
      </c>
      <c r="H161" s="183"/>
    </row>
    <row r="162" spans="2:8" ht="16.2" thickBot="1" x14ac:dyDescent="0.35">
      <c r="B162" s="176"/>
      <c r="C162" s="176"/>
      <c r="D162" s="39" t="s">
        <v>76</v>
      </c>
      <c r="E162" s="8">
        <v>1</v>
      </c>
      <c r="F162" s="27">
        <v>0</v>
      </c>
      <c r="G162" s="43">
        <v>1</v>
      </c>
      <c r="H162" s="183"/>
    </row>
    <row r="163" spans="2:8" ht="16.2" thickBot="1" x14ac:dyDescent="0.35">
      <c r="B163" s="176"/>
      <c r="C163" s="176"/>
      <c r="D163" s="9" t="s">
        <v>82</v>
      </c>
      <c r="E163" s="8">
        <v>1</v>
      </c>
      <c r="F163" s="27">
        <v>1</v>
      </c>
      <c r="G163" s="43">
        <v>2</v>
      </c>
      <c r="H163" s="183"/>
    </row>
    <row r="164" spans="2:8" ht="16.2" thickBot="1" x14ac:dyDescent="0.35">
      <c r="B164" s="176"/>
      <c r="C164" s="176"/>
      <c r="D164" s="40" t="s">
        <v>66</v>
      </c>
      <c r="E164" s="8">
        <v>1</v>
      </c>
      <c r="F164" s="27">
        <v>0</v>
      </c>
      <c r="G164" s="43">
        <v>1</v>
      </c>
      <c r="H164" s="183"/>
    </row>
    <row r="165" spans="2:8" ht="16.2" thickBot="1" x14ac:dyDescent="0.35">
      <c r="B165" s="176"/>
      <c r="C165" s="176"/>
      <c r="D165" s="41" t="s">
        <v>73</v>
      </c>
      <c r="E165" s="8">
        <v>1</v>
      </c>
      <c r="F165" s="27">
        <v>0</v>
      </c>
      <c r="G165" s="43">
        <v>1</v>
      </c>
      <c r="H165" s="183"/>
    </row>
    <row r="166" spans="2:8" ht="16.2" thickBot="1" x14ac:dyDescent="0.35">
      <c r="B166" s="176"/>
      <c r="C166" s="176"/>
      <c r="D166" s="33" t="s">
        <v>79</v>
      </c>
      <c r="E166" s="8">
        <v>0</v>
      </c>
      <c r="F166" s="27">
        <v>1</v>
      </c>
      <c r="G166" s="43">
        <v>1</v>
      </c>
      <c r="H166" s="183"/>
    </row>
    <row r="167" spans="2:8" ht="16.2" thickBot="1" x14ac:dyDescent="0.35">
      <c r="B167" s="176"/>
      <c r="C167" s="176"/>
      <c r="D167" s="33" t="s">
        <v>84</v>
      </c>
      <c r="E167" s="8">
        <v>0</v>
      </c>
      <c r="F167" s="27">
        <v>1</v>
      </c>
      <c r="G167" s="43">
        <v>1</v>
      </c>
      <c r="H167" s="183"/>
    </row>
    <row r="168" spans="2:8" ht="27" thickBot="1" x14ac:dyDescent="0.35">
      <c r="B168" s="176"/>
      <c r="C168" s="176"/>
      <c r="D168" s="42" t="s">
        <v>80</v>
      </c>
      <c r="E168" s="8">
        <v>0</v>
      </c>
      <c r="F168" s="27">
        <v>1</v>
      </c>
      <c r="G168" s="43">
        <v>1</v>
      </c>
      <c r="H168" s="183"/>
    </row>
    <row r="169" spans="2:8" ht="16.2" thickBot="1" x14ac:dyDescent="0.35">
      <c r="B169" s="176"/>
      <c r="C169" s="176"/>
      <c r="D169" s="39" t="s">
        <v>70</v>
      </c>
      <c r="E169" s="8">
        <v>2</v>
      </c>
      <c r="F169" s="27">
        <v>0</v>
      </c>
      <c r="G169" s="43"/>
      <c r="H169" s="183"/>
    </row>
    <row r="170" spans="2:8" ht="16.2" thickBot="1" x14ac:dyDescent="0.35">
      <c r="B170" s="176"/>
      <c r="C170" s="176"/>
      <c r="D170" s="161" t="s">
        <v>2</v>
      </c>
      <c r="E170" s="162">
        <f>SUM(E160:E169)</f>
        <v>8</v>
      </c>
      <c r="F170" s="163">
        <f>SUM(F150:F169)</f>
        <v>7.1333333333333329</v>
      </c>
      <c r="G170" s="164">
        <f>E170+F170</f>
        <v>15.133333333333333</v>
      </c>
      <c r="H170" s="183"/>
    </row>
    <row r="171" spans="2:8" ht="16.2" thickBot="1" x14ac:dyDescent="0.35">
      <c r="B171" s="176"/>
      <c r="C171" s="176"/>
      <c r="D171" s="161" t="s">
        <v>22</v>
      </c>
      <c r="E171" s="26">
        <f>E170/G170</f>
        <v>0.52863436123348018</v>
      </c>
      <c r="F171" s="26">
        <f>F170/G170</f>
        <v>0.47136563876651982</v>
      </c>
      <c r="G171" s="75">
        <f>E171+F171</f>
        <v>1</v>
      </c>
      <c r="H171" s="183"/>
    </row>
    <row r="172" spans="2:8" ht="16.2" thickBot="1" x14ac:dyDescent="0.35">
      <c r="B172" s="176"/>
      <c r="C172" s="176"/>
      <c r="D172" s="9" t="s">
        <v>72</v>
      </c>
      <c r="E172" s="21">
        <f>E160/E170</f>
        <v>0.125</v>
      </c>
      <c r="F172" s="21">
        <f>F160/F170</f>
        <v>0</v>
      </c>
      <c r="G172" s="26">
        <f>G160/G170</f>
        <v>6.6079295154185022E-2</v>
      </c>
      <c r="H172" s="183"/>
    </row>
    <row r="173" spans="2:8" ht="16.2" thickBot="1" x14ac:dyDescent="0.35">
      <c r="B173" s="176"/>
      <c r="C173" s="176"/>
      <c r="D173" s="9" t="s">
        <v>75</v>
      </c>
      <c r="E173" s="21">
        <f>E161/E170</f>
        <v>0.125</v>
      </c>
      <c r="F173" s="21">
        <f>F161/F170</f>
        <v>0.14018691588785048</v>
      </c>
      <c r="G173" s="26">
        <f>G161/G170</f>
        <v>0.13215859030837004</v>
      </c>
      <c r="H173" s="183"/>
    </row>
    <row r="174" spans="2:8" ht="16.2" thickBot="1" x14ac:dyDescent="0.35">
      <c r="B174" s="176"/>
      <c r="C174" s="176"/>
      <c r="D174" s="39" t="s">
        <v>76</v>
      </c>
      <c r="E174" s="21">
        <f>E162/E170</f>
        <v>0.125</v>
      </c>
      <c r="F174" s="21">
        <f>F162/F170</f>
        <v>0</v>
      </c>
      <c r="G174" s="26">
        <f>G162/G170</f>
        <v>6.6079295154185022E-2</v>
      </c>
      <c r="H174" s="183"/>
    </row>
    <row r="175" spans="2:8" ht="16.2" thickBot="1" x14ac:dyDescent="0.35">
      <c r="B175" s="176"/>
      <c r="C175" s="176"/>
      <c r="D175" s="9" t="s">
        <v>82</v>
      </c>
      <c r="E175" s="21">
        <f>E163/E170</f>
        <v>0.125</v>
      </c>
      <c r="F175" s="21">
        <f>F163/F170</f>
        <v>0.14018691588785048</v>
      </c>
      <c r="G175" s="26">
        <f>G163/G170</f>
        <v>0.13215859030837004</v>
      </c>
      <c r="H175" s="183"/>
    </row>
    <row r="176" spans="2:8" ht="16.2" thickBot="1" x14ac:dyDescent="0.35">
      <c r="B176" s="176"/>
      <c r="C176" s="176"/>
      <c r="D176" s="40" t="s">
        <v>66</v>
      </c>
      <c r="E176" s="21">
        <f>E164/E170</f>
        <v>0.125</v>
      </c>
      <c r="F176" s="21">
        <f>F164/F170</f>
        <v>0</v>
      </c>
      <c r="G176" s="26">
        <f>G164/G170</f>
        <v>6.6079295154185022E-2</v>
      </c>
      <c r="H176" s="183"/>
    </row>
    <row r="177" spans="2:8" ht="16.2" thickBot="1" x14ac:dyDescent="0.35">
      <c r="B177" s="176"/>
      <c r="C177" s="176"/>
      <c r="D177" s="41" t="s">
        <v>73</v>
      </c>
      <c r="E177" s="21">
        <f>E165/E170</f>
        <v>0.125</v>
      </c>
      <c r="F177" s="21">
        <f>F165/F170</f>
        <v>0</v>
      </c>
      <c r="G177" s="26">
        <f>G165/G170</f>
        <v>6.6079295154185022E-2</v>
      </c>
      <c r="H177" s="183"/>
    </row>
    <row r="178" spans="2:8" ht="16.2" thickBot="1" x14ac:dyDescent="0.35">
      <c r="B178" s="176"/>
      <c r="C178" s="176"/>
      <c r="D178" s="33" t="s">
        <v>79</v>
      </c>
      <c r="E178" s="21">
        <f>E166/E170</f>
        <v>0</v>
      </c>
      <c r="F178" s="21">
        <f>F166/F170</f>
        <v>0.14018691588785048</v>
      </c>
      <c r="G178" s="26">
        <f>G166/G170</f>
        <v>6.6079295154185022E-2</v>
      </c>
      <c r="H178" s="183"/>
    </row>
    <row r="179" spans="2:8" ht="16.2" thickBot="1" x14ac:dyDescent="0.35">
      <c r="B179" s="176"/>
      <c r="C179" s="176"/>
      <c r="D179" s="33" t="s">
        <v>84</v>
      </c>
      <c r="E179" s="21">
        <f>E167/E170</f>
        <v>0</v>
      </c>
      <c r="F179" s="21">
        <f>F167/F170</f>
        <v>0.14018691588785048</v>
      </c>
      <c r="G179" s="26">
        <f>G167/G170</f>
        <v>6.6079295154185022E-2</v>
      </c>
      <c r="H179" s="183"/>
    </row>
    <row r="180" spans="2:8" ht="27" thickBot="1" x14ac:dyDescent="0.35">
      <c r="B180" s="176"/>
      <c r="C180" s="176"/>
      <c r="D180" s="42" t="s">
        <v>80</v>
      </c>
      <c r="E180" s="21">
        <f>E168/E170</f>
        <v>0</v>
      </c>
      <c r="F180" s="21">
        <f>F168/F170</f>
        <v>0.14018691588785048</v>
      </c>
      <c r="G180" s="26">
        <f>G168/G170</f>
        <v>6.6079295154185022E-2</v>
      </c>
      <c r="H180" s="183"/>
    </row>
    <row r="181" spans="2:8" ht="16.2" thickBot="1" x14ac:dyDescent="0.35">
      <c r="B181" s="176"/>
      <c r="C181" s="176"/>
      <c r="D181" s="39" t="s">
        <v>70</v>
      </c>
      <c r="E181" s="21">
        <f>E169/E170</f>
        <v>0.25</v>
      </c>
      <c r="F181" s="21">
        <f>F169/F170</f>
        <v>0</v>
      </c>
      <c r="G181" s="26">
        <f>G169/G170</f>
        <v>0</v>
      </c>
      <c r="H181" s="183"/>
    </row>
    <row r="182" spans="2:8" ht="16.2" thickBot="1" x14ac:dyDescent="0.35">
      <c r="B182" s="176"/>
      <c r="C182" s="177"/>
      <c r="D182" s="161" t="s">
        <v>357</v>
      </c>
      <c r="E182" s="12">
        <f>SUM(E172:E181)</f>
        <v>1</v>
      </c>
      <c r="F182" s="12">
        <f>SUM(F172:F181)</f>
        <v>0.70093457943925241</v>
      </c>
      <c r="G182" s="12">
        <f>SUM(G172:G181)</f>
        <v>0.72687224669603512</v>
      </c>
      <c r="H182" s="184"/>
    </row>
    <row r="183" spans="2:8" ht="16.5" customHeight="1" thickBot="1" x14ac:dyDescent="0.35">
      <c r="B183" s="176"/>
      <c r="C183" s="175" t="s">
        <v>362</v>
      </c>
      <c r="D183" s="143" t="s">
        <v>363</v>
      </c>
      <c r="E183" s="145">
        <v>1</v>
      </c>
      <c r="F183" s="145">
        <v>1</v>
      </c>
      <c r="G183" s="145">
        <f t="shared" ref="G183:G193" si="4">E183+F183</f>
        <v>2</v>
      </c>
      <c r="H183" s="182" t="s">
        <v>370</v>
      </c>
    </row>
    <row r="184" spans="2:8" ht="16.2" thickBot="1" x14ac:dyDescent="0.35">
      <c r="B184" s="176"/>
      <c r="C184" s="176"/>
      <c r="D184" s="143" t="s">
        <v>366</v>
      </c>
      <c r="E184" s="145">
        <v>3</v>
      </c>
      <c r="F184" s="145"/>
      <c r="G184" s="145">
        <f t="shared" si="4"/>
        <v>3</v>
      </c>
      <c r="H184" s="183"/>
    </row>
    <row r="185" spans="2:8" ht="16.2" thickBot="1" x14ac:dyDescent="0.35">
      <c r="B185" s="176"/>
      <c r="C185" s="176"/>
      <c r="D185" s="143" t="s">
        <v>364</v>
      </c>
      <c r="E185" s="145">
        <v>2</v>
      </c>
      <c r="F185" s="145">
        <v>1</v>
      </c>
      <c r="G185" s="145">
        <f t="shared" si="4"/>
        <v>3</v>
      </c>
      <c r="H185" s="183"/>
    </row>
    <row r="186" spans="2:8" ht="16.2" thickBot="1" x14ac:dyDescent="0.35">
      <c r="B186" s="176"/>
      <c r="C186" s="176"/>
      <c r="D186" s="143" t="s">
        <v>365</v>
      </c>
      <c r="E186" s="145">
        <v>1</v>
      </c>
      <c r="F186" s="145"/>
      <c r="G186" s="145">
        <f t="shared" si="4"/>
        <v>1</v>
      </c>
      <c r="H186" s="183"/>
    </row>
    <row r="187" spans="2:8" ht="16.2" thickBot="1" x14ac:dyDescent="0.35">
      <c r="B187" s="176"/>
      <c r="C187" s="177"/>
      <c r="D187" s="13" t="s">
        <v>2</v>
      </c>
      <c r="E187" s="14">
        <f>SUM(E183:E186)</f>
        <v>7</v>
      </c>
      <c r="F187" s="14">
        <f>SUM(F183:F186)</f>
        <v>2</v>
      </c>
      <c r="G187" s="167">
        <f t="shared" si="4"/>
        <v>9</v>
      </c>
      <c r="H187" s="183"/>
    </row>
    <row r="188" spans="2:8" ht="31.5" customHeight="1" thickBot="1" x14ac:dyDescent="0.35">
      <c r="B188" s="176"/>
      <c r="C188" s="176" t="s">
        <v>369</v>
      </c>
      <c r="D188" s="19" t="s">
        <v>367</v>
      </c>
      <c r="E188" s="55">
        <v>0</v>
      </c>
      <c r="F188" s="55">
        <v>1</v>
      </c>
      <c r="G188" s="168">
        <f t="shared" si="4"/>
        <v>1</v>
      </c>
      <c r="H188" s="182" t="s">
        <v>371</v>
      </c>
    </row>
    <row r="189" spans="2:8" ht="40.5" customHeight="1" thickBot="1" x14ac:dyDescent="0.35">
      <c r="B189" s="176"/>
      <c r="C189" s="176"/>
      <c r="D189" s="19" t="s">
        <v>368</v>
      </c>
      <c r="E189" s="55">
        <v>7</v>
      </c>
      <c r="F189" s="55">
        <v>1</v>
      </c>
      <c r="G189" s="168">
        <f t="shared" si="4"/>
        <v>8</v>
      </c>
      <c r="H189" s="183"/>
    </row>
    <row r="190" spans="2:8" ht="30.75" customHeight="1" thickBot="1" x14ac:dyDescent="0.35">
      <c r="B190" s="176"/>
      <c r="C190" s="177"/>
      <c r="D190" s="13" t="s">
        <v>2</v>
      </c>
      <c r="E190" s="14">
        <f>SUM(E186:E189)</f>
        <v>15</v>
      </c>
      <c r="F190" s="14">
        <f>SUM(F186:F189)</f>
        <v>4</v>
      </c>
      <c r="G190" s="169">
        <f t="shared" si="4"/>
        <v>19</v>
      </c>
      <c r="H190" s="184"/>
    </row>
    <row r="191" spans="2:8" ht="16.5" customHeight="1" thickBot="1" x14ac:dyDescent="0.35">
      <c r="B191" s="176"/>
      <c r="C191" s="175" t="s">
        <v>87</v>
      </c>
      <c r="D191" s="19" t="s">
        <v>18</v>
      </c>
      <c r="E191" s="5">
        <v>7</v>
      </c>
      <c r="F191" s="5">
        <v>2</v>
      </c>
      <c r="G191" s="5">
        <f t="shared" si="4"/>
        <v>9</v>
      </c>
      <c r="H191" s="170" t="s">
        <v>359</v>
      </c>
    </row>
    <row r="192" spans="2:8" ht="16.2" thickBot="1" x14ac:dyDescent="0.35">
      <c r="B192" s="176"/>
      <c r="C192" s="176"/>
      <c r="D192" s="19" t="s">
        <v>19</v>
      </c>
      <c r="E192" s="5">
        <v>1</v>
      </c>
      <c r="F192" s="5">
        <v>2</v>
      </c>
      <c r="G192" s="5">
        <f t="shared" si="4"/>
        <v>3</v>
      </c>
      <c r="H192" s="170"/>
    </row>
    <row r="193" spans="2:9" ht="16.2" thickBot="1" x14ac:dyDescent="0.35">
      <c r="B193" s="176"/>
      <c r="C193" s="176"/>
      <c r="D193" s="13" t="s">
        <v>2</v>
      </c>
      <c r="E193" s="14">
        <f>SUM(E191:E192)</f>
        <v>8</v>
      </c>
      <c r="F193" s="14">
        <f>SUM(F191:F192)</f>
        <v>4</v>
      </c>
      <c r="G193" s="14">
        <f t="shared" si="4"/>
        <v>12</v>
      </c>
      <c r="H193" s="170"/>
    </row>
    <row r="194" spans="2:9" ht="16.2" thickBot="1" x14ac:dyDescent="0.35">
      <c r="B194" s="176"/>
      <c r="C194" s="176"/>
      <c r="D194" s="25" t="s">
        <v>18</v>
      </c>
      <c r="E194" s="26">
        <f>E191/E193</f>
        <v>0.875</v>
      </c>
      <c r="F194" s="26">
        <f>F191/F193</f>
        <v>0.5</v>
      </c>
      <c r="G194" s="26">
        <f>G191/G193</f>
        <v>0.75</v>
      </c>
      <c r="H194" s="170"/>
    </row>
    <row r="195" spans="2:9" ht="16.2" thickBot="1" x14ac:dyDescent="0.35">
      <c r="B195" s="176"/>
      <c r="C195" s="177"/>
      <c r="D195" s="25" t="s">
        <v>19</v>
      </c>
      <c r="E195" s="26">
        <f>E192/E193</f>
        <v>0.125</v>
      </c>
      <c r="F195" s="26">
        <f>F192/F193</f>
        <v>0.5</v>
      </c>
      <c r="G195" s="26">
        <f>G192/G193</f>
        <v>0.25</v>
      </c>
      <c r="H195" s="170"/>
    </row>
    <row r="196" spans="2:9" ht="16.2" thickBot="1" x14ac:dyDescent="0.35">
      <c r="B196" s="176"/>
      <c r="C196" s="191" t="s">
        <v>91</v>
      </c>
      <c r="D196" s="6" t="s">
        <v>88</v>
      </c>
      <c r="E196" s="5">
        <v>7</v>
      </c>
      <c r="F196" s="5"/>
      <c r="G196" s="5">
        <f t="shared" ref="G196:G202" si="5">E196+F196</f>
        <v>7</v>
      </c>
      <c r="H196" s="170"/>
    </row>
    <row r="197" spans="2:9" ht="16.2" thickBot="1" x14ac:dyDescent="0.35">
      <c r="B197" s="176"/>
      <c r="C197" s="192"/>
      <c r="D197" s="6" t="s">
        <v>284</v>
      </c>
      <c r="E197" s="5">
        <v>1</v>
      </c>
      <c r="F197" s="5"/>
      <c r="G197" s="5">
        <f t="shared" si="5"/>
        <v>1</v>
      </c>
      <c r="H197" s="170"/>
    </row>
    <row r="198" spans="2:9" ht="16.2" thickBot="1" x14ac:dyDescent="0.35">
      <c r="B198" s="176"/>
      <c r="C198" s="192"/>
      <c r="D198" s="6" t="s">
        <v>89</v>
      </c>
      <c r="E198" s="5"/>
      <c r="F198" s="5">
        <v>1</v>
      </c>
      <c r="G198" s="5">
        <f t="shared" si="5"/>
        <v>1</v>
      </c>
      <c r="H198" s="170"/>
    </row>
    <row r="199" spans="2:9" ht="16.2" thickBot="1" x14ac:dyDescent="0.35">
      <c r="B199" s="176"/>
      <c r="C199" s="192"/>
      <c r="D199" s="6" t="s">
        <v>90</v>
      </c>
      <c r="E199" s="5"/>
      <c r="F199" s="5">
        <v>1</v>
      </c>
      <c r="G199" s="5">
        <f t="shared" si="5"/>
        <v>1</v>
      </c>
      <c r="H199" s="170"/>
    </row>
    <row r="200" spans="2:9" ht="27" customHeight="1" thickBot="1" x14ac:dyDescent="0.35">
      <c r="B200" s="176"/>
      <c r="C200" s="193"/>
      <c r="D200" s="17" t="s">
        <v>2</v>
      </c>
      <c r="E200" s="14">
        <f>SUM(E196:E199)</f>
        <v>8</v>
      </c>
      <c r="F200" s="14">
        <f>SUM(F196:F199)</f>
        <v>2</v>
      </c>
      <c r="G200" s="80">
        <f t="shared" si="5"/>
        <v>10</v>
      </c>
      <c r="H200" s="171"/>
    </row>
    <row r="201" spans="2:9" ht="16.2" thickBot="1" x14ac:dyDescent="0.35">
      <c r="B201" s="176"/>
      <c r="C201" s="175" t="s">
        <v>92</v>
      </c>
      <c r="D201" s="19" t="s">
        <v>18</v>
      </c>
      <c r="E201" s="5">
        <v>0</v>
      </c>
      <c r="F201" s="5">
        <v>0</v>
      </c>
      <c r="G201" s="5">
        <f t="shared" si="5"/>
        <v>0</v>
      </c>
      <c r="H201" s="178" t="s">
        <v>95</v>
      </c>
    </row>
    <row r="202" spans="2:9" ht="16.2" thickBot="1" x14ac:dyDescent="0.35">
      <c r="B202" s="176"/>
      <c r="C202" s="176"/>
      <c r="D202" s="19" t="s">
        <v>19</v>
      </c>
      <c r="E202" s="5">
        <v>7</v>
      </c>
      <c r="F202" s="5">
        <v>2</v>
      </c>
      <c r="G202" s="5">
        <f t="shared" si="5"/>
        <v>9</v>
      </c>
      <c r="H202" s="179"/>
    </row>
    <row r="203" spans="2:9" ht="16.2" thickBot="1" x14ac:dyDescent="0.35">
      <c r="B203" s="176"/>
      <c r="C203" s="176"/>
      <c r="D203" s="19" t="s">
        <v>93</v>
      </c>
      <c r="E203" s="5">
        <v>1</v>
      </c>
      <c r="F203" s="5">
        <v>2</v>
      </c>
      <c r="G203" s="5">
        <v>3</v>
      </c>
      <c r="H203" s="179"/>
    </row>
    <row r="204" spans="2:9" ht="27" customHeight="1" thickBot="1" x14ac:dyDescent="0.35">
      <c r="B204" s="176"/>
      <c r="C204" s="176"/>
      <c r="D204" s="13" t="s">
        <v>2</v>
      </c>
      <c r="E204" s="14">
        <f>SUM(E201:E203)</f>
        <v>8</v>
      </c>
      <c r="F204" s="14">
        <f>SUM(F201:F203)</f>
        <v>4</v>
      </c>
      <c r="G204" s="14">
        <f>E204+F204</f>
        <v>12</v>
      </c>
      <c r="H204" s="179"/>
    </row>
    <row r="205" spans="2:9" ht="16.2" thickBot="1" x14ac:dyDescent="0.35">
      <c r="B205" s="176"/>
      <c r="C205" s="176"/>
      <c r="D205" s="25" t="s">
        <v>93</v>
      </c>
      <c r="E205" s="26">
        <f>E203/E204</f>
        <v>0.125</v>
      </c>
      <c r="F205" s="26">
        <f>F203/F204</f>
        <v>0.5</v>
      </c>
      <c r="G205" s="26">
        <f>G203/G204</f>
        <v>0.25</v>
      </c>
      <c r="H205" s="179"/>
    </row>
    <row r="206" spans="2:9" ht="16.2" thickBot="1" x14ac:dyDescent="0.35">
      <c r="B206" s="176"/>
      <c r="C206" s="177"/>
      <c r="D206" s="25" t="s">
        <v>19</v>
      </c>
      <c r="E206" s="26">
        <f>E202/E204</f>
        <v>0.875</v>
      </c>
      <c r="F206" s="26">
        <f>F202/F204</f>
        <v>0.5</v>
      </c>
      <c r="G206" s="26">
        <f>G202/G204</f>
        <v>0.75</v>
      </c>
      <c r="H206" s="180"/>
    </row>
    <row r="207" spans="2:9" ht="30.75" customHeight="1" thickBot="1" x14ac:dyDescent="0.35">
      <c r="B207" s="176"/>
      <c r="C207" s="175" t="s">
        <v>285</v>
      </c>
      <c r="D207" s="46" t="s">
        <v>96</v>
      </c>
      <c r="E207" s="44">
        <v>3</v>
      </c>
      <c r="F207" s="45">
        <v>1</v>
      </c>
      <c r="G207" s="52">
        <v>4</v>
      </c>
      <c r="H207" s="172" t="s">
        <v>361</v>
      </c>
      <c r="I207" s="50"/>
    </row>
    <row r="208" spans="2:9" ht="16.2" thickBot="1" x14ac:dyDescent="0.35">
      <c r="B208" s="176"/>
      <c r="C208" s="176"/>
      <c r="D208" s="47" t="s">
        <v>94</v>
      </c>
      <c r="E208" s="44"/>
      <c r="F208" s="45">
        <v>1</v>
      </c>
      <c r="G208" s="52">
        <v>1</v>
      </c>
      <c r="H208" s="173"/>
      <c r="I208" s="50"/>
    </row>
    <row r="209" spans="2:9" ht="43.8" thickBot="1" x14ac:dyDescent="0.35">
      <c r="B209" s="176"/>
      <c r="C209" s="176"/>
      <c r="D209" s="46" t="s">
        <v>286</v>
      </c>
      <c r="E209" s="44">
        <v>2</v>
      </c>
      <c r="F209" s="45"/>
      <c r="G209" s="81">
        <v>2</v>
      </c>
      <c r="H209" s="173"/>
      <c r="I209" s="50"/>
    </row>
    <row r="210" spans="2:9" ht="29.4" thickBot="1" x14ac:dyDescent="0.35">
      <c r="B210" s="176"/>
      <c r="C210" s="176"/>
      <c r="D210" s="46" t="s">
        <v>287</v>
      </c>
      <c r="E210" s="44">
        <v>2</v>
      </c>
      <c r="F210" s="45"/>
      <c r="G210" s="81">
        <v>2</v>
      </c>
      <c r="H210" s="173"/>
      <c r="I210" s="50"/>
    </row>
    <row r="211" spans="2:9" ht="16.2" thickBot="1" x14ac:dyDescent="0.35">
      <c r="B211" s="176"/>
      <c r="C211" s="176"/>
      <c r="D211" s="48" t="s">
        <v>93</v>
      </c>
      <c r="E211" s="44">
        <v>1</v>
      </c>
      <c r="F211" s="44">
        <v>2</v>
      </c>
      <c r="G211" s="81">
        <v>3</v>
      </c>
      <c r="H211" s="173"/>
      <c r="I211" s="50"/>
    </row>
    <row r="212" spans="2:9" ht="16.2" thickBot="1" x14ac:dyDescent="0.35">
      <c r="B212" s="176"/>
      <c r="C212" s="177"/>
      <c r="D212" s="13" t="s">
        <v>2</v>
      </c>
      <c r="E212" s="14">
        <f>SUM(E207:E211)</f>
        <v>8</v>
      </c>
      <c r="F212" s="14">
        <f>SUM(F207:F211)</f>
        <v>4</v>
      </c>
      <c r="G212" s="14">
        <v>12</v>
      </c>
      <c r="H212" s="173"/>
      <c r="I212" s="50"/>
    </row>
    <row r="213" spans="2:9" ht="29.4" thickBot="1" x14ac:dyDescent="0.35">
      <c r="B213" s="176"/>
      <c r="C213" s="131"/>
      <c r="D213" s="46" t="s">
        <v>96</v>
      </c>
      <c r="E213" s="26">
        <f>E207/E212</f>
        <v>0.375</v>
      </c>
      <c r="F213" s="26">
        <f>F207/F212</f>
        <v>0.25</v>
      </c>
      <c r="G213" s="26">
        <f>G207/G212</f>
        <v>0.33333333333333331</v>
      </c>
      <c r="H213" s="173"/>
      <c r="I213" s="165"/>
    </row>
    <row r="214" spans="2:9" ht="16.2" thickBot="1" x14ac:dyDescent="0.35">
      <c r="B214" s="176"/>
      <c r="C214" s="131"/>
      <c r="D214" s="47" t="s">
        <v>94</v>
      </c>
      <c r="E214" s="26">
        <f>E208/E212</f>
        <v>0</v>
      </c>
      <c r="F214" s="26">
        <f>F208/F212</f>
        <v>0.25</v>
      </c>
      <c r="G214" s="26">
        <f>G208/G212</f>
        <v>8.3333333333333329E-2</v>
      </c>
      <c r="H214" s="173"/>
      <c r="I214" s="165"/>
    </row>
    <row r="215" spans="2:9" ht="43.8" thickBot="1" x14ac:dyDescent="0.35">
      <c r="B215" s="176"/>
      <c r="C215" s="131"/>
      <c r="D215" s="46" t="s">
        <v>286</v>
      </c>
      <c r="E215" s="26">
        <f>E209/E212</f>
        <v>0.25</v>
      </c>
      <c r="F215" s="26">
        <f>F209/F212</f>
        <v>0</v>
      </c>
      <c r="G215" s="26">
        <f>G209/G212</f>
        <v>0.16666666666666666</v>
      </c>
      <c r="H215" s="173"/>
      <c r="I215" s="165"/>
    </row>
    <row r="216" spans="2:9" ht="29.4" thickBot="1" x14ac:dyDescent="0.35">
      <c r="B216" s="176"/>
      <c r="C216" s="131"/>
      <c r="D216" s="46" t="s">
        <v>287</v>
      </c>
      <c r="E216" s="26">
        <f>E210/E212</f>
        <v>0.25</v>
      </c>
      <c r="F216" s="26">
        <f>F210/F212</f>
        <v>0</v>
      </c>
      <c r="G216" s="26">
        <f>G210/G212</f>
        <v>0.16666666666666666</v>
      </c>
      <c r="H216" s="173"/>
      <c r="I216" s="165"/>
    </row>
    <row r="217" spans="2:9" ht="16.2" thickBot="1" x14ac:dyDescent="0.35">
      <c r="B217" s="176"/>
      <c r="C217" s="131"/>
      <c r="D217" s="48" t="s">
        <v>93</v>
      </c>
      <c r="E217" s="26">
        <f>E211/E212</f>
        <v>0.125</v>
      </c>
      <c r="F217" s="26">
        <f>F211/F212</f>
        <v>0.5</v>
      </c>
      <c r="G217" s="26">
        <f>G211/G212</f>
        <v>0.25</v>
      </c>
      <c r="H217" s="173"/>
      <c r="I217" s="165"/>
    </row>
    <row r="218" spans="2:9" ht="16.2" thickBot="1" x14ac:dyDescent="0.35">
      <c r="B218" s="176"/>
      <c r="C218" s="131"/>
      <c r="D218" s="58"/>
      <c r="E218" s="55"/>
      <c r="F218" s="55"/>
      <c r="G218" s="55"/>
      <c r="H218" s="174"/>
      <c r="I218" s="165"/>
    </row>
    <row r="219" spans="2:9" ht="28.2" thickBot="1" x14ac:dyDescent="0.35">
      <c r="B219" s="176"/>
      <c r="C219" s="175" t="s">
        <v>97</v>
      </c>
      <c r="D219" s="194" t="s">
        <v>98</v>
      </c>
      <c r="E219" s="44" t="s">
        <v>99</v>
      </c>
      <c r="F219" s="45"/>
      <c r="G219" s="52">
        <v>1</v>
      </c>
      <c r="H219" s="220" t="s">
        <v>288</v>
      </c>
    </row>
    <row r="220" spans="2:9" ht="28.2" thickBot="1" x14ac:dyDescent="0.35">
      <c r="B220" s="176"/>
      <c r="C220" s="177"/>
      <c r="D220" s="196"/>
      <c r="E220" s="44" t="s">
        <v>289</v>
      </c>
      <c r="F220" s="45"/>
      <c r="G220" s="52">
        <v>1</v>
      </c>
      <c r="H220" s="221"/>
    </row>
    <row r="221" spans="2:9" ht="94.2" thickBot="1" x14ac:dyDescent="0.35">
      <c r="B221" s="176"/>
      <c r="C221" s="117" t="s">
        <v>290</v>
      </c>
      <c r="D221" s="118" t="s">
        <v>100</v>
      </c>
      <c r="E221" s="119">
        <v>13</v>
      </c>
      <c r="F221" s="120">
        <v>10</v>
      </c>
      <c r="G221" s="166" t="s">
        <v>30</v>
      </c>
      <c r="H221" s="95"/>
    </row>
    <row r="222" spans="2:9" ht="25.5" customHeight="1" thickBot="1" x14ac:dyDescent="0.35">
      <c r="B222" s="176"/>
      <c r="C222" s="182" t="s">
        <v>291</v>
      </c>
      <c r="D222" s="7" t="s">
        <v>292</v>
      </c>
      <c r="E222" s="8">
        <v>3</v>
      </c>
      <c r="F222" s="8">
        <v>0</v>
      </c>
      <c r="G222" s="5">
        <v>3</v>
      </c>
      <c r="H222" s="178" t="s">
        <v>293</v>
      </c>
    </row>
    <row r="223" spans="2:9" ht="35.25" customHeight="1" thickBot="1" x14ac:dyDescent="0.35">
      <c r="B223" s="176"/>
      <c r="C223" s="183"/>
      <c r="D223" s="7" t="s">
        <v>294</v>
      </c>
      <c r="E223" s="8">
        <v>3</v>
      </c>
      <c r="F223" s="8">
        <v>0</v>
      </c>
      <c r="G223" s="5">
        <v>3</v>
      </c>
      <c r="H223" s="179"/>
    </row>
    <row r="224" spans="2:9" ht="28.2" thickBot="1" x14ac:dyDescent="0.35">
      <c r="B224" s="176"/>
      <c r="C224" s="183"/>
      <c r="D224" s="7" t="s">
        <v>295</v>
      </c>
      <c r="E224" s="8">
        <v>1</v>
      </c>
      <c r="F224" s="8">
        <v>0</v>
      </c>
      <c r="G224" s="5">
        <v>1</v>
      </c>
      <c r="H224" s="179"/>
    </row>
    <row r="225" spans="2:9" ht="28.2" thickBot="1" x14ac:dyDescent="0.35">
      <c r="B225" s="176"/>
      <c r="C225" s="183"/>
      <c r="D225" s="7" t="s">
        <v>296</v>
      </c>
      <c r="E225" s="8">
        <v>0</v>
      </c>
      <c r="F225" s="8">
        <v>0</v>
      </c>
      <c r="G225" s="5">
        <v>0</v>
      </c>
      <c r="H225" s="179"/>
    </row>
    <row r="226" spans="2:9" ht="28.2" thickBot="1" x14ac:dyDescent="0.35">
      <c r="B226" s="176"/>
      <c r="C226" s="183"/>
      <c r="D226" s="7" t="s">
        <v>101</v>
      </c>
      <c r="E226" s="8">
        <v>0</v>
      </c>
      <c r="F226" s="8">
        <v>0</v>
      </c>
      <c r="G226" s="5">
        <v>0</v>
      </c>
      <c r="H226" s="179"/>
    </row>
    <row r="227" spans="2:9" ht="28.2" thickBot="1" x14ac:dyDescent="0.35">
      <c r="B227" s="176"/>
      <c r="C227" s="183"/>
      <c r="D227" s="7" t="s">
        <v>102</v>
      </c>
      <c r="E227" s="8">
        <v>0</v>
      </c>
      <c r="F227" s="8">
        <v>1</v>
      </c>
      <c r="G227" s="5">
        <v>1</v>
      </c>
      <c r="H227" s="179"/>
    </row>
    <row r="228" spans="2:9" ht="28.2" thickBot="1" x14ac:dyDescent="0.35">
      <c r="B228" s="176"/>
      <c r="C228" s="183"/>
      <c r="D228" s="7" t="s">
        <v>102</v>
      </c>
      <c r="E228" s="8">
        <v>0</v>
      </c>
      <c r="F228" s="8">
        <v>0</v>
      </c>
      <c r="G228" s="5">
        <v>0</v>
      </c>
      <c r="H228" s="179"/>
    </row>
    <row r="229" spans="2:9" ht="16.2" thickBot="1" x14ac:dyDescent="0.35">
      <c r="B229" s="176"/>
      <c r="C229" s="183"/>
      <c r="D229" s="7" t="s">
        <v>103</v>
      </c>
      <c r="E229" s="8">
        <v>3</v>
      </c>
      <c r="F229" s="8">
        <v>0</v>
      </c>
      <c r="G229" s="5">
        <v>3</v>
      </c>
      <c r="H229" s="179"/>
      <c r="I229" s="70"/>
    </row>
    <row r="230" spans="2:9" ht="16.2" thickBot="1" x14ac:dyDescent="0.35">
      <c r="B230" s="176"/>
      <c r="C230" s="183"/>
      <c r="D230" s="11" t="s">
        <v>2</v>
      </c>
      <c r="E230" s="11">
        <f>SUM(E222:E229)</f>
        <v>10</v>
      </c>
      <c r="F230" s="11">
        <f>SUM(F222:F229)</f>
        <v>1</v>
      </c>
      <c r="G230" s="29">
        <f t="shared" ref="G230:G231" si="6">E230+F230</f>
        <v>11</v>
      </c>
      <c r="H230" s="179"/>
    </row>
    <row r="231" spans="2:9" ht="16.2" thickBot="1" x14ac:dyDescent="0.35">
      <c r="B231" s="176"/>
      <c r="C231" s="184"/>
      <c r="D231" s="11" t="s">
        <v>22</v>
      </c>
      <c r="E231" s="12">
        <f>E230/G230</f>
        <v>0.90909090909090906</v>
      </c>
      <c r="F231" s="12">
        <f>F230/G230</f>
        <v>9.0909090909090912E-2</v>
      </c>
      <c r="G231" s="76">
        <f t="shared" si="6"/>
        <v>1</v>
      </c>
      <c r="H231" s="180"/>
    </row>
    <row r="232" spans="2:9" ht="30" customHeight="1" thickBot="1" x14ac:dyDescent="0.35">
      <c r="B232" s="176"/>
      <c r="C232" s="175" t="s">
        <v>360</v>
      </c>
      <c r="D232" s="46" t="s">
        <v>104</v>
      </c>
      <c r="E232" s="44">
        <v>2</v>
      </c>
      <c r="F232" s="45"/>
      <c r="G232" s="52">
        <f>E232+F232</f>
        <v>2</v>
      </c>
      <c r="H232" s="222" t="s">
        <v>297</v>
      </c>
      <c r="I232" s="71"/>
    </row>
    <row r="233" spans="2:9" ht="30" customHeight="1" thickBot="1" x14ac:dyDescent="0.35">
      <c r="B233" s="176"/>
      <c r="C233" s="176"/>
      <c r="D233" s="47" t="s">
        <v>106</v>
      </c>
      <c r="E233" s="44">
        <v>5</v>
      </c>
      <c r="F233" s="45"/>
      <c r="G233" s="52">
        <f>E233+F233</f>
        <v>5</v>
      </c>
      <c r="H233" s="223"/>
    </row>
    <row r="234" spans="2:9" ht="30" customHeight="1" thickBot="1" x14ac:dyDescent="0.35">
      <c r="B234" s="176"/>
      <c r="C234" s="176"/>
      <c r="D234" s="46" t="s">
        <v>107</v>
      </c>
      <c r="E234" s="44"/>
      <c r="F234" s="45">
        <v>1</v>
      </c>
      <c r="G234" s="52">
        <f>E234+F234</f>
        <v>1</v>
      </c>
      <c r="H234" s="223"/>
    </row>
    <row r="235" spans="2:9" ht="30" customHeight="1" thickBot="1" x14ac:dyDescent="0.35">
      <c r="B235" s="176"/>
      <c r="C235" s="176"/>
      <c r="D235" s="46" t="s">
        <v>105</v>
      </c>
      <c r="E235" s="44"/>
      <c r="F235" s="45">
        <v>1</v>
      </c>
      <c r="G235" s="52">
        <f>E235+F235</f>
        <v>1</v>
      </c>
      <c r="H235" s="223"/>
    </row>
    <row r="236" spans="2:9" ht="30" customHeight="1" thickBot="1" x14ac:dyDescent="0.35">
      <c r="B236" s="176"/>
      <c r="C236" s="176"/>
      <c r="D236" s="46" t="s">
        <v>93</v>
      </c>
      <c r="E236" s="44">
        <v>1</v>
      </c>
      <c r="F236" s="45">
        <v>2</v>
      </c>
      <c r="G236" s="52">
        <f>E236+F236</f>
        <v>3</v>
      </c>
      <c r="H236" s="223"/>
    </row>
    <row r="237" spans="2:9" ht="30" customHeight="1" thickBot="1" x14ac:dyDescent="0.35">
      <c r="B237" s="176"/>
      <c r="C237" s="177"/>
      <c r="D237" s="13" t="s">
        <v>2</v>
      </c>
      <c r="E237" s="14">
        <f>SUM(E232:E236)</f>
        <v>8</v>
      </c>
      <c r="F237" s="14">
        <f>SUM(F232:F236)</f>
        <v>4</v>
      </c>
      <c r="G237" s="14">
        <v>12</v>
      </c>
      <c r="H237" s="224"/>
    </row>
    <row r="238" spans="2:9" ht="16.2" thickBot="1" x14ac:dyDescent="0.35">
      <c r="B238" s="176"/>
      <c r="C238" s="175" t="s">
        <v>108</v>
      </c>
      <c r="D238" s="19" t="s">
        <v>18</v>
      </c>
      <c r="E238" s="5">
        <v>2</v>
      </c>
      <c r="F238" s="5"/>
      <c r="G238" s="5">
        <f>E238+F238</f>
        <v>2</v>
      </c>
      <c r="H238" s="178" t="s">
        <v>298</v>
      </c>
    </row>
    <row r="239" spans="2:9" ht="16.2" thickBot="1" x14ac:dyDescent="0.35">
      <c r="B239" s="176"/>
      <c r="C239" s="176"/>
      <c r="D239" s="19" t="s">
        <v>19</v>
      </c>
      <c r="E239" s="5">
        <v>5</v>
      </c>
      <c r="F239" s="5">
        <v>2</v>
      </c>
      <c r="G239" s="5">
        <f>E239+F239</f>
        <v>7</v>
      </c>
      <c r="H239" s="179"/>
    </row>
    <row r="240" spans="2:9" ht="16.2" thickBot="1" x14ac:dyDescent="0.35">
      <c r="B240" s="176"/>
      <c r="C240" s="176"/>
      <c r="D240" s="19" t="s">
        <v>93</v>
      </c>
      <c r="E240" s="5">
        <v>1</v>
      </c>
      <c r="F240" s="5">
        <v>2</v>
      </c>
      <c r="G240" s="5">
        <f>E240+F240</f>
        <v>3</v>
      </c>
      <c r="H240" s="179"/>
    </row>
    <row r="241" spans="2:8" ht="16.2" thickBot="1" x14ac:dyDescent="0.35">
      <c r="B241" s="176"/>
      <c r="C241" s="176"/>
      <c r="D241" s="13" t="s">
        <v>2</v>
      </c>
      <c r="E241" s="14">
        <f>SUM(E238:E240)</f>
        <v>8</v>
      </c>
      <c r="F241" s="14">
        <f>SUM(F238:F240)</f>
        <v>4</v>
      </c>
      <c r="G241" s="14">
        <v>12</v>
      </c>
      <c r="H241" s="179"/>
    </row>
    <row r="242" spans="2:8" ht="16.2" thickBot="1" x14ac:dyDescent="0.35">
      <c r="B242" s="176"/>
      <c r="C242" s="176"/>
      <c r="D242" s="25" t="s">
        <v>18</v>
      </c>
      <c r="E242" s="26">
        <f>E238/E241</f>
        <v>0.25</v>
      </c>
      <c r="F242" s="26">
        <f>F238/F241</f>
        <v>0</v>
      </c>
      <c r="G242" s="26">
        <f>G238/G241</f>
        <v>0.16666666666666666</v>
      </c>
      <c r="H242" s="179"/>
    </row>
    <row r="243" spans="2:8" ht="16.2" thickBot="1" x14ac:dyDescent="0.35">
      <c r="B243" s="176"/>
      <c r="C243" s="177"/>
      <c r="D243" s="25" t="s">
        <v>19</v>
      </c>
      <c r="E243" s="26">
        <f>E239/E241</f>
        <v>0.625</v>
      </c>
      <c r="F243" s="26">
        <f>F239/F241</f>
        <v>0.5</v>
      </c>
      <c r="G243" s="26">
        <f>G239/G241</f>
        <v>0.58333333333333337</v>
      </c>
      <c r="H243" s="180"/>
    </row>
    <row r="244" spans="2:8" ht="54" customHeight="1" thickBot="1" x14ac:dyDescent="0.35">
      <c r="B244" s="176"/>
      <c r="C244" s="38" t="s">
        <v>299</v>
      </c>
      <c r="D244" s="51" t="s">
        <v>109</v>
      </c>
      <c r="E244" s="44">
        <v>2</v>
      </c>
      <c r="F244" s="45">
        <v>0</v>
      </c>
      <c r="G244" s="52">
        <v>2</v>
      </c>
      <c r="H244" s="92" t="s">
        <v>155</v>
      </c>
    </row>
    <row r="245" spans="2:8" ht="27.9" customHeight="1" thickBot="1" x14ac:dyDescent="0.35">
      <c r="B245" s="176"/>
      <c r="C245" s="175" t="s">
        <v>110</v>
      </c>
      <c r="D245" s="58" t="s">
        <v>18</v>
      </c>
      <c r="E245" s="5">
        <v>6</v>
      </c>
      <c r="F245" s="5">
        <v>2</v>
      </c>
      <c r="G245" s="52">
        <f>E245+F245</f>
        <v>8</v>
      </c>
      <c r="H245" s="217" t="s">
        <v>300</v>
      </c>
    </row>
    <row r="246" spans="2:8" ht="27.9" customHeight="1" thickBot="1" x14ac:dyDescent="0.35">
      <c r="B246" s="176"/>
      <c r="C246" s="176"/>
      <c r="D246" s="19" t="s">
        <v>19</v>
      </c>
      <c r="E246" s="5">
        <v>1</v>
      </c>
      <c r="F246" s="5"/>
      <c r="G246" s="52">
        <f>E246+F246</f>
        <v>1</v>
      </c>
      <c r="H246" s="218"/>
    </row>
    <row r="247" spans="2:8" ht="27.9" customHeight="1" thickBot="1" x14ac:dyDescent="0.35">
      <c r="B247" s="176"/>
      <c r="C247" s="176"/>
      <c r="D247" s="19" t="s">
        <v>93</v>
      </c>
      <c r="E247" s="5">
        <v>1</v>
      </c>
      <c r="F247" s="5">
        <v>2</v>
      </c>
      <c r="G247" s="52">
        <f>E247+F247</f>
        <v>3</v>
      </c>
      <c r="H247" s="218"/>
    </row>
    <row r="248" spans="2:8" ht="27.9" customHeight="1" thickBot="1" x14ac:dyDescent="0.35">
      <c r="B248" s="176"/>
      <c r="C248" s="176"/>
      <c r="D248" s="13" t="s">
        <v>2</v>
      </c>
      <c r="E248" s="14">
        <f>SUM(E245:E247)</f>
        <v>8</v>
      </c>
      <c r="F248" s="14">
        <f>SUM(F245:F247)</f>
        <v>4</v>
      </c>
      <c r="G248" s="52">
        <f>E248+F248</f>
        <v>12</v>
      </c>
      <c r="H248" s="218"/>
    </row>
    <row r="249" spans="2:8" ht="27.9" customHeight="1" thickBot="1" x14ac:dyDescent="0.35">
      <c r="B249" s="176"/>
      <c r="C249" s="176"/>
      <c r="D249" s="25" t="s">
        <v>18</v>
      </c>
      <c r="E249" s="26">
        <f>E245/E248</f>
        <v>0.75</v>
      </c>
      <c r="F249" s="26">
        <f>F245/F248</f>
        <v>0.5</v>
      </c>
      <c r="G249" s="26">
        <f>G245/G248</f>
        <v>0.66666666666666663</v>
      </c>
      <c r="H249" s="218"/>
    </row>
    <row r="250" spans="2:8" ht="27.9" customHeight="1" thickBot="1" x14ac:dyDescent="0.35">
      <c r="B250" s="176"/>
      <c r="C250" s="177"/>
      <c r="D250" s="25" t="s">
        <v>19</v>
      </c>
      <c r="E250" s="26">
        <f>E246/E248</f>
        <v>0.125</v>
      </c>
      <c r="F250" s="26">
        <f>F246/F248</f>
        <v>0</v>
      </c>
      <c r="G250" s="26">
        <f>G246/G248</f>
        <v>8.3333333333333329E-2</v>
      </c>
      <c r="H250" s="219"/>
    </row>
    <row r="251" spans="2:8" ht="24.9" customHeight="1" thickBot="1" x14ac:dyDescent="0.35">
      <c r="B251" s="176"/>
      <c r="C251" s="175" t="s">
        <v>111</v>
      </c>
      <c r="D251" s="19" t="s">
        <v>18</v>
      </c>
      <c r="E251" s="5">
        <v>6</v>
      </c>
      <c r="F251" s="5">
        <v>2</v>
      </c>
      <c r="G251" s="52">
        <f>E251+F251</f>
        <v>8</v>
      </c>
      <c r="H251" s="178" t="s">
        <v>301</v>
      </c>
    </row>
    <row r="252" spans="2:8" ht="24.9" customHeight="1" thickBot="1" x14ac:dyDescent="0.35">
      <c r="B252" s="176"/>
      <c r="C252" s="176"/>
      <c r="D252" s="19" t="s">
        <v>19</v>
      </c>
      <c r="E252" s="5">
        <v>1</v>
      </c>
      <c r="F252" s="5"/>
      <c r="G252" s="52">
        <f>E252+F252</f>
        <v>1</v>
      </c>
      <c r="H252" s="179"/>
    </row>
    <row r="253" spans="2:8" ht="24.9" customHeight="1" thickBot="1" x14ac:dyDescent="0.35">
      <c r="B253" s="176"/>
      <c r="C253" s="176"/>
      <c r="D253" s="19" t="s">
        <v>93</v>
      </c>
      <c r="E253" s="5">
        <v>1</v>
      </c>
      <c r="F253" s="5">
        <v>2</v>
      </c>
      <c r="G253" s="52">
        <f>E253+F253</f>
        <v>3</v>
      </c>
      <c r="H253" s="179"/>
    </row>
    <row r="254" spans="2:8" ht="24.9" customHeight="1" thickBot="1" x14ac:dyDescent="0.35">
      <c r="B254" s="176"/>
      <c r="C254" s="176"/>
      <c r="D254" s="13" t="s">
        <v>2</v>
      </c>
      <c r="E254" s="14">
        <f>SUM(E251:E253)</f>
        <v>8</v>
      </c>
      <c r="F254" s="14">
        <f>SUM(F251:F253)</f>
        <v>4</v>
      </c>
      <c r="G254" s="52">
        <f>E254+F254</f>
        <v>12</v>
      </c>
      <c r="H254" s="179"/>
    </row>
    <row r="255" spans="2:8" ht="24.9" customHeight="1" thickBot="1" x14ac:dyDescent="0.35">
      <c r="B255" s="176"/>
      <c r="C255" s="176"/>
      <c r="D255" s="25" t="s">
        <v>18</v>
      </c>
      <c r="E255" s="26">
        <f>E251/E254</f>
        <v>0.75</v>
      </c>
      <c r="F255" s="26">
        <f>F251/F254</f>
        <v>0.5</v>
      </c>
      <c r="G255" s="26">
        <f>G251/G254</f>
        <v>0.66666666666666663</v>
      </c>
      <c r="H255" s="179"/>
    </row>
    <row r="256" spans="2:8" ht="24.9" customHeight="1" thickBot="1" x14ac:dyDescent="0.35">
      <c r="B256" s="177"/>
      <c r="C256" s="177"/>
      <c r="D256" s="25" t="s">
        <v>19</v>
      </c>
      <c r="E256" s="26">
        <f>E252/E254</f>
        <v>0.125</v>
      </c>
      <c r="F256" s="26">
        <f>F252/F254</f>
        <v>0</v>
      </c>
      <c r="G256" s="26">
        <f>G252/G254</f>
        <v>8.3333333333333329E-2</v>
      </c>
      <c r="H256" s="180"/>
    </row>
    <row r="257" spans="2:8" ht="24.9" customHeight="1" thickBot="1" x14ac:dyDescent="0.35">
      <c r="B257" s="210" t="s">
        <v>112</v>
      </c>
      <c r="C257" s="175" t="s">
        <v>113</v>
      </c>
      <c r="D257" s="19" t="s">
        <v>18</v>
      </c>
      <c r="E257" s="5">
        <v>4</v>
      </c>
      <c r="F257" s="5">
        <v>1</v>
      </c>
      <c r="G257" s="52">
        <f>E257+F257</f>
        <v>5</v>
      </c>
      <c r="H257" s="178" t="s">
        <v>302</v>
      </c>
    </row>
    <row r="258" spans="2:8" ht="24.9" customHeight="1" thickBot="1" x14ac:dyDescent="0.35">
      <c r="B258" s="231"/>
      <c r="C258" s="176"/>
      <c r="D258" s="19" t="s">
        <v>19</v>
      </c>
      <c r="E258" s="5">
        <v>2</v>
      </c>
      <c r="F258" s="5">
        <v>1</v>
      </c>
      <c r="G258" s="52">
        <f>E258+F258</f>
        <v>3</v>
      </c>
      <c r="H258" s="179"/>
    </row>
    <row r="259" spans="2:8" ht="24.9" customHeight="1" thickBot="1" x14ac:dyDescent="0.35">
      <c r="B259" s="231"/>
      <c r="C259" s="176"/>
      <c r="D259" s="19" t="s">
        <v>93</v>
      </c>
      <c r="E259" s="5">
        <v>2</v>
      </c>
      <c r="F259" s="5">
        <v>2</v>
      </c>
      <c r="G259" s="52">
        <f>E259+F259</f>
        <v>4</v>
      </c>
      <c r="H259" s="179"/>
    </row>
    <row r="260" spans="2:8" ht="24.9" customHeight="1" thickBot="1" x14ac:dyDescent="0.35">
      <c r="B260" s="231"/>
      <c r="C260" s="176"/>
      <c r="D260" s="13" t="s">
        <v>2</v>
      </c>
      <c r="E260" s="14">
        <f>SUM(E257:E259)</f>
        <v>8</v>
      </c>
      <c r="F260" s="14">
        <f>SUM(F257:F259)</f>
        <v>4</v>
      </c>
      <c r="G260" s="52">
        <f>E260+F260</f>
        <v>12</v>
      </c>
      <c r="H260" s="179"/>
    </row>
    <row r="261" spans="2:8" ht="24.9" customHeight="1" thickBot="1" x14ac:dyDescent="0.35">
      <c r="B261" s="231"/>
      <c r="C261" s="176"/>
      <c r="D261" s="25" t="s">
        <v>18</v>
      </c>
      <c r="E261" s="26">
        <f>E257/E260</f>
        <v>0.5</v>
      </c>
      <c r="F261" s="26">
        <f>F257/F260</f>
        <v>0.25</v>
      </c>
      <c r="G261" s="26">
        <f>G257/G260</f>
        <v>0.41666666666666669</v>
      </c>
      <c r="H261" s="179"/>
    </row>
    <row r="262" spans="2:8" ht="24.9" customHeight="1" thickBot="1" x14ac:dyDescent="0.35">
      <c r="B262" s="231"/>
      <c r="C262" s="177"/>
      <c r="D262" s="25" t="s">
        <v>19</v>
      </c>
      <c r="E262" s="26">
        <f>E258/E260</f>
        <v>0.25</v>
      </c>
      <c r="F262" s="26">
        <f>F258/F260</f>
        <v>0.25</v>
      </c>
      <c r="G262" s="26">
        <f>G258/G260</f>
        <v>0.25</v>
      </c>
      <c r="H262" s="180"/>
    </row>
    <row r="263" spans="2:8" ht="24.9" customHeight="1" thickBot="1" x14ac:dyDescent="0.35">
      <c r="B263" s="231"/>
      <c r="C263" s="175" t="s">
        <v>114</v>
      </c>
      <c r="D263" s="19" t="s">
        <v>18</v>
      </c>
      <c r="E263" s="5">
        <v>4</v>
      </c>
      <c r="F263" s="5">
        <v>0</v>
      </c>
      <c r="G263" s="52">
        <f>E263+F263</f>
        <v>4</v>
      </c>
      <c r="H263" s="178" t="s">
        <v>303</v>
      </c>
    </row>
    <row r="264" spans="2:8" ht="24.9" customHeight="1" thickBot="1" x14ac:dyDescent="0.35">
      <c r="B264" s="231"/>
      <c r="C264" s="176"/>
      <c r="D264" s="19" t="s">
        <v>19</v>
      </c>
      <c r="E264" s="5">
        <v>3</v>
      </c>
      <c r="F264" s="5">
        <v>2</v>
      </c>
      <c r="G264" s="52">
        <f>E264+F264</f>
        <v>5</v>
      </c>
      <c r="H264" s="179"/>
    </row>
    <row r="265" spans="2:8" ht="24.9" customHeight="1" thickBot="1" x14ac:dyDescent="0.35">
      <c r="B265" s="231"/>
      <c r="C265" s="176"/>
      <c r="D265" s="19" t="s">
        <v>93</v>
      </c>
      <c r="E265" s="5">
        <v>1</v>
      </c>
      <c r="F265" s="5">
        <v>2</v>
      </c>
      <c r="G265" s="52">
        <f>E265+F265</f>
        <v>3</v>
      </c>
      <c r="H265" s="179"/>
    </row>
    <row r="266" spans="2:8" ht="24.9" customHeight="1" thickBot="1" x14ac:dyDescent="0.35">
      <c r="B266" s="231"/>
      <c r="C266" s="176"/>
      <c r="D266" s="13" t="s">
        <v>2</v>
      </c>
      <c r="E266" s="14">
        <f>SUM(E263:E265)</f>
        <v>8</v>
      </c>
      <c r="F266" s="14">
        <f>SUM(F263:F265)</f>
        <v>4</v>
      </c>
      <c r="G266" s="52">
        <f>E266+F266</f>
        <v>12</v>
      </c>
      <c r="H266" s="179"/>
    </row>
    <row r="267" spans="2:8" ht="24.9" customHeight="1" thickBot="1" x14ac:dyDescent="0.35">
      <c r="B267" s="231"/>
      <c r="C267" s="176"/>
      <c r="D267" s="25" t="s">
        <v>18</v>
      </c>
      <c r="E267" s="26">
        <f>E263/E266</f>
        <v>0.5</v>
      </c>
      <c r="F267" s="26">
        <f>F263/F266</f>
        <v>0</v>
      </c>
      <c r="G267" s="26">
        <f>G263/G266</f>
        <v>0.33333333333333331</v>
      </c>
      <c r="H267" s="179"/>
    </row>
    <row r="268" spans="2:8" ht="24.9" customHeight="1" thickBot="1" x14ac:dyDescent="0.35">
      <c r="B268" s="231"/>
      <c r="C268" s="177"/>
      <c r="D268" s="25" t="s">
        <v>19</v>
      </c>
      <c r="E268" s="26">
        <f>E264/E266</f>
        <v>0.375</v>
      </c>
      <c r="F268" s="26">
        <f>F264/F266</f>
        <v>0.5</v>
      </c>
      <c r="G268" s="26">
        <f>G264/G266</f>
        <v>0.41666666666666669</v>
      </c>
      <c r="H268" s="180"/>
    </row>
    <row r="269" spans="2:8" ht="24.9" customHeight="1" thickBot="1" x14ac:dyDescent="0.35">
      <c r="B269" s="231"/>
      <c r="C269" s="175" t="s">
        <v>115</v>
      </c>
      <c r="D269" s="19" t="s">
        <v>18</v>
      </c>
      <c r="E269" s="5">
        <v>5</v>
      </c>
      <c r="F269" s="5">
        <v>1</v>
      </c>
      <c r="G269" s="52">
        <f>E269+F269</f>
        <v>6</v>
      </c>
      <c r="H269" s="178" t="s">
        <v>304</v>
      </c>
    </row>
    <row r="270" spans="2:8" ht="24.9" customHeight="1" thickBot="1" x14ac:dyDescent="0.35">
      <c r="B270" s="231"/>
      <c r="C270" s="176"/>
      <c r="D270" s="19" t="s">
        <v>19</v>
      </c>
      <c r="E270" s="5">
        <v>2</v>
      </c>
      <c r="F270" s="5">
        <v>1</v>
      </c>
      <c r="G270" s="52">
        <f>E270+F270</f>
        <v>3</v>
      </c>
      <c r="H270" s="179"/>
    </row>
    <row r="271" spans="2:8" ht="24.9" customHeight="1" thickBot="1" x14ac:dyDescent="0.35">
      <c r="B271" s="231"/>
      <c r="C271" s="176"/>
      <c r="D271" s="19" t="s">
        <v>93</v>
      </c>
      <c r="E271" s="5">
        <v>1</v>
      </c>
      <c r="F271" s="5">
        <v>2</v>
      </c>
      <c r="G271" s="52">
        <f>E271+F271</f>
        <v>3</v>
      </c>
      <c r="H271" s="179"/>
    </row>
    <row r="272" spans="2:8" ht="24.9" customHeight="1" thickBot="1" x14ac:dyDescent="0.35">
      <c r="B272" s="231"/>
      <c r="C272" s="176"/>
      <c r="D272" s="13" t="s">
        <v>2</v>
      </c>
      <c r="E272" s="14">
        <f>SUM(E269:E271)</f>
        <v>8</v>
      </c>
      <c r="F272" s="14">
        <f>SUM(F269:F271)</f>
        <v>4</v>
      </c>
      <c r="G272" s="52">
        <f>E272+F272</f>
        <v>12</v>
      </c>
      <c r="H272" s="179"/>
    </row>
    <row r="273" spans="2:8" ht="24.9" customHeight="1" thickBot="1" x14ac:dyDescent="0.35">
      <c r="B273" s="231"/>
      <c r="C273" s="176"/>
      <c r="D273" s="25" t="s">
        <v>18</v>
      </c>
      <c r="E273" s="26">
        <f>E269/E272</f>
        <v>0.625</v>
      </c>
      <c r="F273" s="26">
        <f>F269/F272</f>
        <v>0.25</v>
      </c>
      <c r="G273" s="26">
        <f>G269/G272</f>
        <v>0.5</v>
      </c>
      <c r="H273" s="179"/>
    </row>
    <row r="274" spans="2:8" ht="24.9" customHeight="1" thickBot="1" x14ac:dyDescent="0.35">
      <c r="B274" s="231"/>
      <c r="C274" s="177"/>
      <c r="D274" s="25" t="s">
        <v>19</v>
      </c>
      <c r="E274" s="26">
        <f>E270/E272</f>
        <v>0.25</v>
      </c>
      <c r="F274" s="26">
        <f>F270/F272</f>
        <v>0.25</v>
      </c>
      <c r="G274" s="26">
        <f>G270/G272</f>
        <v>0.25</v>
      </c>
      <c r="H274" s="180"/>
    </row>
    <row r="275" spans="2:8" ht="24.9" customHeight="1" thickBot="1" x14ac:dyDescent="0.35">
      <c r="B275" s="231"/>
      <c r="C275" s="175" t="s">
        <v>118</v>
      </c>
      <c r="D275" s="6">
        <v>2018</v>
      </c>
      <c r="E275" s="5">
        <v>1</v>
      </c>
      <c r="F275" s="5"/>
      <c r="G275" s="52">
        <f t="shared" ref="G275:G282" si="7">E275+F275</f>
        <v>1</v>
      </c>
      <c r="H275" s="178" t="s">
        <v>305</v>
      </c>
    </row>
    <row r="276" spans="2:8" ht="24.9" customHeight="1" thickBot="1" x14ac:dyDescent="0.35">
      <c r="B276" s="231"/>
      <c r="C276" s="176"/>
      <c r="D276" s="6">
        <v>2020</v>
      </c>
      <c r="E276" s="5"/>
      <c r="F276" s="5"/>
      <c r="G276" s="52">
        <f t="shared" si="7"/>
        <v>0</v>
      </c>
      <c r="H276" s="179"/>
    </row>
    <row r="277" spans="2:8" ht="24.9" customHeight="1" thickBot="1" x14ac:dyDescent="0.35">
      <c r="B277" s="231"/>
      <c r="C277" s="176"/>
      <c r="D277" s="6">
        <v>2022</v>
      </c>
      <c r="E277" s="5">
        <v>4</v>
      </c>
      <c r="F277" s="5">
        <v>1</v>
      </c>
      <c r="G277" s="52">
        <f t="shared" si="7"/>
        <v>5</v>
      </c>
      <c r="H277" s="179"/>
    </row>
    <row r="278" spans="2:8" ht="24.9" customHeight="1" thickBot="1" x14ac:dyDescent="0.35">
      <c r="B278" s="231"/>
      <c r="C278" s="176"/>
      <c r="D278" s="17" t="s">
        <v>2</v>
      </c>
      <c r="E278" s="14">
        <f>SUM(E275:E277)</f>
        <v>5</v>
      </c>
      <c r="F278" s="14">
        <f>SUM(F275:F277)</f>
        <v>1</v>
      </c>
      <c r="G278" s="82">
        <f t="shared" si="7"/>
        <v>6</v>
      </c>
      <c r="H278" s="179"/>
    </row>
    <row r="279" spans="2:8" ht="30" customHeight="1" thickBot="1" x14ac:dyDescent="0.35">
      <c r="B279" s="231"/>
      <c r="C279" s="175" t="s">
        <v>116</v>
      </c>
      <c r="D279" s="19" t="s">
        <v>18</v>
      </c>
      <c r="E279" s="5">
        <v>2</v>
      </c>
      <c r="F279" s="5">
        <v>0</v>
      </c>
      <c r="G279" s="52">
        <f t="shared" si="7"/>
        <v>2</v>
      </c>
      <c r="H279" s="178" t="s">
        <v>306</v>
      </c>
    </row>
    <row r="280" spans="2:8" ht="30" customHeight="1" thickBot="1" x14ac:dyDescent="0.35">
      <c r="B280" s="231"/>
      <c r="C280" s="176"/>
      <c r="D280" s="19" t="s">
        <v>19</v>
      </c>
      <c r="E280" s="5">
        <v>5</v>
      </c>
      <c r="F280" s="5">
        <v>2</v>
      </c>
      <c r="G280" s="52">
        <f t="shared" si="7"/>
        <v>7</v>
      </c>
      <c r="H280" s="179"/>
    </row>
    <row r="281" spans="2:8" ht="30" customHeight="1" thickBot="1" x14ac:dyDescent="0.35">
      <c r="B281" s="231"/>
      <c r="C281" s="176"/>
      <c r="D281" s="19" t="s">
        <v>93</v>
      </c>
      <c r="E281" s="5">
        <v>1</v>
      </c>
      <c r="F281" s="5">
        <v>2</v>
      </c>
      <c r="G281" s="52">
        <f t="shared" si="7"/>
        <v>3</v>
      </c>
      <c r="H281" s="179"/>
    </row>
    <row r="282" spans="2:8" ht="30" customHeight="1" thickBot="1" x14ac:dyDescent="0.35">
      <c r="B282" s="231"/>
      <c r="C282" s="176"/>
      <c r="D282" s="13" t="s">
        <v>2</v>
      </c>
      <c r="E282" s="14">
        <f>SUM(E279:E281)</f>
        <v>8</v>
      </c>
      <c r="F282" s="14">
        <f>SUM(F279:F281)</f>
        <v>4</v>
      </c>
      <c r="G282" s="52">
        <f t="shared" si="7"/>
        <v>12</v>
      </c>
      <c r="H282" s="179"/>
    </row>
    <row r="283" spans="2:8" ht="30" customHeight="1" thickBot="1" x14ac:dyDescent="0.35">
      <c r="B283" s="231"/>
      <c r="C283" s="176"/>
      <c r="D283" s="25" t="s">
        <v>18</v>
      </c>
      <c r="E283" s="26">
        <f>E279/E282</f>
        <v>0.25</v>
      </c>
      <c r="F283" s="26">
        <f>F279/F282</f>
        <v>0</v>
      </c>
      <c r="G283" s="26">
        <f>G279/G282</f>
        <v>0.16666666666666666</v>
      </c>
      <c r="H283" s="179"/>
    </row>
    <row r="284" spans="2:8" ht="30" customHeight="1" thickBot="1" x14ac:dyDescent="0.35">
      <c r="B284" s="231"/>
      <c r="C284" s="177"/>
      <c r="D284" s="25" t="s">
        <v>19</v>
      </c>
      <c r="E284" s="26">
        <f>E280/E282</f>
        <v>0.625</v>
      </c>
      <c r="F284" s="26">
        <f>F280/F282</f>
        <v>0.5</v>
      </c>
      <c r="G284" s="26">
        <f>G280/G282</f>
        <v>0.58333333333333337</v>
      </c>
      <c r="H284" s="180"/>
    </row>
    <row r="285" spans="2:8" ht="24.9" customHeight="1" thickBot="1" x14ac:dyDescent="0.35">
      <c r="B285" s="231"/>
      <c r="C285" s="175" t="s">
        <v>117</v>
      </c>
      <c r="D285" s="19" t="s">
        <v>18</v>
      </c>
      <c r="E285" s="5">
        <v>4</v>
      </c>
      <c r="F285" s="5">
        <v>0</v>
      </c>
      <c r="G285" s="52">
        <f>E285+F285</f>
        <v>4</v>
      </c>
      <c r="H285" s="178" t="s">
        <v>307</v>
      </c>
    </row>
    <row r="286" spans="2:8" ht="24.9" customHeight="1" thickBot="1" x14ac:dyDescent="0.35">
      <c r="B286" s="231"/>
      <c r="C286" s="176"/>
      <c r="D286" s="19" t="s">
        <v>19</v>
      </c>
      <c r="E286" s="5">
        <v>3</v>
      </c>
      <c r="F286" s="5">
        <v>2</v>
      </c>
      <c r="G286" s="52">
        <f>E286+F286</f>
        <v>5</v>
      </c>
      <c r="H286" s="179"/>
    </row>
    <row r="287" spans="2:8" ht="24.9" customHeight="1" thickBot="1" x14ac:dyDescent="0.35">
      <c r="B287" s="231"/>
      <c r="C287" s="176"/>
      <c r="D287" s="19" t="s">
        <v>93</v>
      </c>
      <c r="E287" s="5">
        <v>1</v>
      </c>
      <c r="F287" s="5">
        <v>2</v>
      </c>
      <c r="G287" s="52">
        <f>E287+F287</f>
        <v>3</v>
      </c>
      <c r="H287" s="179"/>
    </row>
    <row r="288" spans="2:8" ht="24.9" customHeight="1" thickBot="1" x14ac:dyDescent="0.35">
      <c r="B288" s="231"/>
      <c r="C288" s="176"/>
      <c r="D288" s="13" t="s">
        <v>2</v>
      </c>
      <c r="E288" s="14">
        <f>SUM(E285:E287)</f>
        <v>8</v>
      </c>
      <c r="F288" s="14">
        <f>SUM(F285:F287)</f>
        <v>4</v>
      </c>
      <c r="G288" s="52">
        <f>E288+F288</f>
        <v>12</v>
      </c>
      <c r="H288" s="179"/>
    </row>
    <row r="289" spans="2:8" ht="24.9" customHeight="1" thickBot="1" x14ac:dyDescent="0.35">
      <c r="B289" s="231"/>
      <c r="C289" s="176"/>
      <c r="D289" s="25" t="s">
        <v>18</v>
      </c>
      <c r="E289" s="26">
        <f>E285/E288</f>
        <v>0.5</v>
      </c>
      <c r="F289" s="26">
        <f>F285/F288</f>
        <v>0</v>
      </c>
      <c r="G289" s="26">
        <f>G285/G288</f>
        <v>0.33333333333333331</v>
      </c>
      <c r="H289" s="179"/>
    </row>
    <row r="290" spans="2:8" ht="24.9" customHeight="1" thickBot="1" x14ac:dyDescent="0.35">
      <c r="B290" s="232"/>
      <c r="C290" s="177"/>
      <c r="D290" s="25" t="s">
        <v>19</v>
      </c>
      <c r="E290" s="26">
        <f>E286/E288</f>
        <v>0.375</v>
      </c>
      <c r="F290" s="26">
        <f>F286/F288</f>
        <v>0.5</v>
      </c>
      <c r="G290" s="26">
        <f>G286/G288</f>
        <v>0.41666666666666669</v>
      </c>
      <c r="H290" s="180"/>
    </row>
    <row r="291" spans="2:8" ht="16.2" thickBot="1" x14ac:dyDescent="0.35">
      <c r="B291" s="233" t="s">
        <v>119</v>
      </c>
      <c r="C291" s="175" t="s">
        <v>120</v>
      </c>
      <c r="D291" s="19" t="s">
        <v>18</v>
      </c>
      <c r="E291" s="5">
        <v>6</v>
      </c>
      <c r="F291" s="5">
        <v>0</v>
      </c>
      <c r="G291" s="52">
        <f>E291+F291</f>
        <v>6</v>
      </c>
      <c r="H291" s="178" t="s">
        <v>308</v>
      </c>
    </row>
    <row r="292" spans="2:8" ht="16.2" thickBot="1" x14ac:dyDescent="0.35">
      <c r="B292" s="234"/>
      <c r="C292" s="176"/>
      <c r="D292" s="19" t="s">
        <v>19</v>
      </c>
      <c r="E292" s="5">
        <v>1</v>
      </c>
      <c r="F292" s="5">
        <v>2</v>
      </c>
      <c r="G292" s="52">
        <f>E292+F292</f>
        <v>3</v>
      </c>
      <c r="H292" s="179"/>
    </row>
    <row r="293" spans="2:8" ht="16.2" thickBot="1" x14ac:dyDescent="0.35">
      <c r="B293" s="234"/>
      <c r="C293" s="176"/>
      <c r="D293" s="19" t="s">
        <v>93</v>
      </c>
      <c r="E293" s="5">
        <v>1</v>
      </c>
      <c r="F293" s="5">
        <v>2</v>
      </c>
      <c r="G293" s="52">
        <f>E293+F293</f>
        <v>3</v>
      </c>
      <c r="H293" s="179"/>
    </row>
    <row r="294" spans="2:8" ht="16.2" thickBot="1" x14ac:dyDescent="0.35">
      <c r="B294" s="234"/>
      <c r="C294" s="176"/>
      <c r="D294" s="13" t="s">
        <v>2</v>
      </c>
      <c r="E294" s="14">
        <f>SUM(E291:E293)</f>
        <v>8</v>
      </c>
      <c r="F294" s="14">
        <f>SUM(F291:F293)</f>
        <v>4</v>
      </c>
      <c r="G294" s="52">
        <f>E294+F294</f>
        <v>12</v>
      </c>
      <c r="H294" s="179"/>
    </row>
    <row r="295" spans="2:8" ht="16.2" thickBot="1" x14ac:dyDescent="0.35">
      <c r="B295" s="234"/>
      <c r="C295" s="176"/>
      <c r="D295" s="25" t="s">
        <v>18</v>
      </c>
      <c r="E295" s="26">
        <f>E291/E294</f>
        <v>0.75</v>
      </c>
      <c r="F295" s="26">
        <f>F291/F294</f>
        <v>0</v>
      </c>
      <c r="G295" s="26">
        <f>G291/G294</f>
        <v>0.5</v>
      </c>
      <c r="H295" s="179"/>
    </row>
    <row r="296" spans="2:8" ht="16.2" thickBot="1" x14ac:dyDescent="0.35">
      <c r="B296" s="234"/>
      <c r="C296" s="177"/>
      <c r="D296" s="25" t="s">
        <v>19</v>
      </c>
      <c r="E296" s="26">
        <f>E292/E294</f>
        <v>0.125</v>
      </c>
      <c r="F296" s="26">
        <f>F292/F294</f>
        <v>0.5</v>
      </c>
      <c r="G296" s="26">
        <f>G292/G294</f>
        <v>0.25</v>
      </c>
      <c r="H296" s="180"/>
    </row>
    <row r="297" spans="2:8" ht="16.2" thickBot="1" x14ac:dyDescent="0.35">
      <c r="B297" s="234"/>
      <c r="C297" s="175" t="s">
        <v>122</v>
      </c>
      <c r="D297" s="19" t="s">
        <v>18</v>
      </c>
      <c r="E297" s="5">
        <v>1</v>
      </c>
      <c r="F297" s="5">
        <v>0</v>
      </c>
      <c r="G297" s="52">
        <f>E297+F297</f>
        <v>1</v>
      </c>
      <c r="H297" s="178" t="s">
        <v>309</v>
      </c>
    </row>
    <row r="298" spans="2:8" ht="16.2" thickBot="1" x14ac:dyDescent="0.35">
      <c r="B298" s="234"/>
      <c r="C298" s="176"/>
      <c r="D298" s="19" t="s">
        <v>19</v>
      </c>
      <c r="E298" s="5">
        <v>6</v>
      </c>
      <c r="F298" s="5">
        <v>2</v>
      </c>
      <c r="G298" s="52">
        <f>E298+F298</f>
        <v>8</v>
      </c>
      <c r="H298" s="179"/>
    </row>
    <row r="299" spans="2:8" ht="16.2" thickBot="1" x14ac:dyDescent="0.35">
      <c r="B299" s="234"/>
      <c r="C299" s="176"/>
      <c r="D299" s="19" t="s">
        <v>93</v>
      </c>
      <c r="E299" s="5">
        <v>1</v>
      </c>
      <c r="F299" s="5">
        <v>2</v>
      </c>
      <c r="G299" s="52">
        <f>E299+F299</f>
        <v>3</v>
      </c>
      <c r="H299" s="179"/>
    </row>
    <row r="300" spans="2:8" ht="34.5" customHeight="1" thickBot="1" x14ac:dyDescent="0.35">
      <c r="B300" s="234"/>
      <c r="C300" s="176"/>
      <c r="D300" s="13" t="s">
        <v>2</v>
      </c>
      <c r="E300" s="14">
        <f>SUM(E297:E299)</f>
        <v>8</v>
      </c>
      <c r="F300" s="14">
        <f>SUM(F297:F299)</f>
        <v>4</v>
      </c>
      <c r="G300" s="52">
        <f>E300+F300</f>
        <v>12</v>
      </c>
      <c r="H300" s="179"/>
    </row>
    <row r="301" spans="2:8" ht="16.2" thickBot="1" x14ac:dyDescent="0.35">
      <c r="B301" s="234"/>
      <c r="C301" s="176"/>
      <c r="D301" s="25" t="s">
        <v>18</v>
      </c>
      <c r="E301" s="26">
        <f>E297/E300</f>
        <v>0.125</v>
      </c>
      <c r="F301" s="26">
        <f>F297/F300</f>
        <v>0</v>
      </c>
      <c r="G301" s="26">
        <f>G297/G300</f>
        <v>8.3333333333333329E-2</v>
      </c>
      <c r="H301" s="179"/>
    </row>
    <row r="302" spans="2:8" ht="16.2" thickBot="1" x14ac:dyDescent="0.35">
      <c r="B302" s="234"/>
      <c r="C302" s="177"/>
      <c r="D302" s="25" t="s">
        <v>19</v>
      </c>
      <c r="E302" s="26">
        <f>E298/E300</f>
        <v>0.75</v>
      </c>
      <c r="F302" s="26">
        <f>F298/F300</f>
        <v>0.5</v>
      </c>
      <c r="G302" s="26">
        <f>G298/G300</f>
        <v>0.66666666666666663</v>
      </c>
      <c r="H302" s="179"/>
    </row>
    <row r="303" spans="2:8" ht="16.2" thickBot="1" x14ac:dyDescent="0.35">
      <c r="B303" s="234"/>
      <c r="C303" s="175" t="s">
        <v>121</v>
      </c>
      <c r="D303" s="19" t="s">
        <v>18</v>
      </c>
      <c r="E303" s="5">
        <v>1</v>
      </c>
      <c r="F303" s="5">
        <v>0</v>
      </c>
      <c r="G303" s="52">
        <f>E303+F303</f>
        <v>1</v>
      </c>
      <c r="H303" s="179"/>
    </row>
    <row r="304" spans="2:8" ht="16.2" thickBot="1" x14ac:dyDescent="0.35">
      <c r="B304" s="234"/>
      <c r="C304" s="176"/>
      <c r="D304" s="19" t="s">
        <v>19</v>
      </c>
      <c r="E304" s="5">
        <v>6</v>
      </c>
      <c r="F304" s="5">
        <v>2</v>
      </c>
      <c r="G304" s="52">
        <f>E304+F304</f>
        <v>8</v>
      </c>
      <c r="H304" s="179"/>
    </row>
    <row r="305" spans="2:8" ht="16.2" thickBot="1" x14ac:dyDescent="0.35">
      <c r="B305" s="234"/>
      <c r="C305" s="176"/>
      <c r="D305" s="19" t="s">
        <v>93</v>
      </c>
      <c r="E305" s="5">
        <v>1</v>
      </c>
      <c r="F305" s="5">
        <v>2</v>
      </c>
      <c r="G305" s="52">
        <f>E305+F305</f>
        <v>3</v>
      </c>
      <c r="H305" s="179"/>
    </row>
    <row r="306" spans="2:8" ht="32.25" customHeight="1" thickBot="1" x14ac:dyDescent="0.35">
      <c r="B306" s="234"/>
      <c r="C306" s="176"/>
      <c r="D306" s="13" t="s">
        <v>2</v>
      </c>
      <c r="E306" s="14">
        <f>SUM(E303:E305)</f>
        <v>8</v>
      </c>
      <c r="F306" s="14">
        <f>SUM(F303:F305)</f>
        <v>4</v>
      </c>
      <c r="G306" s="52">
        <f>E306+F306</f>
        <v>12</v>
      </c>
      <c r="H306" s="179"/>
    </row>
    <row r="307" spans="2:8" ht="16.2" thickBot="1" x14ac:dyDescent="0.35">
      <c r="B307" s="234"/>
      <c r="C307" s="176"/>
      <c r="D307" s="25" t="s">
        <v>18</v>
      </c>
      <c r="E307" s="26">
        <f>E303/E306</f>
        <v>0.125</v>
      </c>
      <c r="F307" s="26">
        <f>F303/F306</f>
        <v>0</v>
      </c>
      <c r="G307" s="26">
        <f>G303/G306</f>
        <v>8.3333333333333329E-2</v>
      </c>
      <c r="H307" s="179"/>
    </row>
    <row r="308" spans="2:8" ht="16.2" thickBot="1" x14ac:dyDescent="0.35">
      <c r="B308" s="234"/>
      <c r="C308" s="177"/>
      <c r="D308" s="25" t="s">
        <v>19</v>
      </c>
      <c r="E308" s="26">
        <f>E304/E306</f>
        <v>0.75</v>
      </c>
      <c r="F308" s="26">
        <f>F304/F306</f>
        <v>0.5</v>
      </c>
      <c r="G308" s="26">
        <f>G304/G306</f>
        <v>0.66666666666666663</v>
      </c>
      <c r="H308" s="180"/>
    </row>
    <row r="309" spans="2:8" ht="21.9" customHeight="1" thickBot="1" x14ac:dyDescent="0.35">
      <c r="B309" s="234"/>
      <c r="C309" s="175" t="s">
        <v>123</v>
      </c>
      <c r="D309" s="19" t="s">
        <v>18</v>
      </c>
      <c r="E309" s="5"/>
      <c r="F309" s="5">
        <v>1</v>
      </c>
      <c r="G309" s="52">
        <f>E309+F309</f>
        <v>1</v>
      </c>
      <c r="H309" s="178" t="s">
        <v>310</v>
      </c>
    </row>
    <row r="310" spans="2:8" ht="21.9" customHeight="1" thickBot="1" x14ac:dyDescent="0.35">
      <c r="B310" s="234"/>
      <c r="C310" s="176"/>
      <c r="D310" s="19" t="s">
        <v>19</v>
      </c>
      <c r="E310" s="5">
        <v>7</v>
      </c>
      <c r="F310" s="5">
        <v>1</v>
      </c>
      <c r="G310" s="52">
        <f>E310+F310</f>
        <v>8</v>
      </c>
      <c r="H310" s="179"/>
    </row>
    <row r="311" spans="2:8" ht="21.9" customHeight="1" thickBot="1" x14ac:dyDescent="0.35">
      <c r="B311" s="234"/>
      <c r="C311" s="176"/>
      <c r="D311" s="19" t="s">
        <v>93</v>
      </c>
      <c r="E311" s="5">
        <v>1</v>
      </c>
      <c r="F311" s="5">
        <v>2</v>
      </c>
      <c r="G311" s="52">
        <f>E311+F311</f>
        <v>3</v>
      </c>
      <c r="H311" s="179"/>
    </row>
    <row r="312" spans="2:8" ht="21.9" customHeight="1" thickBot="1" x14ac:dyDescent="0.35">
      <c r="B312" s="234"/>
      <c r="C312" s="176"/>
      <c r="D312" s="13" t="s">
        <v>2</v>
      </c>
      <c r="E312" s="14">
        <f>SUM(E309:E311)</f>
        <v>8</v>
      </c>
      <c r="F312" s="14">
        <f>SUM(F309:F311)</f>
        <v>4</v>
      </c>
      <c r="G312" s="52">
        <f>E312+F312</f>
        <v>12</v>
      </c>
      <c r="H312" s="179"/>
    </row>
    <row r="313" spans="2:8" ht="21.9" customHeight="1" thickBot="1" x14ac:dyDescent="0.35">
      <c r="B313" s="234"/>
      <c r="C313" s="176"/>
      <c r="D313" s="25" t="s">
        <v>18</v>
      </c>
      <c r="E313" s="26">
        <f>E309/E312</f>
        <v>0</v>
      </c>
      <c r="F313" s="26">
        <f>F309/F312</f>
        <v>0.25</v>
      </c>
      <c r="G313" s="26">
        <f>G309/G312</f>
        <v>8.3333333333333329E-2</v>
      </c>
      <c r="H313" s="179"/>
    </row>
    <row r="314" spans="2:8" ht="21.9" customHeight="1" thickBot="1" x14ac:dyDescent="0.35">
      <c r="B314" s="234"/>
      <c r="C314" s="177"/>
      <c r="D314" s="25" t="s">
        <v>19</v>
      </c>
      <c r="E314" s="26">
        <f>E310/E312</f>
        <v>0.875</v>
      </c>
      <c r="F314" s="26">
        <f>F310/F312</f>
        <v>0.25</v>
      </c>
      <c r="G314" s="26">
        <f>G310/G312</f>
        <v>0.66666666666666663</v>
      </c>
      <c r="H314" s="180"/>
    </row>
    <row r="315" spans="2:8" ht="24.9" customHeight="1" thickBot="1" x14ac:dyDescent="0.35">
      <c r="B315" s="234"/>
      <c r="C315" s="175" t="s">
        <v>124</v>
      </c>
      <c r="D315" s="19" t="s">
        <v>18</v>
      </c>
      <c r="E315" s="5"/>
      <c r="F315" s="5">
        <v>2</v>
      </c>
      <c r="G315" s="52">
        <f>E315+F315</f>
        <v>2</v>
      </c>
      <c r="H315" s="178" t="s">
        <v>311</v>
      </c>
    </row>
    <row r="316" spans="2:8" ht="24.9" customHeight="1" thickBot="1" x14ac:dyDescent="0.35">
      <c r="B316" s="234"/>
      <c r="C316" s="176"/>
      <c r="D316" s="19" t="s">
        <v>19</v>
      </c>
      <c r="E316" s="5">
        <v>7</v>
      </c>
      <c r="F316" s="5"/>
      <c r="G316" s="52">
        <f>E316+F316</f>
        <v>7</v>
      </c>
      <c r="H316" s="179"/>
    </row>
    <row r="317" spans="2:8" ht="24.9" customHeight="1" thickBot="1" x14ac:dyDescent="0.35">
      <c r="B317" s="234"/>
      <c r="C317" s="176"/>
      <c r="D317" s="19" t="s">
        <v>93</v>
      </c>
      <c r="E317" s="5">
        <v>1</v>
      </c>
      <c r="F317" s="5">
        <v>2</v>
      </c>
      <c r="G317" s="52">
        <f>E317+F317</f>
        <v>3</v>
      </c>
      <c r="H317" s="179"/>
    </row>
    <row r="318" spans="2:8" ht="24.9" customHeight="1" thickBot="1" x14ac:dyDescent="0.35">
      <c r="B318" s="234"/>
      <c r="C318" s="176"/>
      <c r="D318" s="13" t="s">
        <v>2</v>
      </c>
      <c r="E318" s="14">
        <f>SUM(E315:E317)</f>
        <v>8</v>
      </c>
      <c r="F318" s="14">
        <f>SUM(F315:F317)</f>
        <v>4</v>
      </c>
      <c r="G318" s="52">
        <f>E318+F318</f>
        <v>12</v>
      </c>
      <c r="H318" s="179"/>
    </row>
    <row r="319" spans="2:8" ht="24.9" customHeight="1" thickBot="1" x14ac:dyDescent="0.35">
      <c r="B319" s="234"/>
      <c r="C319" s="176"/>
      <c r="D319" s="25" t="s">
        <v>18</v>
      </c>
      <c r="E319" s="26">
        <f>E315/E318</f>
        <v>0</v>
      </c>
      <c r="F319" s="26">
        <f>F315/F318</f>
        <v>0.5</v>
      </c>
      <c r="G319" s="26">
        <f>G315/G318</f>
        <v>0.16666666666666666</v>
      </c>
      <c r="H319" s="179"/>
    </row>
    <row r="320" spans="2:8" ht="24.9" customHeight="1" thickBot="1" x14ac:dyDescent="0.35">
      <c r="B320" s="234"/>
      <c r="C320" s="177"/>
      <c r="D320" s="25" t="s">
        <v>19</v>
      </c>
      <c r="E320" s="26">
        <f>E316/E318</f>
        <v>0.875</v>
      </c>
      <c r="F320" s="26">
        <f>F316/F318</f>
        <v>0</v>
      </c>
      <c r="G320" s="26">
        <f>G316/G318</f>
        <v>0.58333333333333337</v>
      </c>
      <c r="H320" s="180"/>
    </row>
    <row r="321" spans="2:8" ht="24.9" customHeight="1" x14ac:dyDescent="0.3">
      <c r="B321" s="234"/>
      <c r="C321" s="175" t="s">
        <v>312</v>
      </c>
      <c r="D321" s="214" t="s">
        <v>158</v>
      </c>
      <c r="E321" s="214"/>
      <c r="F321" s="236" t="s">
        <v>156</v>
      </c>
      <c r="G321" s="214" t="s">
        <v>30</v>
      </c>
      <c r="H321" s="178" t="s">
        <v>313</v>
      </c>
    </row>
    <row r="322" spans="2:8" ht="24.9" customHeight="1" thickBot="1" x14ac:dyDescent="0.35">
      <c r="B322" s="234"/>
      <c r="C322" s="176"/>
      <c r="D322" s="216"/>
      <c r="E322" s="216">
        <v>0</v>
      </c>
      <c r="F322" s="237"/>
      <c r="G322" s="215"/>
      <c r="H322" s="179"/>
    </row>
    <row r="323" spans="2:8" ht="24.9" customHeight="1" x14ac:dyDescent="0.3">
      <c r="B323" s="234"/>
      <c r="C323" s="176"/>
      <c r="D323" s="214" t="s">
        <v>159</v>
      </c>
      <c r="E323" s="214"/>
      <c r="F323" s="236" t="s">
        <v>157</v>
      </c>
      <c r="G323" s="215"/>
      <c r="H323" s="179"/>
    </row>
    <row r="324" spans="2:8" ht="24.9" customHeight="1" thickBot="1" x14ac:dyDescent="0.35">
      <c r="B324" s="234"/>
      <c r="C324" s="177"/>
      <c r="D324" s="216"/>
      <c r="E324" s="216">
        <v>0</v>
      </c>
      <c r="F324" s="237"/>
      <c r="G324" s="216"/>
      <c r="H324" s="179"/>
    </row>
    <row r="325" spans="2:8" ht="24.9" customHeight="1" thickBot="1" x14ac:dyDescent="0.35">
      <c r="B325" s="234"/>
      <c r="C325" s="175" t="s">
        <v>125</v>
      </c>
      <c r="D325" s="19">
        <v>1</v>
      </c>
      <c r="E325" s="54">
        <v>0</v>
      </c>
      <c r="F325" s="54">
        <v>1</v>
      </c>
      <c r="G325" s="52">
        <f t="shared" ref="G325:G333" si="8">E325+F325</f>
        <v>1</v>
      </c>
      <c r="H325" s="178" t="s">
        <v>314</v>
      </c>
    </row>
    <row r="326" spans="2:8" ht="24.9" customHeight="1" thickBot="1" x14ac:dyDescent="0.35">
      <c r="B326" s="234"/>
      <c r="C326" s="176"/>
      <c r="D326" s="19">
        <v>2</v>
      </c>
      <c r="E326" s="54">
        <v>0</v>
      </c>
      <c r="F326" s="54">
        <v>0</v>
      </c>
      <c r="G326" s="52">
        <f t="shared" si="8"/>
        <v>0</v>
      </c>
      <c r="H326" s="179"/>
    </row>
    <row r="327" spans="2:8" ht="24.9" customHeight="1" thickBot="1" x14ac:dyDescent="0.35">
      <c r="B327" s="234"/>
      <c r="C327" s="176"/>
      <c r="D327" s="19">
        <v>3</v>
      </c>
      <c r="E327" s="54">
        <v>0</v>
      </c>
      <c r="F327" s="54">
        <v>0</v>
      </c>
      <c r="G327" s="52">
        <f t="shared" si="8"/>
        <v>0</v>
      </c>
      <c r="H327" s="179"/>
    </row>
    <row r="328" spans="2:8" ht="24.9" customHeight="1" thickBot="1" x14ac:dyDescent="0.35">
      <c r="B328" s="234"/>
      <c r="C328" s="176"/>
      <c r="D328" s="19">
        <v>4</v>
      </c>
      <c r="E328" s="54">
        <v>0</v>
      </c>
      <c r="F328" s="54">
        <v>0</v>
      </c>
      <c r="G328" s="52">
        <f t="shared" si="8"/>
        <v>0</v>
      </c>
      <c r="H328" s="179"/>
    </row>
    <row r="329" spans="2:8" ht="16.2" thickBot="1" x14ac:dyDescent="0.35">
      <c r="B329" s="235"/>
      <c r="C329" s="177"/>
      <c r="D329" s="13" t="s">
        <v>2</v>
      </c>
      <c r="E329" s="14">
        <f>SUM(E326:E328)</f>
        <v>0</v>
      </c>
      <c r="F329" s="14">
        <f>SUM(F325:F328)</f>
        <v>1</v>
      </c>
      <c r="G329" s="52">
        <f t="shared" si="8"/>
        <v>1</v>
      </c>
      <c r="H329" s="179"/>
    </row>
    <row r="330" spans="2:8" ht="27.9" customHeight="1" thickBot="1" x14ac:dyDescent="0.35">
      <c r="B330" s="210" t="s">
        <v>131</v>
      </c>
      <c r="C330" s="175" t="s">
        <v>126</v>
      </c>
      <c r="D330" s="60" t="s">
        <v>18</v>
      </c>
      <c r="E330" s="59">
        <v>0</v>
      </c>
      <c r="F330" s="59">
        <v>1</v>
      </c>
      <c r="G330" s="52">
        <f t="shared" si="8"/>
        <v>1</v>
      </c>
      <c r="H330" s="178" t="s">
        <v>315</v>
      </c>
    </row>
    <row r="331" spans="2:8" ht="27.9" customHeight="1" thickBot="1" x14ac:dyDescent="0.35">
      <c r="B331" s="173"/>
      <c r="C331" s="176"/>
      <c r="D331" s="19" t="s">
        <v>19</v>
      </c>
      <c r="E331" s="5">
        <v>7</v>
      </c>
      <c r="F331" s="5">
        <v>1</v>
      </c>
      <c r="G331" s="52">
        <f t="shared" si="8"/>
        <v>8</v>
      </c>
      <c r="H331" s="179"/>
    </row>
    <row r="332" spans="2:8" ht="27.9" customHeight="1" thickBot="1" x14ac:dyDescent="0.35">
      <c r="B332" s="173"/>
      <c r="C332" s="176"/>
      <c r="D332" s="19" t="s">
        <v>93</v>
      </c>
      <c r="E332" s="5">
        <v>1</v>
      </c>
      <c r="F332" s="5">
        <v>2</v>
      </c>
      <c r="G332" s="52">
        <f t="shared" si="8"/>
        <v>3</v>
      </c>
      <c r="H332" s="179"/>
    </row>
    <row r="333" spans="2:8" ht="27.9" customHeight="1" thickBot="1" x14ac:dyDescent="0.35">
      <c r="B333" s="173"/>
      <c r="C333" s="176"/>
      <c r="D333" s="13" t="s">
        <v>2</v>
      </c>
      <c r="E333" s="14">
        <f>SUM(E330:E332)</f>
        <v>8</v>
      </c>
      <c r="F333" s="14">
        <f>SUM(F330:F332)</f>
        <v>4</v>
      </c>
      <c r="G333" s="52">
        <f t="shared" si="8"/>
        <v>12</v>
      </c>
      <c r="H333" s="179"/>
    </row>
    <row r="334" spans="2:8" ht="27.9" customHeight="1" thickBot="1" x14ac:dyDescent="0.35">
      <c r="B334" s="173"/>
      <c r="C334" s="176"/>
      <c r="D334" s="25" t="s">
        <v>18</v>
      </c>
      <c r="E334" s="26">
        <f>E330/E333</f>
        <v>0</v>
      </c>
      <c r="F334" s="26">
        <f>F330/F333</f>
        <v>0.25</v>
      </c>
      <c r="G334" s="26">
        <f>G330/G333</f>
        <v>8.3333333333333329E-2</v>
      </c>
      <c r="H334" s="179"/>
    </row>
    <row r="335" spans="2:8" ht="27.9" customHeight="1" thickBot="1" x14ac:dyDescent="0.35">
      <c r="B335" s="173"/>
      <c r="C335" s="177"/>
      <c r="D335" s="25" t="s">
        <v>19</v>
      </c>
      <c r="E335" s="26">
        <f>E331/E333</f>
        <v>0.875</v>
      </c>
      <c r="F335" s="26">
        <f>F331/F333</f>
        <v>0.25</v>
      </c>
      <c r="G335" s="26">
        <f>G331/G333</f>
        <v>0.66666666666666663</v>
      </c>
      <c r="H335" s="180"/>
    </row>
    <row r="336" spans="2:8" ht="24.9" customHeight="1" thickBot="1" x14ac:dyDescent="0.35">
      <c r="B336" s="173"/>
      <c r="C336" s="175" t="s">
        <v>127</v>
      </c>
      <c r="D336" s="60" t="s">
        <v>18</v>
      </c>
      <c r="E336" s="59">
        <v>0</v>
      </c>
      <c r="F336" s="59">
        <v>0</v>
      </c>
      <c r="G336" s="52">
        <f>E336+F336</f>
        <v>0</v>
      </c>
      <c r="H336" s="178" t="s">
        <v>316</v>
      </c>
    </row>
    <row r="337" spans="2:8" ht="24.9" customHeight="1" thickBot="1" x14ac:dyDescent="0.35">
      <c r="B337" s="173"/>
      <c r="C337" s="176"/>
      <c r="D337" s="19" t="s">
        <v>19</v>
      </c>
      <c r="E337" s="5">
        <v>7</v>
      </c>
      <c r="F337" s="5">
        <v>2</v>
      </c>
      <c r="G337" s="52">
        <f>E337+F337</f>
        <v>9</v>
      </c>
      <c r="H337" s="179"/>
    </row>
    <row r="338" spans="2:8" ht="24.9" customHeight="1" thickBot="1" x14ac:dyDescent="0.35">
      <c r="B338" s="173"/>
      <c r="C338" s="176"/>
      <c r="D338" s="19" t="s">
        <v>93</v>
      </c>
      <c r="E338" s="5">
        <v>1</v>
      </c>
      <c r="F338" s="5">
        <v>2</v>
      </c>
      <c r="G338" s="52">
        <f>E338+F338</f>
        <v>3</v>
      </c>
      <c r="H338" s="179"/>
    </row>
    <row r="339" spans="2:8" ht="24.9" customHeight="1" thickBot="1" x14ac:dyDescent="0.35">
      <c r="B339" s="173"/>
      <c r="C339" s="176"/>
      <c r="D339" s="13" t="s">
        <v>2</v>
      </c>
      <c r="E339" s="14">
        <f>SUM(E336:E338)</f>
        <v>8</v>
      </c>
      <c r="F339" s="14">
        <f>SUM(F336:F338)</f>
        <v>4</v>
      </c>
      <c r="G339" s="52">
        <f>E339+F339</f>
        <v>12</v>
      </c>
      <c r="H339" s="179"/>
    </row>
    <row r="340" spans="2:8" ht="24.9" customHeight="1" thickBot="1" x14ac:dyDescent="0.35">
      <c r="B340" s="173"/>
      <c r="C340" s="176"/>
      <c r="D340" s="25" t="s">
        <v>18</v>
      </c>
      <c r="E340" s="26">
        <f>E336/E339</f>
        <v>0</v>
      </c>
      <c r="F340" s="26">
        <f>F336/F339</f>
        <v>0</v>
      </c>
      <c r="G340" s="26">
        <f>G336/G339</f>
        <v>0</v>
      </c>
      <c r="H340" s="179"/>
    </row>
    <row r="341" spans="2:8" ht="24.9" customHeight="1" thickBot="1" x14ac:dyDescent="0.35">
      <c r="B341" s="173"/>
      <c r="C341" s="177"/>
      <c r="D341" s="25" t="s">
        <v>19</v>
      </c>
      <c r="E341" s="26">
        <f>E337/E339</f>
        <v>0.875</v>
      </c>
      <c r="F341" s="26">
        <f>F337/F339</f>
        <v>0.5</v>
      </c>
      <c r="G341" s="26">
        <f>G337/G339</f>
        <v>0.75</v>
      </c>
      <c r="H341" s="180"/>
    </row>
    <row r="342" spans="2:8" ht="24.9" customHeight="1" thickBot="1" x14ac:dyDescent="0.35">
      <c r="B342" s="173"/>
      <c r="C342" s="175" t="s">
        <v>128</v>
      </c>
      <c r="D342" s="60" t="s">
        <v>18</v>
      </c>
      <c r="E342" s="59">
        <v>2</v>
      </c>
      <c r="F342" s="59">
        <v>1</v>
      </c>
      <c r="G342" s="52">
        <f>E342+F342</f>
        <v>3</v>
      </c>
      <c r="H342" s="178" t="s">
        <v>317</v>
      </c>
    </row>
    <row r="343" spans="2:8" ht="24.9" customHeight="1" thickBot="1" x14ac:dyDescent="0.35">
      <c r="B343" s="173"/>
      <c r="C343" s="176"/>
      <c r="D343" s="19" t="s">
        <v>19</v>
      </c>
      <c r="E343" s="5">
        <v>5</v>
      </c>
      <c r="F343" s="5">
        <v>1</v>
      </c>
      <c r="G343" s="52">
        <f>E343+F343</f>
        <v>6</v>
      </c>
      <c r="H343" s="179"/>
    </row>
    <row r="344" spans="2:8" ht="24.9" customHeight="1" thickBot="1" x14ac:dyDescent="0.35">
      <c r="B344" s="173"/>
      <c r="C344" s="176"/>
      <c r="D344" s="19" t="s">
        <v>93</v>
      </c>
      <c r="E344" s="5">
        <v>1</v>
      </c>
      <c r="F344" s="5">
        <v>2</v>
      </c>
      <c r="G344" s="52">
        <f>E344+F344</f>
        <v>3</v>
      </c>
      <c r="H344" s="179"/>
    </row>
    <row r="345" spans="2:8" ht="24.9" customHeight="1" thickBot="1" x14ac:dyDescent="0.35">
      <c r="B345" s="173"/>
      <c r="C345" s="176"/>
      <c r="D345" s="13" t="s">
        <v>2</v>
      </c>
      <c r="E345" s="14">
        <f>SUM(E342:E344)</f>
        <v>8</v>
      </c>
      <c r="F345" s="14">
        <f>SUM(F342:F344)</f>
        <v>4</v>
      </c>
      <c r="G345" s="52">
        <f>E345+F345</f>
        <v>12</v>
      </c>
      <c r="H345" s="179"/>
    </row>
    <row r="346" spans="2:8" ht="24.9" customHeight="1" thickBot="1" x14ac:dyDescent="0.35">
      <c r="B346" s="173"/>
      <c r="C346" s="176"/>
      <c r="D346" s="25" t="s">
        <v>18</v>
      </c>
      <c r="E346" s="26">
        <f>E342/E345</f>
        <v>0.25</v>
      </c>
      <c r="F346" s="26">
        <f>F342/F345</f>
        <v>0.25</v>
      </c>
      <c r="G346" s="26">
        <f>G342/G345</f>
        <v>0.25</v>
      </c>
      <c r="H346" s="179"/>
    </row>
    <row r="347" spans="2:8" ht="24.9" customHeight="1" thickBot="1" x14ac:dyDescent="0.35">
      <c r="B347" s="173"/>
      <c r="C347" s="177"/>
      <c r="D347" s="25" t="s">
        <v>19</v>
      </c>
      <c r="E347" s="26">
        <f>E343/E345</f>
        <v>0.625</v>
      </c>
      <c r="F347" s="26">
        <f>F343/F345</f>
        <v>0.25</v>
      </c>
      <c r="G347" s="26">
        <f>G343/G345</f>
        <v>0.5</v>
      </c>
      <c r="H347" s="180"/>
    </row>
    <row r="348" spans="2:8" ht="16.2" thickBot="1" x14ac:dyDescent="0.35">
      <c r="B348" s="173"/>
      <c r="C348" s="175" t="s">
        <v>129</v>
      </c>
      <c r="D348" s="60" t="s">
        <v>18</v>
      </c>
      <c r="E348" s="59">
        <v>0</v>
      </c>
      <c r="F348" s="59">
        <v>0</v>
      </c>
      <c r="G348" s="52">
        <f>E348+F348</f>
        <v>0</v>
      </c>
      <c r="H348" s="181" t="s">
        <v>318</v>
      </c>
    </row>
    <row r="349" spans="2:8" ht="16.2" thickBot="1" x14ac:dyDescent="0.35">
      <c r="B349" s="173"/>
      <c r="C349" s="176"/>
      <c r="D349" s="19" t="s">
        <v>19</v>
      </c>
      <c r="E349" s="5">
        <v>7</v>
      </c>
      <c r="F349" s="5">
        <v>2</v>
      </c>
      <c r="G349" s="52">
        <f>E349+F349</f>
        <v>9</v>
      </c>
      <c r="H349" s="170"/>
    </row>
    <row r="350" spans="2:8" ht="16.2" thickBot="1" x14ac:dyDescent="0.35">
      <c r="B350" s="173"/>
      <c r="C350" s="176"/>
      <c r="D350" s="19" t="s">
        <v>93</v>
      </c>
      <c r="E350" s="5">
        <v>1</v>
      </c>
      <c r="F350" s="5">
        <v>2</v>
      </c>
      <c r="G350" s="52">
        <f>E350+F350</f>
        <v>3</v>
      </c>
      <c r="H350" s="170"/>
    </row>
    <row r="351" spans="2:8" ht="16.2" thickBot="1" x14ac:dyDescent="0.35">
      <c r="B351" s="173"/>
      <c r="C351" s="176"/>
      <c r="D351" s="13" t="s">
        <v>2</v>
      </c>
      <c r="E351" s="14">
        <f>SUM(E348:E350)</f>
        <v>8</v>
      </c>
      <c r="F351" s="14">
        <f>SUM(F348:F350)</f>
        <v>4</v>
      </c>
      <c r="G351" s="52">
        <f>E351+F351</f>
        <v>12</v>
      </c>
      <c r="H351" s="170"/>
    </row>
    <row r="352" spans="2:8" ht="16.2" thickBot="1" x14ac:dyDescent="0.35">
      <c r="B352" s="173"/>
      <c r="C352" s="176"/>
      <c r="D352" s="25" t="s">
        <v>18</v>
      </c>
      <c r="E352" s="26">
        <f>E348/E351</f>
        <v>0</v>
      </c>
      <c r="F352" s="26">
        <f>F348/F351</f>
        <v>0</v>
      </c>
      <c r="G352" s="26">
        <f>G348/G351</f>
        <v>0</v>
      </c>
      <c r="H352" s="170"/>
    </row>
    <row r="353" spans="2:8" ht="16.2" thickBot="1" x14ac:dyDescent="0.35">
      <c r="B353" s="173"/>
      <c r="C353" s="177"/>
      <c r="D353" s="25" t="s">
        <v>19</v>
      </c>
      <c r="E353" s="26">
        <f>E349/E351</f>
        <v>0.875</v>
      </c>
      <c r="F353" s="26">
        <f>F349/F351</f>
        <v>0.5</v>
      </c>
      <c r="G353" s="26">
        <f>G349/G351</f>
        <v>0.75</v>
      </c>
      <c r="H353" s="170"/>
    </row>
    <row r="354" spans="2:8" ht="16.2" thickBot="1" x14ac:dyDescent="0.35">
      <c r="B354" s="173"/>
      <c r="C354" s="175" t="s">
        <v>130</v>
      </c>
      <c r="D354" s="60" t="s">
        <v>18</v>
      </c>
      <c r="E354" s="59">
        <v>0</v>
      </c>
      <c r="F354" s="59">
        <v>0</v>
      </c>
      <c r="G354" s="52">
        <f>E354+F354</f>
        <v>0</v>
      </c>
      <c r="H354" s="170"/>
    </row>
    <row r="355" spans="2:8" ht="16.2" thickBot="1" x14ac:dyDescent="0.35">
      <c r="B355" s="173"/>
      <c r="C355" s="176"/>
      <c r="D355" s="19" t="s">
        <v>19</v>
      </c>
      <c r="E355" s="5">
        <v>7</v>
      </c>
      <c r="F355" s="5">
        <v>2</v>
      </c>
      <c r="G355" s="52">
        <f>E355+F355</f>
        <v>9</v>
      </c>
      <c r="H355" s="170"/>
    </row>
    <row r="356" spans="2:8" ht="16.2" thickBot="1" x14ac:dyDescent="0.35">
      <c r="B356" s="173"/>
      <c r="C356" s="176"/>
      <c r="D356" s="19" t="s">
        <v>93</v>
      </c>
      <c r="E356" s="5">
        <v>1</v>
      </c>
      <c r="F356" s="5">
        <v>2</v>
      </c>
      <c r="G356" s="52">
        <f>E356+F356</f>
        <v>3</v>
      </c>
      <c r="H356" s="170"/>
    </row>
    <row r="357" spans="2:8" ht="16.2" thickBot="1" x14ac:dyDescent="0.35">
      <c r="B357" s="173"/>
      <c r="C357" s="176"/>
      <c r="D357" s="13" t="s">
        <v>2</v>
      </c>
      <c r="E357" s="14">
        <f>SUM(E354:E356)</f>
        <v>8</v>
      </c>
      <c r="F357" s="14">
        <f>SUM(F354:F356)</f>
        <v>4</v>
      </c>
      <c r="G357" s="52">
        <f>E357+F357</f>
        <v>12</v>
      </c>
      <c r="H357" s="170"/>
    </row>
    <row r="358" spans="2:8" ht="16.2" thickBot="1" x14ac:dyDescent="0.35">
      <c r="B358" s="173"/>
      <c r="C358" s="176"/>
      <c r="D358" s="25" t="s">
        <v>18</v>
      </c>
      <c r="E358" s="26">
        <f>E354/E357</f>
        <v>0</v>
      </c>
      <c r="F358" s="26">
        <f>F354/F357</f>
        <v>0</v>
      </c>
      <c r="G358" s="26">
        <f>G354/G357</f>
        <v>0</v>
      </c>
      <c r="H358" s="170"/>
    </row>
    <row r="359" spans="2:8" ht="16.2" thickBot="1" x14ac:dyDescent="0.35">
      <c r="B359" s="174"/>
      <c r="C359" s="177"/>
      <c r="D359" s="25" t="s">
        <v>19</v>
      </c>
      <c r="E359" s="26">
        <f>E355/E357</f>
        <v>0.875</v>
      </c>
      <c r="F359" s="26">
        <f>F355/F357</f>
        <v>0.5</v>
      </c>
      <c r="G359" s="26">
        <f>G355/G357</f>
        <v>0.75</v>
      </c>
      <c r="H359" s="171"/>
    </row>
    <row r="360" spans="2:8" ht="31.8" thickBot="1" x14ac:dyDescent="0.35">
      <c r="B360" s="238" t="s">
        <v>142</v>
      </c>
      <c r="C360" s="175" t="s">
        <v>132</v>
      </c>
      <c r="D360" s="60" t="s">
        <v>133</v>
      </c>
      <c r="E360" s="59">
        <v>1</v>
      </c>
      <c r="F360" s="59">
        <v>0</v>
      </c>
      <c r="G360" s="52">
        <f t="shared" ref="G360:G382" si="9">E360+F360</f>
        <v>1</v>
      </c>
      <c r="H360" s="178" t="s">
        <v>319</v>
      </c>
    </row>
    <row r="361" spans="2:8" ht="31.8" thickBot="1" x14ac:dyDescent="0.35">
      <c r="B361" s="239"/>
      <c r="C361" s="176"/>
      <c r="D361" s="19" t="s">
        <v>134</v>
      </c>
      <c r="E361" s="5">
        <v>6</v>
      </c>
      <c r="F361" s="5">
        <v>2</v>
      </c>
      <c r="G361" s="52">
        <f t="shared" si="9"/>
        <v>8</v>
      </c>
      <c r="H361" s="179"/>
    </row>
    <row r="362" spans="2:8" ht="30.75" customHeight="1" thickBot="1" x14ac:dyDescent="0.35">
      <c r="B362" s="239"/>
      <c r="C362" s="176"/>
      <c r="D362" s="19" t="s">
        <v>93</v>
      </c>
      <c r="E362" s="5">
        <v>1</v>
      </c>
      <c r="F362" s="5">
        <v>2</v>
      </c>
      <c r="G362" s="52">
        <f t="shared" si="9"/>
        <v>3</v>
      </c>
      <c r="H362" s="179"/>
    </row>
    <row r="363" spans="2:8" ht="33.75" customHeight="1" thickBot="1" x14ac:dyDescent="0.35">
      <c r="B363" s="239"/>
      <c r="C363" s="177"/>
      <c r="D363" s="13" t="s">
        <v>2</v>
      </c>
      <c r="E363" s="14">
        <f>SUM(E360:E362)</f>
        <v>8</v>
      </c>
      <c r="F363" s="14">
        <f>SUM(F360:F362)</f>
        <v>4</v>
      </c>
      <c r="G363" s="52">
        <f t="shared" si="9"/>
        <v>12</v>
      </c>
      <c r="H363" s="180"/>
    </row>
    <row r="364" spans="2:8" ht="27.9" customHeight="1" thickBot="1" x14ac:dyDescent="0.35">
      <c r="B364" s="239"/>
      <c r="C364" s="175" t="s">
        <v>137</v>
      </c>
      <c r="D364" s="60" t="s">
        <v>135</v>
      </c>
      <c r="E364" s="59">
        <v>1</v>
      </c>
      <c r="F364" s="59">
        <v>0</v>
      </c>
      <c r="G364" s="52">
        <f t="shared" si="9"/>
        <v>1</v>
      </c>
      <c r="H364" s="178" t="s">
        <v>320</v>
      </c>
    </row>
    <row r="365" spans="2:8" ht="27.9" customHeight="1" thickBot="1" x14ac:dyDescent="0.35">
      <c r="B365" s="239"/>
      <c r="C365" s="176"/>
      <c r="D365" s="19" t="s">
        <v>321</v>
      </c>
      <c r="E365" s="5">
        <v>2</v>
      </c>
      <c r="F365" s="5">
        <v>1</v>
      </c>
      <c r="G365" s="52">
        <f t="shared" si="9"/>
        <v>3</v>
      </c>
      <c r="H365" s="179"/>
    </row>
    <row r="366" spans="2:8" ht="27.9" customHeight="1" thickBot="1" x14ac:dyDescent="0.35">
      <c r="B366" s="239"/>
      <c r="C366" s="176"/>
      <c r="D366" s="19" t="s">
        <v>136</v>
      </c>
      <c r="E366" s="5">
        <v>4</v>
      </c>
      <c r="F366" s="5">
        <v>1</v>
      </c>
      <c r="G366" s="52">
        <f t="shared" si="9"/>
        <v>5</v>
      </c>
      <c r="H366" s="179"/>
    </row>
    <row r="367" spans="2:8" ht="27.9" customHeight="1" thickBot="1" x14ac:dyDescent="0.35">
      <c r="B367" s="239"/>
      <c r="C367" s="176"/>
      <c r="D367" s="19" t="s">
        <v>93</v>
      </c>
      <c r="E367" s="5">
        <v>1</v>
      </c>
      <c r="F367" s="5">
        <v>2</v>
      </c>
      <c r="G367" s="52">
        <f t="shared" si="9"/>
        <v>3</v>
      </c>
      <c r="H367" s="179"/>
    </row>
    <row r="368" spans="2:8" ht="27.9" customHeight="1" thickBot="1" x14ac:dyDescent="0.35">
      <c r="B368" s="239"/>
      <c r="C368" s="177"/>
      <c r="D368" s="13" t="s">
        <v>2</v>
      </c>
      <c r="E368" s="14">
        <f>SUM(E364:E367)</f>
        <v>8</v>
      </c>
      <c r="F368" s="14">
        <f>SUM(F365:F367)</f>
        <v>4</v>
      </c>
      <c r="G368" s="52">
        <f t="shared" si="9"/>
        <v>12</v>
      </c>
      <c r="H368" s="180"/>
    </row>
    <row r="369" spans="2:9" ht="37.5" customHeight="1" thickBot="1" x14ac:dyDescent="0.35">
      <c r="B369" s="239"/>
      <c r="C369" s="175" t="s">
        <v>138</v>
      </c>
      <c r="D369" s="60" t="s">
        <v>135</v>
      </c>
      <c r="E369" s="59">
        <v>0</v>
      </c>
      <c r="F369" s="59">
        <v>0</v>
      </c>
      <c r="G369" s="52">
        <f t="shared" si="9"/>
        <v>0</v>
      </c>
      <c r="H369" s="178" t="s">
        <v>322</v>
      </c>
    </row>
    <row r="370" spans="2:9" ht="37.5" customHeight="1" thickBot="1" x14ac:dyDescent="0.35">
      <c r="B370" s="239"/>
      <c r="C370" s="176"/>
      <c r="D370" s="19" t="s">
        <v>321</v>
      </c>
      <c r="E370" s="5">
        <v>0</v>
      </c>
      <c r="F370" s="5">
        <v>0</v>
      </c>
      <c r="G370" s="52">
        <f t="shared" si="9"/>
        <v>0</v>
      </c>
      <c r="H370" s="179"/>
    </row>
    <row r="371" spans="2:9" ht="37.5" customHeight="1" thickBot="1" x14ac:dyDescent="0.35">
      <c r="B371" s="239"/>
      <c r="C371" s="176"/>
      <c r="D371" s="19" t="s">
        <v>136</v>
      </c>
      <c r="E371" s="5">
        <v>7</v>
      </c>
      <c r="F371" s="5">
        <v>2</v>
      </c>
      <c r="G371" s="52">
        <f t="shared" si="9"/>
        <v>9</v>
      </c>
      <c r="H371" s="179"/>
    </row>
    <row r="372" spans="2:9" ht="37.5" customHeight="1" thickBot="1" x14ac:dyDescent="0.35">
      <c r="B372" s="239"/>
      <c r="C372" s="176"/>
      <c r="D372" s="19" t="s">
        <v>93</v>
      </c>
      <c r="E372" s="5">
        <v>1</v>
      </c>
      <c r="F372" s="5">
        <v>2</v>
      </c>
      <c r="G372" s="52">
        <f t="shared" si="9"/>
        <v>3</v>
      </c>
      <c r="H372" s="179"/>
    </row>
    <row r="373" spans="2:9" ht="37.5" customHeight="1" thickBot="1" x14ac:dyDescent="0.35">
      <c r="B373" s="239"/>
      <c r="C373" s="177"/>
      <c r="D373" s="13" t="s">
        <v>2</v>
      </c>
      <c r="E373" s="14">
        <f>SUM(E370:E372)</f>
        <v>8</v>
      </c>
      <c r="F373" s="14">
        <f>SUM(F370:F372)</f>
        <v>4</v>
      </c>
      <c r="G373" s="52">
        <f t="shared" si="9"/>
        <v>12</v>
      </c>
      <c r="H373" s="180"/>
    </row>
    <row r="374" spans="2:9" ht="24.9" customHeight="1" thickBot="1" x14ac:dyDescent="0.35">
      <c r="B374" s="239"/>
      <c r="C374" s="175" t="s">
        <v>160</v>
      </c>
      <c r="D374" s="60" t="s">
        <v>139</v>
      </c>
      <c r="E374" s="59">
        <v>1</v>
      </c>
      <c r="F374" s="59">
        <v>0</v>
      </c>
      <c r="G374" s="52">
        <f t="shared" si="9"/>
        <v>1</v>
      </c>
      <c r="H374" s="250" t="s">
        <v>323</v>
      </c>
    </row>
    <row r="375" spans="2:9" ht="24.9" customHeight="1" thickBot="1" x14ac:dyDescent="0.35">
      <c r="B375" s="239"/>
      <c r="C375" s="176"/>
      <c r="D375" s="19" t="s">
        <v>140</v>
      </c>
      <c r="E375" s="5">
        <v>3</v>
      </c>
      <c r="F375" s="5">
        <v>1</v>
      </c>
      <c r="G375" s="52">
        <f t="shared" si="9"/>
        <v>4</v>
      </c>
      <c r="H375" s="251"/>
    </row>
    <row r="376" spans="2:9" ht="24.9" customHeight="1" thickBot="1" x14ac:dyDescent="0.35">
      <c r="B376" s="239"/>
      <c r="C376" s="176"/>
      <c r="D376" s="19" t="s">
        <v>141</v>
      </c>
      <c r="E376" s="5">
        <v>3</v>
      </c>
      <c r="F376" s="5">
        <v>1</v>
      </c>
      <c r="G376" s="52">
        <f t="shared" si="9"/>
        <v>4</v>
      </c>
      <c r="H376" s="251"/>
    </row>
    <row r="377" spans="2:9" ht="24.9" customHeight="1" thickBot="1" x14ac:dyDescent="0.35">
      <c r="B377" s="239"/>
      <c r="C377" s="176"/>
      <c r="D377" s="19" t="s">
        <v>93</v>
      </c>
      <c r="E377" s="5">
        <v>1</v>
      </c>
      <c r="F377" s="5">
        <v>2</v>
      </c>
      <c r="G377" s="52">
        <f t="shared" si="9"/>
        <v>3</v>
      </c>
      <c r="H377" s="251"/>
      <c r="I377" s="96"/>
    </row>
    <row r="378" spans="2:9" ht="24.9" customHeight="1" thickBot="1" x14ac:dyDescent="0.35">
      <c r="B378" s="240"/>
      <c r="C378" s="177"/>
      <c r="D378" s="13" t="s">
        <v>2</v>
      </c>
      <c r="E378" s="14">
        <f>SUM(E374:E377)</f>
        <v>8</v>
      </c>
      <c r="F378" s="14">
        <f>SUM(F375:F377)</f>
        <v>4</v>
      </c>
      <c r="G378" s="52">
        <f t="shared" si="9"/>
        <v>12</v>
      </c>
      <c r="H378" s="252"/>
      <c r="I378" s="94"/>
    </row>
    <row r="379" spans="2:9" ht="16.2" thickBot="1" x14ac:dyDescent="0.35">
      <c r="B379" s="238" t="s">
        <v>143</v>
      </c>
      <c r="C379" s="225" t="s">
        <v>144</v>
      </c>
      <c r="D379" s="63" t="s">
        <v>18</v>
      </c>
      <c r="E379" s="62">
        <v>6</v>
      </c>
      <c r="F379" s="62">
        <v>0</v>
      </c>
      <c r="G379" s="52">
        <f t="shared" si="9"/>
        <v>6</v>
      </c>
      <c r="H379" s="228" t="s">
        <v>324</v>
      </c>
      <c r="I379" s="96"/>
    </row>
    <row r="380" spans="2:9" ht="16.2" thickBot="1" x14ac:dyDescent="0.35">
      <c r="B380" s="239"/>
      <c r="C380" s="226"/>
      <c r="D380" s="64" t="s">
        <v>19</v>
      </c>
      <c r="E380" s="61">
        <v>1</v>
      </c>
      <c r="F380" s="61">
        <v>1</v>
      </c>
      <c r="G380" s="52">
        <f t="shared" si="9"/>
        <v>2</v>
      </c>
      <c r="H380" s="229"/>
    </row>
    <row r="381" spans="2:9" ht="16.2" thickBot="1" x14ac:dyDescent="0.35">
      <c r="B381" s="239"/>
      <c r="C381" s="226"/>
      <c r="D381" s="64" t="s">
        <v>93</v>
      </c>
      <c r="E381" s="61">
        <v>1</v>
      </c>
      <c r="F381" s="61">
        <v>3</v>
      </c>
      <c r="G381" s="52">
        <f t="shared" si="9"/>
        <v>4</v>
      </c>
      <c r="H381" s="229"/>
    </row>
    <row r="382" spans="2:9" ht="32.25" customHeight="1" thickBot="1" x14ac:dyDescent="0.35">
      <c r="B382" s="239"/>
      <c r="C382" s="226"/>
      <c r="D382" s="13" t="s">
        <v>2</v>
      </c>
      <c r="E382" s="14">
        <f>SUM(E379:E381)</f>
        <v>8</v>
      </c>
      <c r="F382" s="14">
        <f>SUM(F379:F381)</f>
        <v>4</v>
      </c>
      <c r="G382" s="52">
        <f t="shared" si="9"/>
        <v>12</v>
      </c>
      <c r="H382" s="229"/>
    </row>
    <row r="383" spans="2:9" ht="16.2" thickBot="1" x14ac:dyDescent="0.35">
      <c r="B383" s="239"/>
      <c r="C383" s="226"/>
      <c r="D383" s="25" t="s">
        <v>18</v>
      </c>
      <c r="E383" s="26">
        <f>E379/E382</f>
        <v>0.75</v>
      </c>
      <c r="F383" s="26">
        <f>F379/F382</f>
        <v>0</v>
      </c>
      <c r="G383" s="26">
        <f>G379/G382</f>
        <v>0.5</v>
      </c>
      <c r="H383" s="229"/>
    </row>
    <row r="384" spans="2:9" ht="16.2" thickBot="1" x14ac:dyDescent="0.35">
      <c r="B384" s="239"/>
      <c r="C384" s="227"/>
      <c r="D384" s="25" t="s">
        <v>19</v>
      </c>
      <c r="E384" s="26">
        <f>E380/E382</f>
        <v>0.125</v>
      </c>
      <c r="F384" s="26">
        <f>F380/F382</f>
        <v>0.25</v>
      </c>
      <c r="G384" s="26">
        <f>G379/G382</f>
        <v>0.5</v>
      </c>
      <c r="H384" s="230"/>
    </row>
    <row r="385" spans="2:9" ht="16.2" thickBot="1" x14ac:dyDescent="0.35">
      <c r="B385" s="239"/>
      <c r="C385" s="175" t="s">
        <v>145</v>
      </c>
      <c r="D385" s="64" t="s">
        <v>18</v>
      </c>
      <c r="E385" s="61">
        <v>0</v>
      </c>
      <c r="F385" s="61">
        <v>0</v>
      </c>
      <c r="G385" s="52">
        <f>E385+F385</f>
        <v>0</v>
      </c>
      <c r="H385" s="210" t="s">
        <v>325</v>
      </c>
      <c r="I385" s="94"/>
    </row>
    <row r="386" spans="2:9" ht="16.2" thickBot="1" x14ac:dyDescent="0.35">
      <c r="B386" s="239"/>
      <c r="C386" s="176"/>
      <c r="D386" s="64" t="s">
        <v>19</v>
      </c>
      <c r="E386" s="61">
        <v>6</v>
      </c>
      <c r="F386" s="61">
        <v>0</v>
      </c>
      <c r="G386" s="52">
        <f>E386+F386</f>
        <v>6</v>
      </c>
      <c r="H386" s="231"/>
    </row>
    <row r="387" spans="2:9" ht="16.2" thickBot="1" x14ac:dyDescent="0.35">
      <c r="B387" s="239"/>
      <c r="C387" s="176"/>
      <c r="D387" s="64" t="s">
        <v>93</v>
      </c>
      <c r="E387" s="61">
        <v>2</v>
      </c>
      <c r="F387" s="61">
        <v>4</v>
      </c>
      <c r="G387" s="52">
        <f>E387+F387</f>
        <v>6</v>
      </c>
      <c r="H387" s="232"/>
    </row>
    <row r="388" spans="2:9" ht="111" thickBot="1" x14ac:dyDescent="0.35">
      <c r="B388" s="239"/>
      <c r="C388" s="176"/>
      <c r="D388" s="241" t="s">
        <v>146</v>
      </c>
      <c r="E388" s="61" t="s">
        <v>148</v>
      </c>
      <c r="F388" s="61"/>
      <c r="G388" s="61">
        <v>1</v>
      </c>
      <c r="H388" s="93"/>
    </row>
    <row r="389" spans="2:9" ht="83.4" thickBot="1" x14ac:dyDescent="0.35">
      <c r="B389" s="239"/>
      <c r="C389" s="176"/>
      <c r="D389" s="242"/>
      <c r="E389" s="61" t="s">
        <v>149</v>
      </c>
      <c r="F389" s="61"/>
      <c r="G389" s="61">
        <v>3</v>
      </c>
      <c r="H389" s="93"/>
    </row>
    <row r="390" spans="2:9" ht="69.599999999999994" thickBot="1" x14ac:dyDescent="0.35">
      <c r="B390" s="240"/>
      <c r="C390" s="177"/>
      <c r="D390" s="243"/>
      <c r="E390" s="61" t="s">
        <v>147</v>
      </c>
      <c r="F390" s="61"/>
      <c r="G390" s="61">
        <v>2</v>
      </c>
      <c r="H390" s="93"/>
    </row>
    <row r="391" spans="2:9" ht="69.599999999999994" thickBot="1" x14ac:dyDescent="0.35">
      <c r="B391" s="238" t="s">
        <v>150</v>
      </c>
      <c r="C391" s="244" t="s">
        <v>3</v>
      </c>
      <c r="D391" s="65"/>
      <c r="E391" s="66" t="s">
        <v>326</v>
      </c>
      <c r="F391" s="66"/>
      <c r="G391" s="66"/>
      <c r="H391" s="247"/>
    </row>
    <row r="392" spans="2:9" ht="97.2" thickBot="1" x14ac:dyDescent="0.35">
      <c r="B392" s="239"/>
      <c r="C392" s="245"/>
      <c r="D392" s="67"/>
      <c r="E392" s="68" t="s">
        <v>151</v>
      </c>
      <c r="F392" s="68"/>
      <c r="G392" s="68"/>
      <c r="H392" s="248"/>
    </row>
    <row r="393" spans="2:9" ht="55.8" thickBot="1" x14ac:dyDescent="0.35">
      <c r="B393" s="239"/>
      <c r="C393" s="245"/>
      <c r="D393" s="67"/>
      <c r="E393" s="68" t="s">
        <v>152</v>
      </c>
      <c r="F393" s="68"/>
      <c r="G393" s="68"/>
      <c r="H393" s="248"/>
    </row>
    <row r="394" spans="2:9" ht="83.4" thickBot="1" x14ac:dyDescent="0.35">
      <c r="B394" s="239"/>
      <c r="C394" s="245"/>
      <c r="D394" s="19"/>
      <c r="E394" s="69" t="s">
        <v>153</v>
      </c>
      <c r="F394" s="55"/>
      <c r="G394" s="55"/>
      <c r="H394" s="248"/>
    </row>
    <row r="395" spans="2:9" ht="97.2" thickBot="1" x14ac:dyDescent="0.35">
      <c r="B395" s="239"/>
      <c r="C395" s="245"/>
      <c r="D395" s="53"/>
      <c r="E395" s="22" t="s">
        <v>154</v>
      </c>
      <c r="F395" s="21"/>
      <c r="G395" s="21"/>
      <c r="H395" s="248"/>
    </row>
    <row r="396" spans="2:9" ht="16.2" thickBot="1" x14ac:dyDescent="0.35">
      <c r="B396" s="240"/>
      <c r="C396" s="246"/>
      <c r="D396" s="53"/>
      <c r="E396" s="21"/>
      <c r="F396" s="21"/>
      <c r="G396" s="21"/>
      <c r="H396" s="249"/>
    </row>
  </sheetData>
  <mergeCells count="138">
    <mergeCell ref="C385:C390"/>
    <mergeCell ref="B379:B390"/>
    <mergeCell ref="D388:D390"/>
    <mergeCell ref="C391:C396"/>
    <mergeCell ref="H391:H396"/>
    <mergeCell ref="B391:B396"/>
    <mergeCell ref="H385:H387"/>
    <mergeCell ref="H364:H368"/>
    <mergeCell ref="C369:C373"/>
    <mergeCell ref="H369:H373"/>
    <mergeCell ref="C374:C378"/>
    <mergeCell ref="H374:H378"/>
    <mergeCell ref="B330:B359"/>
    <mergeCell ref="B360:B378"/>
    <mergeCell ref="H297:H308"/>
    <mergeCell ref="C321:C324"/>
    <mergeCell ref="H321:H324"/>
    <mergeCell ref="C325:C329"/>
    <mergeCell ref="H325:H329"/>
    <mergeCell ref="D321:D322"/>
    <mergeCell ref="D323:D324"/>
    <mergeCell ref="E321:E322"/>
    <mergeCell ref="E323:E324"/>
    <mergeCell ref="C336:C341"/>
    <mergeCell ref="H336:H341"/>
    <mergeCell ref="C342:C347"/>
    <mergeCell ref="H342:H347"/>
    <mergeCell ref="C348:C353"/>
    <mergeCell ref="H348:H359"/>
    <mergeCell ref="H330:H335"/>
    <mergeCell ref="C330:C335"/>
    <mergeCell ref="C364:C368"/>
    <mergeCell ref="C309:C314"/>
    <mergeCell ref="H309:H314"/>
    <mergeCell ref="H315:H320"/>
    <mergeCell ref="C315:C320"/>
    <mergeCell ref="C354:C359"/>
    <mergeCell ref="C360:C363"/>
    <mergeCell ref="H360:H363"/>
    <mergeCell ref="C379:C384"/>
    <mergeCell ref="H379:H384"/>
    <mergeCell ref="B257:B290"/>
    <mergeCell ref="C291:C296"/>
    <mergeCell ref="H291:H296"/>
    <mergeCell ref="C297:C302"/>
    <mergeCell ref="C279:C284"/>
    <mergeCell ref="H279:H284"/>
    <mergeCell ref="C285:C290"/>
    <mergeCell ref="H285:H290"/>
    <mergeCell ref="C275:C278"/>
    <mergeCell ref="H275:H278"/>
    <mergeCell ref="C257:C262"/>
    <mergeCell ref="H257:H262"/>
    <mergeCell ref="C263:C268"/>
    <mergeCell ref="H263:H268"/>
    <mergeCell ref="C269:C274"/>
    <mergeCell ref="H269:H274"/>
    <mergeCell ref="B291:B329"/>
    <mergeCell ref="F321:F322"/>
    <mergeCell ref="F323:F324"/>
    <mergeCell ref="G321:G324"/>
    <mergeCell ref="C303:C308"/>
    <mergeCell ref="C245:C250"/>
    <mergeCell ref="H245:H250"/>
    <mergeCell ref="C251:C256"/>
    <mergeCell ref="H251:H256"/>
    <mergeCell ref="B70:B256"/>
    <mergeCell ref="C238:C243"/>
    <mergeCell ref="H238:H243"/>
    <mergeCell ref="C219:C220"/>
    <mergeCell ref="H219:H220"/>
    <mergeCell ref="D219:D220"/>
    <mergeCell ref="C201:C206"/>
    <mergeCell ref="H201:H206"/>
    <mergeCell ref="C207:C212"/>
    <mergeCell ref="C191:C195"/>
    <mergeCell ref="C196:C200"/>
    <mergeCell ref="C222:C231"/>
    <mergeCell ref="H222:H231"/>
    <mergeCell ref="C232:C237"/>
    <mergeCell ref="H232:H237"/>
    <mergeCell ref="G70:G75"/>
    <mergeCell ref="C70:C77"/>
    <mergeCell ref="H70:H77"/>
    <mergeCell ref="B2:H2"/>
    <mergeCell ref="C3:H3"/>
    <mergeCell ref="C4:H4"/>
    <mergeCell ref="H14:H21"/>
    <mergeCell ref="C22:C29"/>
    <mergeCell ref="G22:G27"/>
    <mergeCell ref="B6:B29"/>
    <mergeCell ref="B47:B69"/>
    <mergeCell ref="C59:C63"/>
    <mergeCell ref="H59:H63"/>
    <mergeCell ref="C6:C13"/>
    <mergeCell ref="H6:H13"/>
    <mergeCell ref="C14:C21"/>
    <mergeCell ref="G14:G19"/>
    <mergeCell ref="C30:C32"/>
    <mergeCell ref="H22:H32"/>
    <mergeCell ref="G33:G44"/>
    <mergeCell ref="C33:C45"/>
    <mergeCell ref="H33:H45"/>
    <mergeCell ref="C64:C69"/>
    <mergeCell ref="H64:H69"/>
    <mergeCell ref="H47:H58"/>
    <mergeCell ref="C47:C58"/>
    <mergeCell ref="C160:C182"/>
    <mergeCell ref="H160:H182"/>
    <mergeCell ref="C95:C99"/>
    <mergeCell ref="H95:H99"/>
    <mergeCell ref="D91:D93"/>
    <mergeCell ref="C91:C94"/>
    <mergeCell ref="G91:G94"/>
    <mergeCell ref="H91:H94"/>
    <mergeCell ref="H78:H90"/>
    <mergeCell ref="C78:C90"/>
    <mergeCell ref="H191:H200"/>
    <mergeCell ref="H207:H218"/>
    <mergeCell ref="C100:C104"/>
    <mergeCell ref="H100:H104"/>
    <mergeCell ref="C105:C109"/>
    <mergeCell ref="H105:H109"/>
    <mergeCell ref="C110:C114"/>
    <mergeCell ref="H110:H114"/>
    <mergeCell ref="C115:C119"/>
    <mergeCell ref="H115:H119"/>
    <mergeCell ref="H125:H140"/>
    <mergeCell ref="H120:H124"/>
    <mergeCell ref="C132:C140"/>
    <mergeCell ref="C125:C131"/>
    <mergeCell ref="C120:C124"/>
    <mergeCell ref="C141:C159"/>
    <mergeCell ref="H141:H159"/>
    <mergeCell ref="H183:H187"/>
    <mergeCell ref="C183:C187"/>
    <mergeCell ref="C188:C190"/>
    <mergeCell ref="H188:H190"/>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70"/>
  <sheetViews>
    <sheetView workbookViewId="0">
      <pane xSplit="2" ySplit="5" topLeftCell="C6" activePane="bottomRight" state="frozen"/>
      <selection pane="topRight" activeCell="C1" sqref="C1"/>
      <selection pane="bottomLeft" activeCell="A6" sqref="A6"/>
      <selection pane="bottomRight" activeCell="L11" sqref="L11"/>
    </sheetView>
  </sheetViews>
  <sheetFormatPr baseColWidth="10" defaultRowHeight="14.4" x14ac:dyDescent="0.3"/>
  <cols>
    <col min="2" max="2" width="15.33203125" customWidth="1"/>
    <col min="3" max="3" width="17" customWidth="1"/>
    <col min="4" max="4" width="20.5546875" customWidth="1"/>
    <col min="8" max="8" width="24.6640625" customWidth="1"/>
    <col min="11" max="11" width="4.44140625" customWidth="1"/>
    <col min="12" max="12" width="5.6640625" customWidth="1"/>
    <col min="13" max="13" width="4.33203125" customWidth="1"/>
    <col min="14" max="14" width="4.5546875" customWidth="1"/>
  </cols>
  <sheetData>
    <row r="1" spans="2:8" ht="9" customHeight="1" thickBot="1" x14ac:dyDescent="0.35"/>
    <row r="2" spans="2:8" ht="16.2" thickBot="1" x14ac:dyDescent="0.35">
      <c r="B2" s="200" t="s">
        <v>197</v>
      </c>
      <c r="C2" s="201"/>
      <c r="D2" s="201"/>
      <c r="E2" s="201"/>
      <c r="F2" s="201"/>
      <c r="G2" s="201"/>
      <c r="H2" s="202"/>
    </row>
    <row r="3" spans="2:8" ht="60.6" customHeight="1" thickBot="1" x14ac:dyDescent="0.35">
      <c r="B3" s="104" t="s">
        <v>198</v>
      </c>
      <c r="C3" s="203" t="s">
        <v>200</v>
      </c>
      <c r="D3" s="204"/>
      <c r="E3" s="204"/>
      <c r="F3" s="204"/>
      <c r="G3" s="204"/>
      <c r="H3" s="205"/>
    </row>
    <row r="4" spans="2:8" ht="16.5" customHeight="1" thickBot="1" x14ac:dyDescent="0.35">
      <c r="B4" s="103" t="s">
        <v>201</v>
      </c>
      <c r="C4" s="262" t="s">
        <v>199</v>
      </c>
      <c r="D4" s="263"/>
      <c r="E4" s="263"/>
      <c r="F4" s="263"/>
      <c r="G4" s="263"/>
      <c r="H4" s="264"/>
    </row>
    <row r="5" spans="2:8" ht="18" customHeight="1" thickBot="1" x14ac:dyDescent="0.35">
      <c r="B5" s="36"/>
      <c r="C5" s="115"/>
      <c r="D5" s="116"/>
      <c r="E5" s="116" t="s">
        <v>0</v>
      </c>
      <c r="F5" s="116" t="s">
        <v>1</v>
      </c>
      <c r="G5" s="116" t="s">
        <v>2</v>
      </c>
      <c r="H5" s="116" t="s">
        <v>3</v>
      </c>
    </row>
    <row r="6" spans="2:8" ht="21.9" customHeight="1" thickBot="1" x14ac:dyDescent="0.35">
      <c r="B6" s="265" t="s">
        <v>257</v>
      </c>
      <c r="C6" s="233" t="s">
        <v>202</v>
      </c>
      <c r="D6" s="4" t="s">
        <v>203</v>
      </c>
      <c r="E6" s="4">
        <v>3</v>
      </c>
      <c r="F6" s="4">
        <v>2</v>
      </c>
      <c r="G6" s="4">
        <v>5</v>
      </c>
      <c r="H6" s="233" t="s">
        <v>256</v>
      </c>
    </row>
    <row r="7" spans="2:8" ht="21.9" customHeight="1" thickBot="1" x14ac:dyDescent="0.35">
      <c r="B7" s="266"/>
      <c r="C7" s="234"/>
      <c r="D7" s="4" t="s">
        <v>204</v>
      </c>
      <c r="E7" s="4">
        <v>1</v>
      </c>
      <c r="F7" s="4">
        <v>3</v>
      </c>
      <c r="G7" s="4">
        <v>4</v>
      </c>
      <c r="H7" s="234"/>
    </row>
    <row r="8" spans="2:8" ht="21.9" customHeight="1" thickBot="1" x14ac:dyDescent="0.35">
      <c r="B8" s="266"/>
      <c r="C8" s="234"/>
      <c r="D8" s="18" t="s">
        <v>2</v>
      </c>
      <c r="E8" s="121">
        <f>E6+E7</f>
        <v>4</v>
      </c>
      <c r="F8" s="121">
        <f>F6+F7</f>
        <v>5</v>
      </c>
      <c r="G8" s="121">
        <f>G6+G7</f>
        <v>9</v>
      </c>
      <c r="H8" s="234"/>
    </row>
    <row r="9" spans="2:8" ht="21.9" customHeight="1" thickBot="1" x14ac:dyDescent="0.35">
      <c r="B9" s="266"/>
      <c r="C9" s="234"/>
      <c r="D9" s="18" t="s">
        <v>203</v>
      </c>
      <c r="E9" s="86">
        <f>E6/E8</f>
        <v>0.75</v>
      </c>
      <c r="F9" s="86">
        <f>F6/F8</f>
        <v>0.4</v>
      </c>
      <c r="G9" s="86">
        <f>G6/G8</f>
        <v>0.55555555555555558</v>
      </c>
      <c r="H9" s="234"/>
    </row>
    <row r="10" spans="2:8" ht="21.9" customHeight="1" thickBot="1" x14ac:dyDescent="0.35">
      <c r="B10" s="266"/>
      <c r="C10" s="235"/>
      <c r="D10" s="122" t="s">
        <v>204</v>
      </c>
      <c r="E10" s="86">
        <f>E7/E8</f>
        <v>0.25</v>
      </c>
      <c r="F10" s="86">
        <f>F7/F8</f>
        <v>0.6</v>
      </c>
      <c r="G10" s="86">
        <f>G7/G8</f>
        <v>0.44444444444444442</v>
      </c>
      <c r="H10" s="234"/>
    </row>
    <row r="11" spans="2:8" ht="21.9" customHeight="1" thickBot="1" x14ac:dyDescent="0.35">
      <c r="B11" s="266"/>
      <c r="C11" s="233" t="s">
        <v>12</v>
      </c>
      <c r="D11" s="4" t="s">
        <v>14</v>
      </c>
      <c r="E11" s="4">
        <v>1</v>
      </c>
      <c r="F11" s="4">
        <v>0</v>
      </c>
      <c r="G11" s="4">
        <v>1</v>
      </c>
      <c r="H11" s="234"/>
    </row>
    <row r="12" spans="2:8" ht="21.9" customHeight="1" thickBot="1" x14ac:dyDescent="0.35">
      <c r="B12" s="266"/>
      <c r="C12" s="234"/>
      <c r="D12" s="4" t="s">
        <v>15</v>
      </c>
      <c r="E12" s="4">
        <v>3</v>
      </c>
      <c r="F12" s="4">
        <v>1</v>
      </c>
      <c r="G12" s="4"/>
      <c r="H12" s="234"/>
    </row>
    <row r="13" spans="2:8" ht="21.9" customHeight="1" thickBot="1" x14ac:dyDescent="0.35">
      <c r="B13" s="266"/>
      <c r="C13" s="234"/>
      <c r="D13" s="4" t="s">
        <v>16</v>
      </c>
      <c r="E13" s="4">
        <v>0</v>
      </c>
      <c r="F13" s="4">
        <v>2</v>
      </c>
      <c r="G13" s="4"/>
      <c r="H13" s="234"/>
    </row>
    <row r="14" spans="2:8" ht="21.9" customHeight="1" thickBot="1" x14ac:dyDescent="0.35">
      <c r="B14" s="267"/>
      <c r="C14" s="235"/>
      <c r="D14" s="4" t="s">
        <v>205</v>
      </c>
      <c r="E14" s="4">
        <v>0</v>
      </c>
      <c r="F14" s="4">
        <v>2</v>
      </c>
      <c r="G14" s="4"/>
      <c r="H14" s="235"/>
    </row>
    <row r="15" spans="2:8" ht="39.9" customHeight="1" thickBot="1" x14ac:dyDescent="0.35">
      <c r="B15" s="210" t="s">
        <v>258</v>
      </c>
      <c r="C15" s="39" t="s">
        <v>206</v>
      </c>
      <c r="D15" s="4" t="s">
        <v>207</v>
      </c>
      <c r="E15" s="106" t="s">
        <v>254</v>
      </c>
      <c r="F15" s="106" t="s">
        <v>252</v>
      </c>
      <c r="G15" s="4"/>
      <c r="H15" s="233" t="s">
        <v>208</v>
      </c>
    </row>
    <row r="16" spans="2:8" ht="39.9" customHeight="1" thickBot="1" x14ac:dyDescent="0.35">
      <c r="B16" s="231"/>
      <c r="C16" s="39" t="s">
        <v>209</v>
      </c>
      <c r="D16" s="4" t="s">
        <v>207</v>
      </c>
      <c r="E16" s="106" t="s">
        <v>255</v>
      </c>
      <c r="F16" s="106" t="s">
        <v>253</v>
      </c>
      <c r="G16" s="4"/>
      <c r="H16" s="235"/>
    </row>
    <row r="17" spans="2:8" ht="23.25" customHeight="1" thickBot="1" x14ac:dyDescent="0.35">
      <c r="B17" s="231"/>
      <c r="C17" s="233" t="s">
        <v>210</v>
      </c>
      <c r="D17" s="4" t="s">
        <v>211</v>
      </c>
      <c r="E17" s="4">
        <v>3</v>
      </c>
      <c r="F17" s="4">
        <v>4</v>
      </c>
      <c r="G17" s="4">
        <v>7</v>
      </c>
      <c r="H17" s="233" t="s">
        <v>212</v>
      </c>
    </row>
    <row r="18" spans="2:8" ht="15" thickBot="1" x14ac:dyDescent="0.35">
      <c r="B18" s="231"/>
      <c r="C18" s="234"/>
      <c r="D18" s="4" t="s">
        <v>213</v>
      </c>
      <c r="E18" s="4">
        <v>1</v>
      </c>
      <c r="F18" s="4">
        <v>0</v>
      </c>
      <c r="G18" s="4">
        <v>1</v>
      </c>
      <c r="H18" s="234"/>
    </row>
    <row r="19" spans="2:8" ht="15" thickBot="1" x14ac:dyDescent="0.35">
      <c r="B19" s="231"/>
      <c r="C19" s="234"/>
      <c r="D19" s="4" t="s">
        <v>214</v>
      </c>
      <c r="E19" s="4">
        <v>0</v>
      </c>
      <c r="F19" s="4">
        <v>1</v>
      </c>
      <c r="G19" s="4">
        <v>1</v>
      </c>
      <c r="H19" s="234"/>
    </row>
    <row r="20" spans="2:8" ht="16.2" thickBot="1" x14ac:dyDescent="0.35">
      <c r="B20" s="231"/>
      <c r="C20" s="234"/>
      <c r="D20" s="18" t="s">
        <v>2</v>
      </c>
      <c r="E20" s="121">
        <f>E17+E18+E19</f>
        <v>4</v>
      </c>
      <c r="F20" s="121">
        <f>F17+F18+F19</f>
        <v>5</v>
      </c>
      <c r="G20" s="121">
        <f>G17+G18+G19</f>
        <v>9</v>
      </c>
      <c r="H20" s="234"/>
    </row>
    <row r="21" spans="2:8" ht="16.2" thickBot="1" x14ac:dyDescent="0.35">
      <c r="B21" s="231"/>
      <c r="C21" s="234"/>
      <c r="D21" s="122" t="s">
        <v>211</v>
      </c>
      <c r="E21" s="86">
        <f>E17/E20</f>
        <v>0.75</v>
      </c>
      <c r="F21" s="86">
        <f>F17/F20</f>
        <v>0.8</v>
      </c>
      <c r="G21" s="86">
        <f>G17/G20</f>
        <v>0.77777777777777779</v>
      </c>
      <c r="H21" s="234"/>
    </row>
    <row r="22" spans="2:8" ht="16.2" thickBot="1" x14ac:dyDescent="0.35">
      <c r="B22" s="231"/>
      <c r="C22" s="234"/>
      <c r="D22" s="122" t="s">
        <v>213</v>
      </c>
      <c r="E22" s="86">
        <f>E18/E20</f>
        <v>0.25</v>
      </c>
      <c r="F22" s="86">
        <f>F18/F20</f>
        <v>0</v>
      </c>
      <c r="G22" s="86">
        <f>G18/G20</f>
        <v>0.1111111111111111</v>
      </c>
      <c r="H22" s="234"/>
    </row>
    <row r="23" spans="2:8" ht="16.2" thickBot="1" x14ac:dyDescent="0.35">
      <c r="B23" s="231"/>
      <c r="C23" s="235"/>
      <c r="D23" s="122" t="s">
        <v>214</v>
      </c>
      <c r="E23" s="86">
        <f>E19/E20</f>
        <v>0</v>
      </c>
      <c r="F23" s="86">
        <f>F19/F20</f>
        <v>0.2</v>
      </c>
      <c r="G23" s="86">
        <f>G19/G20</f>
        <v>0.1111111111111111</v>
      </c>
      <c r="H23" s="235"/>
    </row>
    <row r="24" spans="2:8" ht="15" customHeight="1" thickBot="1" x14ac:dyDescent="0.35">
      <c r="B24" s="231"/>
      <c r="C24" s="210" t="s">
        <v>215</v>
      </c>
      <c r="D24" s="4" t="s">
        <v>216</v>
      </c>
      <c r="E24" s="4">
        <v>4</v>
      </c>
      <c r="F24" s="4">
        <v>4</v>
      </c>
      <c r="G24" s="123">
        <v>8</v>
      </c>
      <c r="H24" s="233" t="s">
        <v>264</v>
      </c>
    </row>
    <row r="25" spans="2:8" ht="15" thickBot="1" x14ac:dyDescent="0.35">
      <c r="B25" s="231"/>
      <c r="C25" s="231"/>
      <c r="D25" s="4" t="s">
        <v>224</v>
      </c>
      <c r="E25" s="4">
        <v>0</v>
      </c>
      <c r="F25" s="4">
        <v>2</v>
      </c>
      <c r="G25" s="124">
        <v>2</v>
      </c>
      <c r="H25" s="234"/>
    </row>
    <row r="26" spans="2:8" ht="15" thickBot="1" x14ac:dyDescent="0.35">
      <c r="B26" s="231"/>
      <c r="C26" s="231"/>
      <c r="D26" s="4" t="s">
        <v>220</v>
      </c>
      <c r="E26" s="4">
        <v>1</v>
      </c>
      <c r="F26" s="4">
        <v>1</v>
      </c>
      <c r="G26" s="124">
        <v>2</v>
      </c>
      <c r="H26" s="234"/>
    </row>
    <row r="27" spans="2:8" ht="15" thickBot="1" x14ac:dyDescent="0.35">
      <c r="B27" s="231"/>
      <c r="C27" s="231"/>
      <c r="D27" s="4" t="s">
        <v>259</v>
      </c>
      <c r="E27" s="4">
        <v>4</v>
      </c>
      <c r="F27" s="4">
        <v>3</v>
      </c>
      <c r="G27" s="123">
        <v>7</v>
      </c>
      <c r="H27" s="234"/>
    </row>
    <row r="28" spans="2:8" ht="15" thickBot="1" x14ac:dyDescent="0.35">
      <c r="B28" s="231"/>
      <c r="C28" s="231"/>
      <c r="D28" s="4" t="s">
        <v>217</v>
      </c>
      <c r="E28" s="4">
        <v>2</v>
      </c>
      <c r="F28" s="4">
        <v>1</v>
      </c>
      <c r="G28" s="124">
        <v>3</v>
      </c>
      <c r="H28" s="234"/>
    </row>
    <row r="29" spans="2:8" ht="15" thickBot="1" x14ac:dyDescent="0.35">
      <c r="B29" s="231"/>
      <c r="C29" s="231"/>
      <c r="D29" s="4" t="s">
        <v>218</v>
      </c>
      <c r="E29" s="4">
        <v>2</v>
      </c>
      <c r="F29" s="4">
        <v>4</v>
      </c>
      <c r="G29" s="123">
        <v>6</v>
      </c>
      <c r="H29" s="234"/>
    </row>
    <row r="30" spans="2:8" ht="15" thickBot="1" x14ac:dyDescent="0.35">
      <c r="B30" s="231"/>
      <c r="C30" s="231"/>
      <c r="D30" s="4" t="s">
        <v>219</v>
      </c>
      <c r="E30" s="4">
        <v>1</v>
      </c>
      <c r="F30" s="4">
        <v>1</v>
      </c>
      <c r="G30" s="124">
        <v>2</v>
      </c>
      <c r="H30" s="234"/>
    </row>
    <row r="31" spans="2:8" ht="15" thickBot="1" x14ac:dyDescent="0.35">
      <c r="B31" s="231"/>
      <c r="C31" s="231"/>
      <c r="D31" s="4" t="s">
        <v>227</v>
      </c>
      <c r="E31" s="4">
        <v>0</v>
      </c>
      <c r="F31" s="4">
        <v>1</v>
      </c>
      <c r="G31" s="124">
        <v>1</v>
      </c>
      <c r="H31" s="234"/>
    </row>
    <row r="32" spans="2:8" ht="15" thickBot="1" x14ac:dyDescent="0.35">
      <c r="B32" s="231"/>
      <c r="C32" s="231"/>
      <c r="D32" s="4" t="s">
        <v>221</v>
      </c>
      <c r="E32" s="4">
        <v>2</v>
      </c>
      <c r="F32" s="4">
        <v>2</v>
      </c>
      <c r="G32" s="124">
        <v>4</v>
      </c>
      <c r="H32" s="234"/>
    </row>
    <row r="33" spans="2:11" ht="15" thickBot="1" x14ac:dyDescent="0.35">
      <c r="B33" s="231"/>
      <c r="C33" s="231"/>
      <c r="D33" s="4" t="s">
        <v>222</v>
      </c>
      <c r="E33" s="4">
        <v>2</v>
      </c>
      <c r="F33" s="4">
        <v>2</v>
      </c>
      <c r="G33" s="124">
        <v>4</v>
      </c>
      <c r="H33" s="234"/>
    </row>
    <row r="34" spans="2:11" ht="15" thickBot="1" x14ac:dyDescent="0.35">
      <c r="B34" s="231"/>
      <c r="C34" s="231"/>
      <c r="D34" s="4" t="s">
        <v>223</v>
      </c>
      <c r="E34" s="4">
        <v>1</v>
      </c>
      <c r="F34" s="4">
        <v>0</v>
      </c>
      <c r="G34" s="124">
        <v>1</v>
      </c>
      <c r="H34" s="234"/>
    </row>
    <row r="35" spans="2:11" ht="15" thickBot="1" x14ac:dyDescent="0.35">
      <c r="B35" s="231"/>
      <c r="C35" s="231"/>
      <c r="D35" s="4" t="s">
        <v>226</v>
      </c>
      <c r="E35" s="4">
        <v>0</v>
      </c>
      <c r="F35" s="4">
        <v>1</v>
      </c>
      <c r="G35" s="124">
        <v>1</v>
      </c>
      <c r="H35" s="234"/>
    </row>
    <row r="36" spans="2:11" ht="15" thickBot="1" x14ac:dyDescent="0.35">
      <c r="B36" s="231"/>
      <c r="C36" s="231"/>
      <c r="D36" s="4" t="s">
        <v>225</v>
      </c>
      <c r="E36" s="4">
        <v>0</v>
      </c>
      <c r="F36" s="4">
        <v>1</v>
      </c>
      <c r="G36" s="124">
        <v>1</v>
      </c>
      <c r="H36" s="234"/>
    </row>
    <row r="37" spans="2:11" ht="15" thickBot="1" x14ac:dyDescent="0.35">
      <c r="B37" s="231"/>
      <c r="C37" s="56"/>
      <c r="D37" s="4"/>
      <c r="E37" s="4"/>
      <c r="F37" s="4"/>
      <c r="G37" s="124"/>
      <c r="H37" s="234"/>
    </row>
    <row r="38" spans="2:11" ht="34.5" customHeight="1" thickBot="1" x14ac:dyDescent="0.35">
      <c r="B38" s="231"/>
      <c r="C38" s="128" t="s">
        <v>260</v>
      </c>
      <c r="D38" s="125">
        <v>13</v>
      </c>
      <c r="E38" s="130">
        <f>SUM(E24:E36)</f>
        <v>19</v>
      </c>
      <c r="F38" s="130">
        <f>SUM(F24:F36)</f>
        <v>23</v>
      </c>
      <c r="G38" s="130">
        <f>SUM(G24:G36)</f>
        <v>42</v>
      </c>
      <c r="H38" s="234"/>
      <c r="I38" s="86" t="e">
        <f>I32/I33</f>
        <v>#DIV/0!</v>
      </c>
    </row>
    <row r="39" spans="2:11" ht="20.100000000000001" customHeight="1" thickBot="1" x14ac:dyDescent="0.35">
      <c r="B39" s="231"/>
      <c r="C39" s="259" t="s">
        <v>22</v>
      </c>
      <c r="D39" s="129" t="s">
        <v>261</v>
      </c>
      <c r="E39" s="86">
        <f>E24/E38</f>
        <v>0.21052631578947367</v>
      </c>
      <c r="F39" s="86">
        <f>F24/F38</f>
        <v>0.17391304347826086</v>
      </c>
      <c r="G39" s="86">
        <f>G24/G38</f>
        <v>0.19047619047619047</v>
      </c>
      <c r="H39" s="234"/>
      <c r="I39" s="127"/>
    </row>
    <row r="40" spans="2:11" ht="20.100000000000001" customHeight="1" thickBot="1" x14ac:dyDescent="0.35">
      <c r="B40" s="231"/>
      <c r="C40" s="260"/>
      <c r="D40" s="129" t="s">
        <v>262</v>
      </c>
      <c r="E40" s="86">
        <f>E27/E38</f>
        <v>0.21052631578947367</v>
      </c>
      <c r="F40" s="126"/>
      <c r="G40" s="86">
        <f>G27/G38</f>
        <v>0.16666666666666666</v>
      </c>
      <c r="H40" s="234"/>
      <c r="I40" s="132"/>
      <c r="J40" s="133"/>
      <c r="K40" s="133"/>
    </row>
    <row r="41" spans="2:11" ht="20.100000000000001" customHeight="1" thickBot="1" x14ac:dyDescent="0.35">
      <c r="B41" s="231"/>
      <c r="C41" s="261"/>
      <c r="D41" s="129" t="s">
        <v>263</v>
      </c>
      <c r="E41" s="86"/>
      <c r="F41" s="86">
        <f>F29/F38</f>
        <v>0.17391304347826086</v>
      </c>
      <c r="G41" s="86">
        <f>G29/G38</f>
        <v>0.14285714285714285</v>
      </c>
      <c r="H41" s="235"/>
      <c r="I41" s="132"/>
      <c r="J41" s="133"/>
      <c r="K41" s="133"/>
    </row>
    <row r="42" spans="2:11" ht="27.9" customHeight="1" thickBot="1" x14ac:dyDescent="0.35">
      <c r="B42" s="231"/>
      <c r="C42" s="210" t="s">
        <v>228</v>
      </c>
      <c r="D42" s="4" t="s">
        <v>18</v>
      </c>
      <c r="E42" s="4">
        <v>2</v>
      </c>
      <c r="F42" s="4">
        <v>4</v>
      </c>
      <c r="G42" s="4">
        <v>6</v>
      </c>
      <c r="H42" s="210" t="s">
        <v>265</v>
      </c>
      <c r="I42" s="133"/>
      <c r="J42" s="134"/>
      <c r="K42" s="133"/>
    </row>
    <row r="43" spans="2:11" ht="27.9" customHeight="1" thickBot="1" x14ac:dyDescent="0.35">
      <c r="B43" s="231"/>
      <c r="C43" s="231"/>
      <c r="D43" s="4" t="s">
        <v>19</v>
      </c>
      <c r="E43" s="4">
        <v>2</v>
      </c>
      <c r="F43" s="4">
        <v>1</v>
      </c>
      <c r="G43" s="4">
        <v>3</v>
      </c>
      <c r="H43" s="231"/>
      <c r="I43" s="133"/>
      <c r="J43" s="134"/>
      <c r="K43" s="133"/>
    </row>
    <row r="44" spans="2:11" ht="27.9" customHeight="1" thickBot="1" x14ac:dyDescent="0.35">
      <c r="B44" s="231"/>
      <c r="C44" s="231"/>
      <c r="D44" s="13" t="s">
        <v>2</v>
      </c>
      <c r="E44" s="14">
        <f>SUM(E42:E43)</f>
        <v>4</v>
      </c>
      <c r="F44" s="14">
        <f>SUM(F42:F43)</f>
        <v>5</v>
      </c>
      <c r="G44" s="14">
        <v>12</v>
      </c>
      <c r="H44" s="231"/>
      <c r="I44" s="133"/>
      <c r="J44" s="133"/>
      <c r="K44" s="133"/>
    </row>
    <row r="45" spans="2:11" ht="27.9" customHeight="1" thickBot="1" x14ac:dyDescent="0.35">
      <c r="B45" s="231"/>
      <c r="C45" s="231"/>
      <c r="D45" s="25" t="s">
        <v>18</v>
      </c>
      <c r="E45" s="26">
        <f>E42/E44</f>
        <v>0.5</v>
      </c>
      <c r="F45" s="26">
        <f>F42/F44</f>
        <v>0.8</v>
      </c>
      <c r="G45" s="26">
        <f>G42/G44</f>
        <v>0.5</v>
      </c>
      <c r="H45" s="231"/>
      <c r="I45" s="133"/>
      <c r="J45" s="133"/>
      <c r="K45" s="133"/>
    </row>
    <row r="46" spans="2:11" ht="27.9" customHeight="1" thickBot="1" x14ac:dyDescent="0.35">
      <c r="B46" s="231"/>
      <c r="C46" s="232"/>
      <c r="D46" s="25" t="s">
        <v>19</v>
      </c>
      <c r="E46" s="26">
        <f>E43/E44</f>
        <v>0.5</v>
      </c>
      <c r="F46" s="26">
        <f>F43/F44</f>
        <v>0.2</v>
      </c>
      <c r="G46" s="26">
        <f>G43/G44</f>
        <v>0.25</v>
      </c>
      <c r="H46" s="232"/>
      <c r="I46" s="133"/>
      <c r="J46" s="135"/>
      <c r="K46" s="133"/>
    </row>
    <row r="47" spans="2:11" ht="15" thickBot="1" x14ac:dyDescent="0.35">
      <c r="B47" s="231"/>
      <c r="C47" s="108" t="s">
        <v>229</v>
      </c>
      <c r="D47" s="107"/>
      <c r="E47" s="107"/>
      <c r="F47" s="107"/>
      <c r="G47" s="107"/>
      <c r="H47" s="136"/>
      <c r="I47" s="133"/>
      <c r="J47" s="133"/>
      <c r="K47" s="133"/>
    </row>
    <row r="48" spans="2:11" ht="15" thickBot="1" x14ac:dyDescent="0.35">
      <c r="B48" s="231"/>
      <c r="C48" s="253" t="s">
        <v>230</v>
      </c>
      <c r="D48" s="254"/>
      <c r="E48" s="254"/>
      <c r="F48" s="254"/>
      <c r="G48" s="254"/>
      <c r="H48" s="255"/>
      <c r="I48" s="133"/>
      <c r="J48" s="133"/>
      <c r="K48" s="133"/>
    </row>
    <row r="49" spans="2:11" ht="21.9" customHeight="1" thickBot="1" x14ac:dyDescent="0.35">
      <c r="B49" s="231"/>
      <c r="C49" s="210" t="s">
        <v>231</v>
      </c>
      <c r="D49" s="109" t="s">
        <v>18</v>
      </c>
      <c r="E49" s="110">
        <v>4</v>
      </c>
      <c r="F49" s="110">
        <v>4</v>
      </c>
      <c r="G49" s="111">
        <v>8</v>
      </c>
      <c r="H49" s="233" t="s">
        <v>232</v>
      </c>
      <c r="I49" s="133"/>
      <c r="J49" s="133"/>
      <c r="K49" s="133"/>
    </row>
    <row r="50" spans="2:11" ht="21.9" customHeight="1" thickBot="1" x14ac:dyDescent="0.35">
      <c r="B50" s="231"/>
      <c r="C50" s="232"/>
      <c r="D50" s="109" t="s">
        <v>19</v>
      </c>
      <c r="E50" s="110">
        <v>0</v>
      </c>
      <c r="F50" s="110">
        <v>1</v>
      </c>
      <c r="G50" s="111">
        <v>1</v>
      </c>
      <c r="H50" s="234"/>
    </row>
    <row r="51" spans="2:11" ht="21.9" customHeight="1" thickBot="1" x14ac:dyDescent="0.35">
      <c r="B51" s="231"/>
      <c r="C51" s="233" t="s">
        <v>233</v>
      </c>
      <c r="D51" s="109" t="s">
        <v>18</v>
      </c>
      <c r="E51" s="110">
        <v>1</v>
      </c>
      <c r="F51" s="110">
        <v>2</v>
      </c>
      <c r="G51" s="111">
        <v>3</v>
      </c>
      <c r="H51" s="234"/>
    </row>
    <row r="52" spans="2:11" ht="21.9" customHeight="1" thickBot="1" x14ac:dyDescent="0.35">
      <c r="B52" s="231"/>
      <c r="C52" s="235"/>
      <c r="D52" s="109" t="s">
        <v>19</v>
      </c>
      <c r="E52" s="110">
        <v>3</v>
      </c>
      <c r="F52" s="110">
        <v>3</v>
      </c>
      <c r="G52" s="111">
        <v>6</v>
      </c>
      <c r="H52" s="234"/>
    </row>
    <row r="53" spans="2:11" ht="21.9" customHeight="1" thickBot="1" x14ac:dyDescent="0.35">
      <c r="B53" s="231"/>
      <c r="C53" s="233" t="s">
        <v>234</v>
      </c>
      <c r="D53" s="109" t="s">
        <v>18</v>
      </c>
      <c r="E53" s="110">
        <v>4</v>
      </c>
      <c r="F53" s="110">
        <v>5</v>
      </c>
      <c r="G53" s="111">
        <v>9</v>
      </c>
      <c r="H53" s="234"/>
    </row>
    <row r="54" spans="2:11" ht="21.9" customHeight="1" thickBot="1" x14ac:dyDescent="0.35">
      <c r="B54" s="231"/>
      <c r="C54" s="235"/>
      <c r="D54" s="109" t="s">
        <v>19</v>
      </c>
      <c r="E54" s="110">
        <v>0</v>
      </c>
      <c r="F54" s="110">
        <v>0</v>
      </c>
      <c r="G54" s="111">
        <v>0</v>
      </c>
      <c r="H54" s="234"/>
    </row>
    <row r="55" spans="2:11" ht="21.9" customHeight="1" thickBot="1" x14ac:dyDescent="0.35">
      <c r="B55" s="231"/>
      <c r="C55" s="233" t="s">
        <v>235</v>
      </c>
      <c r="D55" s="109" t="s">
        <v>18</v>
      </c>
      <c r="E55" s="110">
        <v>3</v>
      </c>
      <c r="F55" s="110">
        <v>3</v>
      </c>
      <c r="G55" s="111">
        <v>6</v>
      </c>
      <c r="H55" s="234"/>
    </row>
    <row r="56" spans="2:11" ht="21.9" customHeight="1" thickBot="1" x14ac:dyDescent="0.35">
      <c r="B56" s="231"/>
      <c r="C56" s="235"/>
      <c r="D56" s="109" t="s">
        <v>19</v>
      </c>
      <c r="E56" s="110">
        <v>1</v>
      </c>
      <c r="F56" s="110">
        <v>2</v>
      </c>
      <c r="G56" s="111">
        <v>3</v>
      </c>
      <c r="H56" s="235"/>
    </row>
    <row r="57" spans="2:11" ht="26.1" customHeight="1" thickBot="1" x14ac:dyDescent="0.35">
      <c r="B57" s="231"/>
      <c r="C57" s="210" t="s">
        <v>236</v>
      </c>
      <c r="D57" s="4" t="s">
        <v>237</v>
      </c>
      <c r="E57" s="110">
        <v>4</v>
      </c>
      <c r="F57" s="110">
        <v>3</v>
      </c>
      <c r="G57" s="111">
        <v>7</v>
      </c>
      <c r="H57" s="233" t="s">
        <v>238</v>
      </c>
    </row>
    <row r="58" spans="2:11" ht="26.1" customHeight="1" thickBot="1" x14ac:dyDescent="0.35">
      <c r="B58" s="231"/>
      <c r="C58" s="231"/>
      <c r="D58" s="4" t="s">
        <v>239</v>
      </c>
      <c r="E58" s="110">
        <v>0</v>
      </c>
      <c r="F58" s="110">
        <v>2</v>
      </c>
      <c r="G58" s="111">
        <v>2</v>
      </c>
      <c r="H58" s="234"/>
    </row>
    <row r="59" spans="2:11" ht="26.1" customHeight="1" thickBot="1" x14ac:dyDescent="0.35">
      <c r="B59" s="231"/>
      <c r="C59" s="231"/>
      <c r="D59" s="4" t="s">
        <v>240</v>
      </c>
      <c r="E59" s="110">
        <v>3</v>
      </c>
      <c r="F59" s="110">
        <v>4</v>
      </c>
      <c r="G59" s="111">
        <v>7</v>
      </c>
      <c r="H59" s="234"/>
    </row>
    <row r="60" spans="2:11" ht="26.1" customHeight="1" thickBot="1" x14ac:dyDescent="0.35">
      <c r="B60" s="231"/>
      <c r="C60" s="232"/>
      <c r="D60" s="4" t="s">
        <v>241</v>
      </c>
      <c r="E60" s="110">
        <v>1</v>
      </c>
      <c r="F60" s="110">
        <v>0</v>
      </c>
      <c r="G60" s="111">
        <v>1</v>
      </c>
      <c r="H60" s="235"/>
    </row>
    <row r="61" spans="2:11" ht="42" thickBot="1" x14ac:dyDescent="0.35">
      <c r="B61" s="232"/>
      <c r="C61" s="57" t="s">
        <v>242</v>
      </c>
      <c r="D61" s="110"/>
      <c r="E61" s="110">
        <v>0</v>
      </c>
      <c r="F61" s="110">
        <v>0</v>
      </c>
      <c r="G61" s="111">
        <v>0</v>
      </c>
      <c r="H61" s="4" t="s">
        <v>243</v>
      </c>
    </row>
    <row r="62" spans="2:11" ht="18.75" customHeight="1" thickBot="1" x14ac:dyDescent="0.35">
      <c r="B62" s="256" t="s">
        <v>143</v>
      </c>
      <c r="C62" s="233" t="s">
        <v>144</v>
      </c>
      <c r="D62" s="4" t="s">
        <v>18</v>
      </c>
      <c r="E62" s="110">
        <v>4</v>
      </c>
      <c r="F62" s="110">
        <v>4</v>
      </c>
      <c r="G62" s="110">
        <v>8</v>
      </c>
      <c r="H62" s="233" t="s">
        <v>244</v>
      </c>
    </row>
    <row r="63" spans="2:11" ht="28.2" thickBot="1" x14ac:dyDescent="0.35">
      <c r="B63" s="257"/>
      <c r="C63" s="235"/>
      <c r="D63" s="4" t="s">
        <v>19</v>
      </c>
      <c r="E63" s="110"/>
      <c r="F63" s="61" t="s">
        <v>245</v>
      </c>
      <c r="G63" s="4"/>
      <c r="H63" s="235"/>
    </row>
    <row r="64" spans="2:11" ht="26.1" customHeight="1" thickBot="1" x14ac:dyDescent="0.35">
      <c r="B64" s="257"/>
      <c r="C64" s="175" t="s">
        <v>145</v>
      </c>
      <c r="D64" s="4" t="s">
        <v>18</v>
      </c>
      <c r="E64" s="110"/>
      <c r="F64" s="110">
        <v>1</v>
      </c>
      <c r="G64" s="4"/>
      <c r="H64" s="225" t="s">
        <v>246</v>
      </c>
    </row>
    <row r="65" spans="2:8" ht="26.1" customHeight="1" thickBot="1" x14ac:dyDescent="0.35">
      <c r="B65" s="257"/>
      <c r="C65" s="176"/>
      <c r="D65" s="4" t="s">
        <v>19</v>
      </c>
      <c r="E65" s="110">
        <v>4</v>
      </c>
      <c r="F65" s="110">
        <v>2</v>
      </c>
      <c r="G65" s="4"/>
      <c r="H65" s="227"/>
    </row>
    <row r="66" spans="2:8" ht="55.8" thickBot="1" x14ac:dyDescent="0.35">
      <c r="B66" s="257"/>
      <c r="C66" s="176"/>
      <c r="D66" s="4" t="s">
        <v>247</v>
      </c>
      <c r="E66" s="112"/>
      <c r="F66" s="112" t="s">
        <v>248</v>
      </c>
      <c r="G66" s="4"/>
      <c r="H66" s="4"/>
    </row>
    <row r="67" spans="2:8" ht="119.4" thickBot="1" x14ac:dyDescent="0.35">
      <c r="B67" s="258"/>
      <c r="C67" s="177"/>
      <c r="D67" s="4" t="s">
        <v>146</v>
      </c>
      <c r="E67" s="113" t="s">
        <v>249</v>
      </c>
      <c r="F67" s="112" t="s">
        <v>250</v>
      </c>
      <c r="G67" s="112"/>
      <c r="H67" s="114" t="s">
        <v>251</v>
      </c>
    </row>
    <row r="68" spans="2:8" ht="15" thickBot="1" x14ac:dyDescent="0.35">
      <c r="C68" s="105"/>
      <c r="D68" s="3"/>
      <c r="E68" s="3"/>
      <c r="F68" s="3"/>
      <c r="G68" s="3"/>
      <c r="H68" s="3"/>
    </row>
    <row r="69" spans="2:8" ht="15" thickBot="1" x14ac:dyDescent="0.35">
      <c r="C69" s="105"/>
      <c r="D69" s="3"/>
      <c r="E69" s="3"/>
      <c r="F69" s="3"/>
      <c r="G69" s="3"/>
      <c r="H69" s="3"/>
    </row>
    <row r="70" spans="2:8" ht="15" thickBot="1" x14ac:dyDescent="0.35">
      <c r="C70" s="105"/>
      <c r="D70" s="3"/>
      <c r="E70" s="3"/>
      <c r="F70" s="3"/>
      <c r="G70" s="3"/>
      <c r="H70" s="3"/>
    </row>
  </sheetData>
  <mergeCells count="29">
    <mergeCell ref="B62:B67"/>
    <mergeCell ref="C24:C36"/>
    <mergeCell ref="C39:C41"/>
    <mergeCell ref="B15:B61"/>
    <mergeCell ref="B2:H2"/>
    <mergeCell ref="C3:H3"/>
    <mergeCell ref="C4:H4"/>
    <mergeCell ref="H6:H14"/>
    <mergeCell ref="B6:B14"/>
    <mergeCell ref="H15:H16"/>
    <mergeCell ref="C17:C23"/>
    <mergeCell ref="H17:H23"/>
    <mergeCell ref="C6:C10"/>
    <mergeCell ref="C11:C14"/>
    <mergeCell ref="H24:H41"/>
    <mergeCell ref="C42:C46"/>
    <mergeCell ref="H42:H46"/>
    <mergeCell ref="C57:C60"/>
    <mergeCell ref="H57:H60"/>
    <mergeCell ref="C55:C56"/>
    <mergeCell ref="C62:C63"/>
    <mergeCell ref="H62:H63"/>
    <mergeCell ref="H64:H65"/>
    <mergeCell ref="C48:H48"/>
    <mergeCell ref="C49:C50"/>
    <mergeCell ref="H49:H56"/>
    <mergeCell ref="C51:C52"/>
    <mergeCell ref="C53:C54"/>
    <mergeCell ref="C64:C67"/>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07"/>
  <sheetViews>
    <sheetView workbookViewId="0">
      <selection activeCell="J104" sqref="J104:J105"/>
    </sheetView>
  </sheetViews>
  <sheetFormatPr baseColWidth="10" defaultRowHeight="14.4" x14ac:dyDescent="0.3"/>
  <cols>
    <col min="3" max="3" width="19.88671875" customWidth="1"/>
    <col min="8" max="8" width="26.5546875" customWidth="1"/>
  </cols>
  <sheetData>
    <row r="1" spans="2:8" ht="15" thickBot="1" x14ac:dyDescent="0.35"/>
    <row r="2" spans="2:8" ht="16.2" thickBot="1" x14ac:dyDescent="0.35">
      <c r="B2" s="37" t="s">
        <v>59</v>
      </c>
      <c r="C2" s="37"/>
      <c r="D2" s="2"/>
      <c r="E2" s="83" t="s">
        <v>0</v>
      </c>
      <c r="F2" s="83" t="s">
        <v>1</v>
      </c>
      <c r="G2" s="100" t="s">
        <v>2</v>
      </c>
      <c r="H2" s="91" t="s">
        <v>3</v>
      </c>
    </row>
    <row r="3" spans="2:8" ht="16.2" thickBot="1" x14ac:dyDescent="0.35">
      <c r="C3" s="181" t="s">
        <v>23</v>
      </c>
      <c r="D3" s="4" t="s">
        <v>4</v>
      </c>
      <c r="E3" s="5">
        <v>3</v>
      </c>
      <c r="F3" s="5"/>
      <c r="G3" s="268"/>
      <c r="H3" s="178" t="s">
        <v>61</v>
      </c>
    </row>
    <row r="4" spans="2:8" ht="16.2" thickBot="1" x14ac:dyDescent="0.35">
      <c r="C4" s="170"/>
      <c r="D4" s="4" t="s">
        <v>5</v>
      </c>
      <c r="E4" s="5">
        <v>3</v>
      </c>
      <c r="F4" s="5"/>
      <c r="G4" s="268"/>
      <c r="H4" s="179"/>
    </row>
    <row r="5" spans="2:8" ht="16.2" thickBot="1" x14ac:dyDescent="0.35">
      <c r="C5" s="170"/>
      <c r="D5" s="4" t="s">
        <v>6</v>
      </c>
      <c r="E5" s="5">
        <v>2</v>
      </c>
      <c r="F5" s="5"/>
      <c r="G5" s="268"/>
      <c r="H5" s="179"/>
    </row>
    <row r="6" spans="2:8" ht="16.2" thickBot="1" x14ac:dyDescent="0.35">
      <c r="C6" s="170"/>
      <c r="D6" s="4" t="s">
        <v>7</v>
      </c>
      <c r="E6" s="5">
        <v>0</v>
      </c>
      <c r="F6" s="5">
        <v>2</v>
      </c>
      <c r="G6" s="268"/>
      <c r="H6" s="179"/>
    </row>
    <row r="7" spans="2:8" ht="16.2" thickBot="1" x14ac:dyDescent="0.35">
      <c r="C7" s="170"/>
      <c r="D7" s="4" t="s">
        <v>8</v>
      </c>
      <c r="E7" s="5">
        <v>0</v>
      </c>
      <c r="F7" s="5">
        <v>1</v>
      </c>
      <c r="G7" s="268"/>
      <c r="H7" s="179"/>
    </row>
    <row r="8" spans="2:8" ht="16.2" thickBot="1" x14ac:dyDescent="0.35">
      <c r="C8" s="170"/>
      <c r="D8" s="4" t="s">
        <v>9</v>
      </c>
      <c r="E8" s="5">
        <v>0</v>
      </c>
      <c r="F8" s="5">
        <v>1</v>
      </c>
      <c r="G8" s="269"/>
      <c r="H8" s="179"/>
    </row>
    <row r="9" spans="2:8" ht="16.2" thickBot="1" x14ac:dyDescent="0.35">
      <c r="C9" s="170"/>
      <c r="D9" s="15" t="s">
        <v>2</v>
      </c>
      <c r="E9" s="84">
        <f>SUM(E3:E8)</f>
        <v>8</v>
      </c>
      <c r="F9" s="84">
        <f>SUM(F3:F8)</f>
        <v>4</v>
      </c>
      <c r="G9" s="72">
        <v>12</v>
      </c>
      <c r="H9" s="179"/>
    </row>
    <row r="10" spans="2:8" ht="16.2" thickBot="1" x14ac:dyDescent="0.35">
      <c r="C10" s="171"/>
      <c r="D10" s="16" t="s">
        <v>22</v>
      </c>
      <c r="E10" s="85">
        <f>E9/G9</f>
        <v>0.66666666666666663</v>
      </c>
      <c r="F10" s="85">
        <f>F9/G9</f>
        <v>0.33333333333333331</v>
      </c>
      <c r="G10" s="73">
        <f>E10+F10</f>
        <v>1</v>
      </c>
      <c r="H10" s="180"/>
    </row>
    <row r="11" spans="2:8" ht="16.2" thickBot="1" x14ac:dyDescent="0.35">
      <c r="C11" s="175" t="s">
        <v>161</v>
      </c>
      <c r="D11" s="19" t="s">
        <v>18</v>
      </c>
      <c r="E11" s="5">
        <v>6</v>
      </c>
      <c r="F11" s="5">
        <v>4</v>
      </c>
      <c r="G11" s="52">
        <f>E11+F11</f>
        <v>10</v>
      </c>
      <c r="H11" s="178" t="s">
        <v>181</v>
      </c>
    </row>
    <row r="12" spans="2:8" ht="16.2" thickBot="1" x14ac:dyDescent="0.35">
      <c r="C12" s="176"/>
      <c r="D12" s="19" t="s">
        <v>19</v>
      </c>
      <c r="E12" s="5">
        <v>2</v>
      </c>
      <c r="F12" s="5">
        <v>0</v>
      </c>
      <c r="G12" s="52">
        <f>E12+F12</f>
        <v>2</v>
      </c>
      <c r="H12" s="179"/>
    </row>
    <row r="13" spans="2:8" ht="16.2" thickBot="1" x14ac:dyDescent="0.35">
      <c r="C13" s="176"/>
      <c r="D13" s="13" t="s">
        <v>2</v>
      </c>
      <c r="E13" s="14">
        <f>SUM(E11:E12)</f>
        <v>8</v>
      </c>
      <c r="F13" s="14">
        <f>SUM(F11:F12)</f>
        <v>4</v>
      </c>
      <c r="G13" s="52">
        <f>E13+F13</f>
        <v>12</v>
      </c>
      <c r="H13" s="179"/>
    </row>
    <row r="14" spans="2:8" ht="16.2" thickBot="1" x14ac:dyDescent="0.35">
      <c r="C14" s="176"/>
      <c r="D14" s="25" t="s">
        <v>18</v>
      </c>
      <c r="E14" s="26">
        <f>E11/E13</f>
        <v>0.75</v>
      </c>
      <c r="F14" s="26">
        <f>F11/F13</f>
        <v>1</v>
      </c>
      <c r="G14" s="26">
        <f>G11/G13</f>
        <v>0.83333333333333337</v>
      </c>
      <c r="H14" s="179"/>
    </row>
    <row r="15" spans="2:8" ht="16.2" thickBot="1" x14ac:dyDescent="0.35">
      <c r="C15" s="177"/>
      <c r="D15" s="25" t="s">
        <v>19</v>
      </c>
      <c r="E15" s="26">
        <f>E12/E13</f>
        <v>0.25</v>
      </c>
      <c r="F15" s="26">
        <f>F12/F13</f>
        <v>0</v>
      </c>
      <c r="G15" s="26">
        <f>G12/G13</f>
        <v>0.16666666666666666</v>
      </c>
      <c r="H15" s="180"/>
    </row>
    <row r="16" spans="2:8" ht="16.2" thickBot="1" x14ac:dyDescent="0.35">
      <c r="C16" s="175" t="s">
        <v>162</v>
      </c>
      <c r="D16" s="19" t="s">
        <v>18</v>
      </c>
      <c r="E16" s="5">
        <v>0</v>
      </c>
      <c r="F16" s="5">
        <v>1</v>
      </c>
      <c r="G16" s="52">
        <f>E16+F16</f>
        <v>1</v>
      </c>
      <c r="H16" s="178" t="s">
        <v>182</v>
      </c>
    </row>
    <row r="17" spans="3:8" ht="16.2" thickBot="1" x14ac:dyDescent="0.35">
      <c r="C17" s="176"/>
      <c r="D17" s="19" t="s">
        <v>19</v>
      </c>
      <c r="E17" s="5">
        <v>8</v>
      </c>
      <c r="F17" s="5">
        <v>3</v>
      </c>
      <c r="G17" s="52">
        <f>E17+F17</f>
        <v>11</v>
      </c>
      <c r="H17" s="179"/>
    </row>
    <row r="18" spans="3:8" ht="16.2" thickBot="1" x14ac:dyDescent="0.35">
      <c r="C18" s="176"/>
      <c r="D18" s="13" t="s">
        <v>2</v>
      </c>
      <c r="E18" s="14">
        <f>SUM(E16:E17)</f>
        <v>8</v>
      </c>
      <c r="F18" s="14">
        <f>SUM(F16:F17)</f>
        <v>4</v>
      </c>
      <c r="G18" s="52">
        <f>E18+F18</f>
        <v>12</v>
      </c>
      <c r="H18" s="179"/>
    </row>
    <row r="19" spans="3:8" ht="16.2" thickBot="1" x14ac:dyDescent="0.35">
      <c r="C19" s="176"/>
      <c r="D19" s="25" t="s">
        <v>18</v>
      </c>
      <c r="E19" s="26">
        <f>E16/E18</f>
        <v>0</v>
      </c>
      <c r="F19" s="26">
        <f>F16/F18</f>
        <v>0.25</v>
      </c>
      <c r="G19" s="26">
        <f>G16/G18</f>
        <v>8.3333333333333329E-2</v>
      </c>
      <c r="H19" s="179"/>
    </row>
    <row r="20" spans="3:8" ht="16.2" thickBot="1" x14ac:dyDescent="0.35">
      <c r="C20" s="177"/>
      <c r="D20" s="25" t="s">
        <v>19</v>
      </c>
      <c r="E20" s="26">
        <f>E17/E18</f>
        <v>1</v>
      </c>
      <c r="F20" s="26">
        <f>F17/F18</f>
        <v>0.75</v>
      </c>
      <c r="G20" s="26">
        <f>G17/G18</f>
        <v>0.91666666666666663</v>
      </c>
      <c r="H20" s="180"/>
    </row>
    <row r="21" spans="3:8" ht="16.2" thickBot="1" x14ac:dyDescent="0.35">
      <c r="C21" s="175" t="s">
        <v>163</v>
      </c>
      <c r="D21" s="19" t="s">
        <v>18</v>
      </c>
      <c r="E21" s="5">
        <v>0</v>
      </c>
      <c r="F21" s="5">
        <v>0</v>
      </c>
      <c r="G21" s="52">
        <f>E21+F21</f>
        <v>0</v>
      </c>
      <c r="H21" s="178" t="s">
        <v>183</v>
      </c>
    </row>
    <row r="22" spans="3:8" ht="16.2" thickBot="1" x14ac:dyDescent="0.35">
      <c r="C22" s="176"/>
      <c r="D22" s="19" t="s">
        <v>19</v>
      </c>
      <c r="E22" s="5">
        <v>8</v>
      </c>
      <c r="F22" s="5">
        <v>4</v>
      </c>
      <c r="G22" s="52">
        <f>E22+F22</f>
        <v>12</v>
      </c>
      <c r="H22" s="179"/>
    </row>
    <row r="23" spans="3:8" ht="16.2" thickBot="1" x14ac:dyDescent="0.35">
      <c r="C23" s="176"/>
      <c r="D23" s="13" t="s">
        <v>2</v>
      </c>
      <c r="E23" s="14">
        <f>SUM(E21:E22)</f>
        <v>8</v>
      </c>
      <c r="F23" s="14">
        <f>SUM(F21:F22)</f>
        <v>4</v>
      </c>
      <c r="G23" s="52">
        <f>E23+F23</f>
        <v>12</v>
      </c>
      <c r="H23" s="179"/>
    </row>
    <row r="24" spans="3:8" ht="16.2" thickBot="1" x14ac:dyDescent="0.35">
      <c r="C24" s="176"/>
      <c r="D24" s="25" t="s">
        <v>18</v>
      </c>
      <c r="E24" s="26">
        <f>E21/E23</f>
        <v>0</v>
      </c>
      <c r="F24" s="26">
        <f>F21/F23</f>
        <v>0</v>
      </c>
      <c r="G24" s="26">
        <f>G21/G23</f>
        <v>0</v>
      </c>
      <c r="H24" s="179"/>
    </row>
    <row r="25" spans="3:8" ht="16.2" thickBot="1" x14ac:dyDescent="0.35">
      <c r="C25" s="177"/>
      <c r="D25" s="25" t="s">
        <v>19</v>
      </c>
      <c r="E25" s="26">
        <f>E22/E23</f>
        <v>1</v>
      </c>
      <c r="F25" s="26">
        <f>F22/F23</f>
        <v>1</v>
      </c>
      <c r="G25" s="26">
        <f>G22/G23</f>
        <v>1</v>
      </c>
      <c r="H25" s="180"/>
    </row>
    <row r="26" spans="3:8" ht="16.2" thickBot="1" x14ac:dyDescent="0.35">
      <c r="C26" s="175" t="s">
        <v>164</v>
      </c>
      <c r="D26" s="19" t="s">
        <v>18</v>
      </c>
      <c r="E26" s="5">
        <v>7</v>
      </c>
      <c r="F26" s="5">
        <v>2</v>
      </c>
      <c r="G26" s="52">
        <f>E26+F26</f>
        <v>9</v>
      </c>
      <c r="H26" s="178" t="s">
        <v>184</v>
      </c>
    </row>
    <row r="27" spans="3:8" ht="16.2" thickBot="1" x14ac:dyDescent="0.35">
      <c r="C27" s="176"/>
      <c r="D27" s="19" t="s">
        <v>19</v>
      </c>
      <c r="E27" s="5"/>
      <c r="F27" s="5"/>
      <c r="G27" s="52">
        <f>E27+F27</f>
        <v>0</v>
      </c>
      <c r="H27" s="179"/>
    </row>
    <row r="28" spans="3:8" ht="16.2" thickBot="1" x14ac:dyDescent="0.35">
      <c r="C28" s="176"/>
      <c r="D28" s="19" t="s">
        <v>165</v>
      </c>
      <c r="E28" s="5">
        <v>1</v>
      </c>
      <c r="F28" s="5">
        <v>2</v>
      </c>
      <c r="G28" s="52">
        <f>E28+F28</f>
        <v>3</v>
      </c>
      <c r="H28" s="179"/>
    </row>
    <row r="29" spans="3:8" ht="16.2" thickBot="1" x14ac:dyDescent="0.35">
      <c r="C29" s="176"/>
      <c r="D29" s="13" t="s">
        <v>2</v>
      </c>
      <c r="E29" s="14">
        <f>SUM(E26:E28)</f>
        <v>8</v>
      </c>
      <c r="F29" s="14">
        <f>SUM(F26:F28)</f>
        <v>4</v>
      </c>
      <c r="G29" s="52">
        <f>E29+F29</f>
        <v>12</v>
      </c>
      <c r="H29" s="179"/>
    </row>
    <row r="30" spans="3:8" ht="16.2" thickBot="1" x14ac:dyDescent="0.35">
      <c r="C30" s="176"/>
      <c r="D30" s="25" t="s">
        <v>18</v>
      </c>
      <c r="E30" s="26">
        <f>E26/E29</f>
        <v>0.875</v>
      </c>
      <c r="F30" s="26">
        <f>F26/F29</f>
        <v>0.5</v>
      </c>
      <c r="G30" s="26">
        <f>G26/G29</f>
        <v>0.75</v>
      </c>
      <c r="H30" s="179"/>
    </row>
    <row r="31" spans="3:8" ht="16.2" thickBot="1" x14ac:dyDescent="0.35">
      <c r="C31" s="177"/>
      <c r="D31" s="25" t="s">
        <v>19</v>
      </c>
      <c r="E31" s="26">
        <f>E27/E29</f>
        <v>0</v>
      </c>
      <c r="F31" s="26">
        <f>F27/F29</f>
        <v>0</v>
      </c>
      <c r="G31" s="26">
        <f>G27/G29</f>
        <v>0</v>
      </c>
      <c r="H31" s="180"/>
    </row>
    <row r="32" spans="3:8" ht="16.2" thickBot="1" x14ac:dyDescent="0.35">
      <c r="C32" s="175" t="s">
        <v>166</v>
      </c>
      <c r="D32" s="19" t="s">
        <v>18</v>
      </c>
      <c r="E32" s="5"/>
      <c r="F32" s="5">
        <v>1</v>
      </c>
      <c r="G32" s="52">
        <f>E32+F32</f>
        <v>1</v>
      </c>
      <c r="H32" s="178" t="s">
        <v>185</v>
      </c>
    </row>
    <row r="33" spans="3:8" ht="16.2" thickBot="1" x14ac:dyDescent="0.35">
      <c r="C33" s="176"/>
      <c r="D33" s="19" t="s">
        <v>19</v>
      </c>
      <c r="E33" s="5">
        <v>7</v>
      </c>
      <c r="F33" s="5">
        <v>1</v>
      </c>
      <c r="G33" s="52">
        <f>E33+F33</f>
        <v>8</v>
      </c>
      <c r="H33" s="179"/>
    </row>
    <row r="34" spans="3:8" ht="16.2" thickBot="1" x14ac:dyDescent="0.35">
      <c r="C34" s="176"/>
      <c r="D34" s="19" t="s">
        <v>165</v>
      </c>
      <c r="E34" s="5">
        <v>1</v>
      </c>
      <c r="F34" s="5">
        <v>2</v>
      </c>
      <c r="G34" s="52">
        <f>E34+F34</f>
        <v>3</v>
      </c>
      <c r="H34" s="179"/>
    </row>
    <row r="35" spans="3:8" ht="16.2" thickBot="1" x14ac:dyDescent="0.35">
      <c r="C35" s="176"/>
      <c r="D35" s="13" t="s">
        <v>2</v>
      </c>
      <c r="E35" s="14">
        <f>SUM(E32:E34)</f>
        <v>8</v>
      </c>
      <c r="F35" s="14">
        <f>SUM(F32:F34)</f>
        <v>4</v>
      </c>
      <c r="G35" s="52">
        <f>E35+F35</f>
        <v>12</v>
      </c>
      <c r="H35" s="179"/>
    </row>
    <row r="36" spans="3:8" ht="16.2" thickBot="1" x14ac:dyDescent="0.35">
      <c r="C36" s="176"/>
      <c r="D36" s="25" t="s">
        <v>18</v>
      </c>
      <c r="E36" s="26">
        <f>E32/E35</f>
        <v>0</v>
      </c>
      <c r="F36" s="26">
        <f>F32/F35</f>
        <v>0.25</v>
      </c>
      <c r="G36" s="26">
        <f>G32/G35</f>
        <v>8.3333333333333329E-2</v>
      </c>
      <c r="H36" s="179"/>
    </row>
    <row r="37" spans="3:8" ht="24.75" customHeight="1" thickBot="1" x14ac:dyDescent="0.35">
      <c r="C37" s="177"/>
      <c r="D37" s="25" t="s">
        <v>19</v>
      </c>
      <c r="E37" s="26">
        <f>E33/E35</f>
        <v>0.875</v>
      </c>
      <c r="F37" s="26">
        <f>F33/F35</f>
        <v>0.25</v>
      </c>
      <c r="G37" s="26">
        <f>G33/G35</f>
        <v>0.66666666666666663</v>
      </c>
      <c r="H37" s="180"/>
    </row>
    <row r="38" spans="3:8" ht="16.2" thickBot="1" x14ac:dyDescent="0.35">
      <c r="C38" s="175" t="s">
        <v>167</v>
      </c>
      <c r="D38" s="19" t="s">
        <v>18</v>
      </c>
      <c r="E38" s="5"/>
      <c r="F38" s="5"/>
      <c r="G38" s="52">
        <f>E38+F38</f>
        <v>0</v>
      </c>
      <c r="H38" s="178" t="s">
        <v>186</v>
      </c>
    </row>
    <row r="39" spans="3:8" ht="16.2" thickBot="1" x14ac:dyDescent="0.35">
      <c r="C39" s="176"/>
      <c r="D39" s="19" t="s">
        <v>19</v>
      </c>
      <c r="E39" s="5">
        <v>7</v>
      </c>
      <c r="F39" s="5">
        <v>2</v>
      </c>
      <c r="G39" s="52">
        <f>E39+F39</f>
        <v>9</v>
      </c>
      <c r="H39" s="179"/>
    </row>
    <row r="40" spans="3:8" ht="16.2" thickBot="1" x14ac:dyDescent="0.35">
      <c r="C40" s="176"/>
      <c r="D40" s="19" t="s">
        <v>165</v>
      </c>
      <c r="E40" s="5">
        <v>1</v>
      </c>
      <c r="F40" s="5">
        <v>2</v>
      </c>
      <c r="G40" s="52">
        <f>E40+F40</f>
        <v>3</v>
      </c>
      <c r="H40" s="179"/>
    </row>
    <row r="41" spans="3:8" ht="16.2" thickBot="1" x14ac:dyDescent="0.35">
      <c r="C41" s="176"/>
      <c r="D41" s="13" t="s">
        <v>2</v>
      </c>
      <c r="E41" s="14">
        <f>SUM(E38:E40)</f>
        <v>8</v>
      </c>
      <c r="F41" s="14">
        <f>SUM(F38:F40)</f>
        <v>4</v>
      </c>
      <c r="G41" s="52">
        <f>E41+F41</f>
        <v>12</v>
      </c>
      <c r="H41" s="179"/>
    </row>
    <row r="42" spans="3:8" ht="16.2" thickBot="1" x14ac:dyDescent="0.35">
      <c r="C42" s="176"/>
      <c r="D42" s="25" t="s">
        <v>18</v>
      </c>
      <c r="E42" s="26">
        <f>E38/E41</f>
        <v>0</v>
      </c>
      <c r="F42" s="26">
        <f>F38/F41</f>
        <v>0</v>
      </c>
      <c r="G42" s="26">
        <f>G38/G41</f>
        <v>0</v>
      </c>
      <c r="H42" s="179"/>
    </row>
    <row r="43" spans="3:8" ht="16.2" thickBot="1" x14ac:dyDescent="0.35">
      <c r="C43" s="177"/>
      <c r="D43" s="25" t="s">
        <v>19</v>
      </c>
      <c r="E43" s="26">
        <f>E39/E41</f>
        <v>0.875</v>
      </c>
      <c r="F43" s="26">
        <f>F39/F41</f>
        <v>0.5</v>
      </c>
      <c r="G43" s="26">
        <f>G39/G41</f>
        <v>0.75</v>
      </c>
      <c r="H43" s="180"/>
    </row>
    <row r="44" spans="3:8" ht="30" customHeight="1" thickBot="1" x14ac:dyDescent="0.35">
      <c r="C44" s="175" t="s">
        <v>168</v>
      </c>
      <c r="D44" s="19" t="s">
        <v>18</v>
      </c>
      <c r="E44" s="5">
        <v>6</v>
      </c>
      <c r="F44" s="5">
        <v>1</v>
      </c>
      <c r="G44" s="52">
        <f>E44+F44</f>
        <v>7</v>
      </c>
      <c r="H44" s="178" t="s">
        <v>189</v>
      </c>
    </row>
    <row r="45" spans="3:8" ht="30" customHeight="1" thickBot="1" x14ac:dyDescent="0.35">
      <c r="C45" s="176"/>
      <c r="D45" s="19" t="s">
        <v>19</v>
      </c>
      <c r="E45" s="5">
        <v>1</v>
      </c>
      <c r="F45" s="5">
        <v>1</v>
      </c>
      <c r="G45" s="52">
        <f>E45+F45</f>
        <v>2</v>
      </c>
      <c r="H45" s="179"/>
    </row>
    <row r="46" spans="3:8" ht="30" customHeight="1" thickBot="1" x14ac:dyDescent="0.35">
      <c r="C46" s="176"/>
      <c r="D46" s="19" t="s">
        <v>165</v>
      </c>
      <c r="E46" s="5">
        <v>1</v>
      </c>
      <c r="F46" s="5">
        <v>2</v>
      </c>
      <c r="G46" s="52">
        <f>E46+F46</f>
        <v>3</v>
      </c>
      <c r="H46" s="179"/>
    </row>
    <row r="47" spans="3:8" ht="30" customHeight="1" thickBot="1" x14ac:dyDescent="0.35">
      <c r="C47" s="176"/>
      <c r="D47" s="13" t="s">
        <v>2</v>
      </c>
      <c r="E47" s="14">
        <f>SUM(E44:E46)</f>
        <v>8</v>
      </c>
      <c r="F47" s="14">
        <f>SUM(F44:F46)</f>
        <v>4</v>
      </c>
      <c r="G47" s="52">
        <f>E47+F47</f>
        <v>12</v>
      </c>
      <c r="H47" s="179"/>
    </row>
    <row r="48" spans="3:8" ht="30" customHeight="1" thickBot="1" x14ac:dyDescent="0.35">
      <c r="C48" s="176"/>
      <c r="D48" s="25" t="s">
        <v>18</v>
      </c>
      <c r="E48" s="26">
        <f>E44/E47</f>
        <v>0.75</v>
      </c>
      <c r="F48" s="26">
        <f>F44/F47</f>
        <v>0.25</v>
      </c>
      <c r="G48" s="26">
        <f>G44/G47</f>
        <v>0.58333333333333337</v>
      </c>
      <c r="H48" s="179"/>
    </row>
    <row r="49" spans="3:8" ht="41.25" customHeight="1" thickBot="1" x14ac:dyDescent="0.35">
      <c r="C49" s="177"/>
      <c r="D49" s="25" t="s">
        <v>19</v>
      </c>
      <c r="E49" s="26">
        <f>E45/E47</f>
        <v>0.125</v>
      </c>
      <c r="F49" s="26">
        <f>F45/F47</f>
        <v>0.25</v>
      </c>
      <c r="G49" s="26">
        <f>G45/G47</f>
        <v>0.16666666666666666</v>
      </c>
      <c r="H49" s="180"/>
    </row>
    <row r="50" spans="3:8" ht="20.100000000000001" customHeight="1" thickBot="1" x14ac:dyDescent="0.35">
      <c r="C50" s="175" t="s">
        <v>169</v>
      </c>
      <c r="D50" s="19" t="s">
        <v>18</v>
      </c>
      <c r="E50" s="5">
        <v>7</v>
      </c>
      <c r="F50" s="5">
        <v>2</v>
      </c>
      <c r="G50" s="52">
        <f>E50+F50</f>
        <v>9</v>
      </c>
      <c r="H50" s="178" t="s">
        <v>187</v>
      </c>
    </row>
    <row r="51" spans="3:8" ht="20.100000000000001" customHeight="1" thickBot="1" x14ac:dyDescent="0.35">
      <c r="C51" s="176"/>
      <c r="D51" s="19" t="s">
        <v>19</v>
      </c>
      <c r="E51" s="5">
        <v>0</v>
      </c>
      <c r="F51" s="5"/>
      <c r="G51" s="52">
        <f>E51+F51</f>
        <v>0</v>
      </c>
      <c r="H51" s="179"/>
    </row>
    <row r="52" spans="3:8" ht="20.100000000000001" customHeight="1" thickBot="1" x14ac:dyDescent="0.35">
      <c r="C52" s="176"/>
      <c r="D52" s="19" t="s">
        <v>165</v>
      </c>
      <c r="E52" s="5">
        <v>1</v>
      </c>
      <c r="F52" s="5">
        <v>2</v>
      </c>
      <c r="G52" s="52">
        <f>E52+F52</f>
        <v>3</v>
      </c>
      <c r="H52" s="179"/>
    </row>
    <row r="53" spans="3:8" ht="20.100000000000001" customHeight="1" thickBot="1" x14ac:dyDescent="0.35">
      <c r="C53" s="176"/>
      <c r="D53" s="13" t="s">
        <v>2</v>
      </c>
      <c r="E53" s="14">
        <f>SUM(E50:E52)</f>
        <v>8</v>
      </c>
      <c r="F53" s="14">
        <f>SUM(F50:F52)</f>
        <v>4</v>
      </c>
      <c r="G53" s="52">
        <f>E53+F53</f>
        <v>12</v>
      </c>
      <c r="H53" s="179"/>
    </row>
    <row r="54" spans="3:8" ht="20.100000000000001" customHeight="1" thickBot="1" x14ac:dyDescent="0.35">
      <c r="C54" s="176"/>
      <c r="D54" s="25" t="s">
        <v>18</v>
      </c>
      <c r="E54" s="26">
        <f>E50/E53</f>
        <v>0.875</v>
      </c>
      <c r="F54" s="26">
        <f>F50/F53</f>
        <v>0.5</v>
      </c>
      <c r="G54" s="26">
        <f>G50/G53</f>
        <v>0.75</v>
      </c>
      <c r="H54" s="179"/>
    </row>
    <row r="55" spans="3:8" ht="20.100000000000001" customHeight="1" thickBot="1" x14ac:dyDescent="0.35">
      <c r="C55" s="177"/>
      <c r="D55" s="25" t="s">
        <v>19</v>
      </c>
      <c r="E55" s="26">
        <f>E51/E53</f>
        <v>0</v>
      </c>
      <c r="F55" s="26">
        <f>F51/F53</f>
        <v>0</v>
      </c>
      <c r="G55" s="26">
        <f>G51/G53</f>
        <v>0</v>
      </c>
      <c r="H55" s="180"/>
    </row>
    <row r="56" spans="3:8" ht="16.2" thickBot="1" x14ac:dyDescent="0.35">
      <c r="C56" s="175" t="s">
        <v>170</v>
      </c>
      <c r="D56" s="19" t="s">
        <v>18</v>
      </c>
      <c r="E56" s="5">
        <v>1</v>
      </c>
      <c r="F56" s="5">
        <v>0</v>
      </c>
      <c r="G56" s="52">
        <f>E56+F56</f>
        <v>1</v>
      </c>
      <c r="H56" s="178" t="s">
        <v>188</v>
      </c>
    </row>
    <row r="57" spans="3:8" ht="16.2" thickBot="1" x14ac:dyDescent="0.35">
      <c r="C57" s="176"/>
      <c r="D57" s="19" t="s">
        <v>19</v>
      </c>
      <c r="E57" s="5">
        <v>6</v>
      </c>
      <c r="F57" s="5">
        <v>2</v>
      </c>
      <c r="G57" s="52">
        <f>E57+F57</f>
        <v>8</v>
      </c>
      <c r="H57" s="179"/>
    </row>
    <row r="58" spans="3:8" ht="16.2" thickBot="1" x14ac:dyDescent="0.35">
      <c r="C58" s="176"/>
      <c r="D58" s="19" t="s">
        <v>165</v>
      </c>
      <c r="E58" s="5">
        <v>1</v>
      </c>
      <c r="F58" s="5">
        <v>2</v>
      </c>
      <c r="G58" s="52">
        <f>E58+F58</f>
        <v>3</v>
      </c>
      <c r="H58" s="179"/>
    </row>
    <row r="59" spans="3:8" ht="16.2" thickBot="1" x14ac:dyDescent="0.35">
      <c r="C59" s="176"/>
      <c r="D59" s="13" t="s">
        <v>2</v>
      </c>
      <c r="E59" s="14">
        <f>SUM(E56:E58)</f>
        <v>8</v>
      </c>
      <c r="F59" s="14">
        <f>SUM(F56:F58)</f>
        <v>4</v>
      </c>
      <c r="G59" s="52">
        <f>E59+F59</f>
        <v>12</v>
      </c>
      <c r="H59" s="179"/>
    </row>
    <row r="60" spans="3:8" ht="16.2" thickBot="1" x14ac:dyDescent="0.35">
      <c r="C60" s="176"/>
      <c r="D60" s="25" t="s">
        <v>18</v>
      </c>
      <c r="E60" s="26">
        <f>E56/E59</f>
        <v>0.125</v>
      </c>
      <c r="F60" s="26">
        <f>F56/F59</f>
        <v>0</v>
      </c>
      <c r="G60" s="26">
        <f>G56/G59</f>
        <v>8.3333333333333329E-2</v>
      </c>
      <c r="H60" s="179"/>
    </row>
    <row r="61" spans="3:8" ht="16.2" thickBot="1" x14ac:dyDescent="0.35">
      <c r="C61" s="177"/>
      <c r="D61" s="25" t="s">
        <v>19</v>
      </c>
      <c r="E61" s="26">
        <f>E57/E59</f>
        <v>0.75</v>
      </c>
      <c r="F61" s="26">
        <f>F57/F59</f>
        <v>0.5</v>
      </c>
      <c r="G61" s="26">
        <f>G57/G59</f>
        <v>0.66666666666666663</v>
      </c>
      <c r="H61" s="180"/>
    </row>
    <row r="62" spans="3:8" ht="27.9" customHeight="1" thickBot="1" x14ac:dyDescent="0.35">
      <c r="C62" s="175" t="s">
        <v>171</v>
      </c>
      <c r="D62" s="19" t="s">
        <v>18</v>
      </c>
      <c r="E62" s="5">
        <v>5</v>
      </c>
      <c r="F62" s="5">
        <v>2</v>
      </c>
      <c r="G62" s="52">
        <f>E62+F62</f>
        <v>7</v>
      </c>
      <c r="H62" s="178" t="s">
        <v>190</v>
      </c>
    </row>
    <row r="63" spans="3:8" ht="27.9" customHeight="1" thickBot="1" x14ac:dyDescent="0.35">
      <c r="C63" s="176"/>
      <c r="D63" s="19" t="s">
        <v>19</v>
      </c>
      <c r="E63" s="5">
        <v>2</v>
      </c>
      <c r="F63" s="5"/>
      <c r="G63" s="52">
        <f>E63+F63</f>
        <v>2</v>
      </c>
      <c r="H63" s="179"/>
    </row>
    <row r="64" spans="3:8" ht="27.9" customHeight="1" thickBot="1" x14ac:dyDescent="0.35">
      <c r="C64" s="176"/>
      <c r="D64" s="19" t="s">
        <v>165</v>
      </c>
      <c r="E64" s="5">
        <v>1</v>
      </c>
      <c r="F64" s="5">
        <v>2</v>
      </c>
      <c r="G64" s="52">
        <f>E64+F64</f>
        <v>3</v>
      </c>
      <c r="H64" s="179"/>
    </row>
    <row r="65" spans="3:8" ht="27.9" customHeight="1" thickBot="1" x14ac:dyDescent="0.35">
      <c r="C65" s="176"/>
      <c r="D65" s="13" t="s">
        <v>2</v>
      </c>
      <c r="E65" s="14">
        <f>SUM(E62:E64)</f>
        <v>8</v>
      </c>
      <c r="F65" s="14">
        <f>SUM(F62:F64)</f>
        <v>4</v>
      </c>
      <c r="G65" s="52">
        <f>E65+F65</f>
        <v>12</v>
      </c>
      <c r="H65" s="179"/>
    </row>
    <row r="66" spans="3:8" ht="27.9" customHeight="1" thickBot="1" x14ac:dyDescent="0.35">
      <c r="C66" s="176"/>
      <c r="D66" s="25" t="s">
        <v>18</v>
      </c>
      <c r="E66" s="26">
        <f>E62/E65</f>
        <v>0.625</v>
      </c>
      <c r="F66" s="26">
        <f>F62/F65</f>
        <v>0.5</v>
      </c>
      <c r="G66" s="26">
        <f>G62/G65</f>
        <v>0.58333333333333337</v>
      </c>
      <c r="H66" s="179"/>
    </row>
    <row r="67" spans="3:8" ht="27.9" customHeight="1" thickBot="1" x14ac:dyDescent="0.35">
      <c r="C67" s="177"/>
      <c r="D67" s="25" t="s">
        <v>19</v>
      </c>
      <c r="E67" s="26">
        <f>E63/E65</f>
        <v>0.25</v>
      </c>
      <c r="F67" s="26">
        <f>F63/F65</f>
        <v>0</v>
      </c>
      <c r="G67" s="26">
        <f>G63/G65</f>
        <v>0.16666666666666666</v>
      </c>
      <c r="H67" s="180"/>
    </row>
    <row r="68" spans="3:8" ht="20.100000000000001" customHeight="1" thickBot="1" x14ac:dyDescent="0.35">
      <c r="C68" s="175" t="s">
        <v>172</v>
      </c>
      <c r="D68" s="19" t="s">
        <v>18</v>
      </c>
      <c r="E68" s="5">
        <v>3</v>
      </c>
      <c r="F68" s="5">
        <v>1</v>
      </c>
      <c r="G68" s="52">
        <f>E68+F68</f>
        <v>4</v>
      </c>
      <c r="H68" s="178" t="s">
        <v>191</v>
      </c>
    </row>
    <row r="69" spans="3:8" ht="20.100000000000001" customHeight="1" thickBot="1" x14ac:dyDescent="0.35">
      <c r="C69" s="176"/>
      <c r="D69" s="19" t="s">
        <v>19</v>
      </c>
      <c r="E69" s="5">
        <v>4</v>
      </c>
      <c r="F69" s="5">
        <v>1</v>
      </c>
      <c r="G69" s="52">
        <f>E69+F69</f>
        <v>5</v>
      </c>
      <c r="H69" s="179"/>
    </row>
    <row r="70" spans="3:8" ht="20.100000000000001" customHeight="1" thickBot="1" x14ac:dyDescent="0.35">
      <c r="C70" s="176"/>
      <c r="D70" s="19" t="s">
        <v>165</v>
      </c>
      <c r="E70" s="5">
        <v>1</v>
      </c>
      <c r="F70" s="5">
        <v>2</v>
      </c>
      <c r="G70" s="52">
        <f>E70+F70</f>
        <v>3</v>
      </c>
      <c r="H70" s="179"/>
    </row>
    <row r="71" spans="3:8" ht="20.100000000000001" customHeight="1" thickBot="1" x14ac:dyDescent="0.35">
      <c r="C71" s="176"/>
      <c r="D71" s="13" t="s">
        <v>2</v>
      </c>
      <c r="E71" s="14">
        <f>SUM(E68:E70)</f>
        <v>8</v>
      </c>
      <c r="F71" s="14">
        <f>SUM(F68:F70)</f>
        <v>4</v>
      </c>
      <c r="G71" s="52">
        <f>E71+F71</f>
        <v>12</v>
      </c>
      <c r="H71" s="179"/>
    </row>
    <row r="72" spans="3:8" ht="20.100000000000001" customHeight="1" thickBot="1" x14ac:dyDescent="0.35">
      <c r="C72" s="176"/>
      <c r="D72" s="25" t="s">
        <v>18</v>
      </c>
      <c r="E72" s="26">
        <f>E68/E71</f>
        <v>0.375</v>
      </c>
      <c r="F72" s="26">
        <f>F68/F71</f>
        <v>0.25</v>
      </c>
      <c r="G72" s="26">
        <f>G68/G71</f>
        <v>0.33333333333333331</v>
      </c>
      <c r="H72" s="179"/>
    </row>
    <row r="73" spans="3:8" ht="20.100000000000001" customHeight="1" thickBot="1" x14ac:dyDescent="0.35">
      <c r="C73" s="177"/>
      <c r="D73" s="25" t="s">
        <v>19</v>
      </c>
      <c r="E73" s="26">
        <f>E69/E71</f>
        <v>0.5</v>
      </c>
      <c r="F73" s="26">
        <f>F69/F71</f>
        <v>0.25</v>
      </c>
      <c r="G73" s="26">
        <f>G69/G71</f>
        <v>0.41666666666666669</v>
      </c>
      <c r="H73" s="180"/>
    </row>
    <row r="74" spans="3:8" ht="16.2" thickBot="1" x14ac:dyDescent="0.35">
      <c r="C74" s="175" t="s">
        <v>173</v>
      </c>
      <c r="D74" s="19" t="s">
        <v>18</v>
      </c>
      <c r="E74" s="5">
        <v>0</v>
      </c>
      <c r="F74" s="5">
        <v>0</v>
      </c>
      <c r="G74" s="52">
        <f>E74+F74</f>
        <v>0</v>
      </c>
      <c r="H74" s="178" t="s">
        <v>192</v>
      </c>
    </row>
    <row r="75" spans="3:8" ht="16.2" thickBot="1" x14ac:dyDescent="0.35">
      <c r="C75" s="176"/>
      <c r="D75" s="19" t="s">
        <v>19</v>
      </c>
      <c r="E75" s="5">
        <v>7</v>
      </c>
      <c r="F75" s="5">
        <v>2</v>
      </c>
      <c r="G75" s="52">
        <f>E75+F75</f>
        <v>9</v>
      </c>
      <c r="H75" s="179"/>
    </row>
    <row r="76" spans="3:8" ht="16.2" thickBot="1" x14ac:dyDescent="0.35">
      <c r="C76" s="176"/>
      <c r="D76" s="19" t="s">
        <v>165</v>
      </c>
      <c r="E76" s="5">
        <v>1</v>
      </c>
      <c r="F76" s="5">
        <v>2</v>
      </c>
      <c r="G76" s="52">
        <f>E76+F76</f>
        <v>3</v>
      </c>
      <c r="H76" s="179"/>
    </row>
    <row r="77" spans="3:8" ht="16.2" thickBot="1" x14ac:dyDescent="0.35">
      <c r="C77" s="176"/>
      <c r="D77" s="13" t="s">
        <v>2</v>
      </c>
      <c r="E77" s="14">
        <f>SUM(E74:E76)</f>
        <v>8</v>
      </c>
      <c r="F77" s="14">
        <f>SUM(F74:F76)</f>
        <v>4</v>
      </c>
      <c r="G77" s="52">
        <f>E77+F77</f>
        <v>12</v>
      </c>
      <c r="H77" s="179"/>
    </row>
    <row r="78" spans="3:8" ht="16.2" thickBot="1" x14ac:dyDescent="0.35">
      <c r="C78" s="176"/>
      <c r="D78" s="25" t="s">
        <v>18</v>
      </c>
      <c r="E78" s="26">
        <f>E74/E77</f>
        <v>0</v>
      </c>
      <c r="F78" s="26">
        <f>F74/F77</f>
        <v>0</v>
      </c>
      <c r="G78" s="26">
        <f>G74/G77</f>
        <v>0</v>
      </c>
      <c r="H78" s="179"/>
    </row>
    <row r="79" spans="3:8" ht="16.2" thickBot="1" x14ac:dyDescent="0.35">
      <c r="C79" s="177"/>
      <c r="D79" s="25" t="s">
        <v>19</v>
      </c>
      <c r="E79" s="26">
        <f>E75/E77</f>
        <v>0.875</v>
      </c>
      <c r="F79" s="26">
        <f>F75/F77</f>
        <v>0.5</v>
      </c>
      <c r="G79" s="26">
        <f>G75/G77</f>
        <v>0.75</v>
      </c>
      <c r="H79" s="180"/>
    </row>
    <row r="80" spans="3:8" ht="30" customHeight="1" thickBot="1" x14ac:dyDescent="0.35">
      <c r="C80" s="175" t="s">
        <v>174</v>
      </c>
      <c r="D80" s="19" t="s">
        <v>18</v>
      </c>
      <c r="E80" s="5">
        <v>2</v>
      </c>
      <c r="F80" s="5">
        <v>2</v>
      </c>
      <c r="G80" s="52">
        <f>E80+F80</f>
        <v>4</v>
      </c>
      <c r="H80" s="178" t="s">
        <v>193</v>
      </c>
    </row>
    <row r="81" spans="3:8" ht="30" customHeight="1" thickBot="1" x14ac:dyDescent="0.35">
      <c r="C81" s="176"/>
      <c r="D81" s="19" t="s">
        <v>19</v>
      </c>
      <c r="E81" s="5">
        <v>5</v>
      </c>
      <c r="F81" s="5"/>
      <c r="G81" s="52">
        <f>E81+F81</f>
        <v>5</v>
      </c>
      <c r="H81" s="179"/>
    </row>
    <row r="82" spans="3:8" ht="30" customHeight="1" thickBot="1" x14ac:dyDescent="0.35">
      <c r="C82" s="176"/>
      <c r="D82" s="19" t="s">
        <v>165</v>
      </c>
      <c r="E82" s="5">
        <v>1</v>
      </c>
      <c r="F82" s="5">
        <v>2</v>
      </c>
      <c r="G82" s="52">
        <f>E82+F82</f>
        <v>3</v>
      </c>
      <c r="H82" s="179"/>
    </row>
    <row r="83" spans="3:8" ht="30" customHeight="1" thickBot="1" x14ac:dyDescent="0.35">
      <c r="C83" s="176"/>
      <c r="D83" s="13" t="s">
        <v>2</v>
      </c>
      <c r="E83" s="14">
        <f>SUM(E80:E82)</f>
        <v>8</v>
      </c>
      <c r="F83" s="14">
        <f>SUM(F80:F82)</f>
        <v>4</v>
      </c>
      <c r="G83" s="52">
        <f>E83+F83</f>
        <v>12</v>
      </c>
      <c r="H83" s="179"/>
    </row>
    <row r="84" spans="3:8" ht="30" customHeight="1" thickBot="1" x14ac:dyDescent="0.35">
      <c r="C84" s="176"/>
      <c r="D84" s="25" t="s">
        <v>18</v>
      </c>
      <c r="E84" s="26">
        <f>E80/E83</f>
        <v>0.25</v>
      </c>
      <c r="F84" s="26">
        <f>F80/F83</f>
        <v>0.5</v>
      </c>
      <c r="G84" s="26">
        <f>G80/G83</f>
        <v>0.33333333333333331</v>
      </c>
      <c r="H84" s="179"/>
    </row>
    <row r="85" spans="3:8" ht="30" customHeight="1" thickBot="1" x14ac:dyDescent="0.35">
      <c r="C85" s="177"/>
      <c r="D85" s="25" t="s">
        <v>19</v>
      </c>
      <c r="E85" s="26">
        <f>E81/E83</f>
        <v>0.625</v>
      </c>
      <c r="F85" s="26">
        <f>F81/F83</f>
        <v>0</v>
      </c>
      <c r="G85" s="26">
        <f>G81/G83</f>
        <v>0.41666666666666669</v>
      </c>
      <c r="H85" s="180"/>
    </row>
    <row r="86" spans="3:8" ht="16.2" thickBot="1" x14ac:dyDescent="0.35">
      <c r="C86" s="175" t="s">
        <v>175</v>
      </c>
      <c r="D86" s="19" t="s">
        <v>18</v>
      </c>
      <c r="E86" s="5">
        <v>1</v>
      </c>
      <c r="F86" s="5">
        <v>1</v>
      </c>
      <c r="G86" s="52">
        <f>E86+F86</f>
        <v>2</v>
      </c>
      <c r="H86" s="178" t="s">
        <v>194</v>
      </c>
    </row>
    <row r="87" spans="3:8" ht="16.2" thickBot="1" x14ac:dyDescent="0.35">
      <c r="C87" s="176"/>
      <c r="D87" s="19" t="s">
        <v>19</v>
      </c>
      <c r="E87" s="5">
        <v>6</v>
      </c>
      <c r="F87" s="5">
        <v>1</v>
      </c>
      <c r="G87" s="52">
        <f>E87+F87</f>
        <v>7</v>
      </c>
      <c r="H87" s="179"/>
    </row>
    <row r="88" spans="3:8" ht="16.2" thickBot="1" x14ac:dyDescent="0.35">
      <c r="C88" s="176"/>
      <c r="D88" s="19" t="s">
        <v>165</v>
      </c>
      <c r="E88" s="5">
        <v>1</v>
      </c>
      <c r="F88" s="5">
        <v>2</v>
      </c>
      <c r="G88" s="52">
        <f>E88+F88</f>
        <v>3</v>
      </c>
      <c r="H88" s="179"/>
    </row>
    <row r="89" spans="3:8" ht="16.2" thickBot="1" x14ac:dyDescent="0.35">
      <c r="C89" s="176"/>
      <c r="D89" s="13" t="s">
        <v>2</v>
      </c>
      <c r="E89" s="14">
        <f>SUM(E86:E88)</f>
        <v>8</v>
      </c>
      <c r="F89" s="14">
        <f>SUM(F86:F88)</f>
        <v>4</v>
      </c>
      <c r="G89" s="52">
        <f>E89+F89</f>
        <v>12</v>
      </c>
      <c r="H89" s="179"/>
    </row>
    <row r="90" spans="3:8" ht="16.2" thickBot="1" x14ac:dyDescent="0.35">
      <c r="C90" s="176"/>
      <c r="D90" s="25" t="s">
        <v>18</v>
      </c>
      <c r="E90" s="26">
        <f>E86/E89</f>
        <v>0.125</v>
      </c>
      <c r="F90" s="26">
        <f>F86/F89</f>
        <v>0.25</v>
      </c>
      <c r="G90" s="26">
        <f>G86/G89</f>
        <v>0.16666666666666666</v>
      </c>
      <c r="H90" s="179"/>
    </row>
    <row r="91" spans="3:8" ht="16.2" thickBot="1" x14ac:dyDescent="0.35">
      <c r="C91" s="177"/>
      <c r="D91" s="25" t="s">
        <v>19</v>
      </c>
      <c r="E91" s="26">
        <f>E87/E89</f>
        <v>0.75</v>
      </c>
      <c r="F91" s="26">
        <f>F87/F89</f>
        <v>0.25</v>
      </c>
      <c r="G91" s="26">
        <f>G87/G89</f>
        <v>0.58333333333333337</v>
      </c>
      <c r="H91" s="180"/>
    </row>
    <row r="92" spans="3:8" ht="26.1" customHeight="1" thickBot="1" x14ac:dyDescent="0.35">
      <c r="C92" s="175" t="s">
        <v>176</v>
      </c>
      <c r="D92" s="19" t="s">
        <v>18</v>
      </c>
      <c r="E92" s="5">
        <v>0</v>
      </c>
      <c r="F92" s="5">
        <v>2</v>
      </c>
      <c r="G92" s="52">
        <f>E92+F92</f>
        <v>2</v>
      </c>
      <c r="H92" s="178" t="s">
        <v>195</v>
      </c>
    </row>
    <row r="93" spans="3:8" ht="26.1" customHeight="1" thickBot="1" x14ac:dyDescent="0.35">
      <c r="C93" s="176"/>
      <c r="D93" s="19" t="s">
        <v>19</v>
      </c>
      <c r="E93" s="5">
        <v>7</v>
      </c>
      <c r="F93" s="5"/>
      <c r="G93" s="52">
        <f>E93+F93</f>
        <v>7</v>
      </c>
      <c r="H93" s="179"/>
    </row>
    <row r="94" spans="3:8" ht="26.1" customHeight="1" thickBot="1" x14ac:dyDescent="0.35">
      <c r="C94" s="176"/>
      <c r="D94" s="19" t="s">
        <v>165</v>
      </c>
      <c r="E94" s="5">
        <v>1</v>
      </c>
      <c r="F94" s="5">
        <v>2</v>
      </c>
      <c r="G94" s="52">
        <f>E94+F94</f>
        <v>3</v>
      </c>
      <c r="H94" s="179"/>
    </row>
    <row r="95" spans="3:8" ht="26.1" customHeight="1" thickBot="1" x14ac:dyDescent="0.35">
      <c r="C95" s="176"/>
      <c r="D95" s="13" t="s">
        <v>2</v>
      </c>
      <c r="E95" s="14">
        <f>SUM(E92:E94)</f>
        <v>8</v>
      </c>
      <c r="F95" s="14">
        <f>SUM(F92:F94)</f>
        <v>4</v>
      </c>
      <c r="G95" s="52">
        <f>E95+F95</f>
        <v>12</v>
      </c>
      <c r="H95" s="179"/>
    </row>
    <row r="96" spans="3:8" ht="26.1" customHeight="1" thickBot="1" x14ac:dyDescent="0.35">
      <c r="C96" s="176"/>
      <c r="D96" s="25" t="s">
        <v>18</v>
      </c>
      <c r="E96" s="26">
        <f>E92/E95</f>
        <v>0</v>
      </c>
      <c r="F96" s="26">
        <f>F92/F95</f>
        <v>0.5</v>
      </c>
      <c r="G96" s="26">
        <f>G92/G95</f>
        <v>0.16666666666666666</v>
      </c>
      <c r="H96" s="179"/>
    </row>
    <row r="97" spans="3:8" ht="26.1" customHeight="1" thickBot="1" x14ac:dyDescent="0.35">
      <c r="C97" s="177"/>
      <c r="D97" s="25" t="s">
        <v>19</v>
      </c>
      <c r="E97" s="26">
        <f>E93/E95</f>
        <v>0.875</v>
      </c>
      <c r="F97" s="26">
        <f>F93/F95</f>
        <v>0</v>
      </c>
      <c r="G97" s="26">
        <f>G93/G95</f>
        <v>0.58333333333333337</v>
      </c>
      <c r="H97" s="180"/>
    </row>
    <row r="98" spans="3:8" ht="27.9" customHeight="1" thickBot="1" x14ac:dyDescent="0.35">
      <c r="C98" s="175" t="s">
        <v>177</v>
      </c>
      <c r="D98" s="19" t="s">
        <v>18</v>
      </c>
      <c r="E98" s="5">
        <v>1</v>
      </c>
      <c r="F98" s="5">
        <v>1</v>
      </c>
      <c r="G98" s="52">
        <f>E98+F98</f>
        <v>2</v>
      </c>
      <c r="H98" s="178" t="s">
        <v>196</v>
      </c>
    </row>
    <row r="99" spans="3:8" ht="27.9" customHeight="1" thickBot="1" x14ac:dyDescent="0.35">
      <c r="C99" s="176"/>
      <c r="D99" s="19" t="s">
        <v>19</v>
      </c>
      <c r="E99" s="5">
        <v>6</v>
      </c>
      <c r="F99" s="5">
        <v>1</v>
      </c>
      <c r="G99" s="52">
        <f>E99+F99</f>
        <v>7</v>
      </c>
      <c r="H99" s="179"/>
    </row>
    <row r="100" spans="3:8" ht="27.9" customHeight="1" thickBot="1" x14ac:dyDescent="0.35">
      <c r="C100" s="176"/>
      <c r="D100" s="19" t="s">
        <v>165</v>
      </c>
      <c r="E100" s="5">
        <v>1</v>
      </c>
      <c r="F100" s="5">
        <v>2</v>
      </c>
      <c r="G100" s="52">
        <f>E100+F100</f>
        <v>3</v>
      </c>
      <c r="H100" s="179"/>
    </row>
    <row r="101" spans="3:8" ht="27.9" customHeight="1" thickBot="1" x14ac:dyDescent="0.35">
      <c r="C101" s="176"/>
      <c r="D101" s="13" t="s">
        <v>2</v>
      </c>
      <c r="E101" s="14">
        <f>SUM(E98:E100)</f>
        <v>8</v>
      </c>
      <c r="F101" s="14">
        <f>SUM(F98:F100)</f>
        <v>4</v>
      </c>
      <c r="G101" s="52">
        <f>E101+F101</f>
        <v>12</v>
      </c>
      <c r="H101" s="179"/>
    </row>
    <row r="102" spans="3:8" ht="27.9" customHeight="1" thickBot="1" x14ac:dyDescent="0.35">
      <c r="C102" s="176"/>
      <c r="D102" s="25" t="s">
        <v>18</v>
      </c>
      <c r="E102" s="26">
        <f>E98/E101</f>
        <v>0.125</v>
      </c>
      <c r="F102" s="26">
        <f>F98/F101</f>
        <v>0.25</v>
      </c>
      <c r="G102" s="26">
        <f>G98/G101</f>
        <v>0.16666666666666666</v>
      </c>
      <c r="H102" s="179"/>
    </row>
    <row r="103" spans="3:8" ht="27.9" customHeight="1" thickBot="1" x14ac:dyDescent="0.35">
      <c r="C103" s="176"/>
      <c r="D103" s="101" t="s">
        <v>19</v>
      </c>
      <c r="E103" s="102">
        <f>E99/E101</f>
        <v>0.75</v>
      </c>
      <c r="F103" s="102">
        <f>F99/F101</f>
        <v>0.25</v>
      </c>
      <c r="G103" s="102">
        <f>G99/G101</f>
        <v>0.58333333333333337</v>
      </c>
      <c r="H103" s="179"/>
    </row>
    <row r="104" spans="3:8" ht="15" customHeight="1" x14ac:dyDescent="0.3">
      <c r="C104" s="276" t="s">
        <v>178</v>
      </c>
      <c r="D104" s="277"/>
      <c r="E104" s="270" t="s">
        <v>180</v>
      </c>
      <c r="F104" s="270" t="s">
        <v>179</v>
      </c>
      <c r="G104" s="273"/>
      <c r="H104" s="273"/>
    </row>
    <row r="105" spans="3:8" ht="32.25" customHeight="1" x14ac:dyDescent="0.3">
      <c r="C105" s="278"/>
      <c r="D105" s="279"/>
      <c r="E105" s="271"/>
      <c r="F105" s="271"/>
      <c r="G105" s="274"/>
      <c r="H105" s="274"/>
    </row>
    <row r="106" spans="3:8" ht="27.75" customHeight="1" x14ac:dyDescent="0.3">
      <c r="C106" s="278"/>
      <c r="D106" s="279"/>
      <c r="E106" s="271"/>
      <c r="F106" s="271"/>
      <c r="G106" s="274"/>
      <c r="H106" s="274"/>
    </row>
    <row r="107" spans="3:8" ht="38.25" customHeight="1" thickBot="1" x14ac:dyDescent="0.35">
      <c r="C107" s="280"/>
      <c r="D107" s="281"/>
      <c r="E107" s="272"/>
      <c r="F107" s="272"/>
      <c r="G107" s="275"/>
      <c r="H107" s="275"/>
    </row>
  </sheetData>
  <mergeCells count="40">
    <mergeCell ref="C98:C103"/>
    <mergeCell ref="H98:H103"/>
    <mergeCell ref="E104:E107"/>
    <mergeCell ref="H104:H107"/>
    <mergeCell ref="G104:G107"/>
    <mergeCell ref="C104:D107"/>
    <mergeCell ref="F104:F107"/>
    <mergeCell ref="C80:C85"/>
    <mergeCell ref="H80:H85"/>
    <mergeCell ref="C86:C91"/>
    <mergeCell ref="H86:H91"/>
    <mergeCell ref="C92:C97"/>
    <mergeCell ref="H92:H97"/>
    <mergeCell ref="C62:C67"/>
    <mergeCell ref="H62:H67"/>
    <mergeCell ref="C68:C73"/>
    <mergeCell ref="H68:H73"/>
    <mergeCell ref="C74:C79"/>
    <mergeCell ref="H74:H79"/>
    <mergeCell ref="C44:C49"/>
    <mergeCell ref="H44:H49"/>
    <mergeCell ref="C50:C55"/>
    <mergeCell ref="H50:H55"/>
    <mergeCell ref="C56:C61"/>
    <mergeCell ref="H56:H61"/>
    <mergeCell ref="C32:C37"/>
    <mergeCell ref="H32:H37"/>
    <mergeCell ref="C38:C43"/>
    <mergeCell ref="H38:H43"/>
    <mergeCell ref="C16:C20"/>
    <mergeCell ref="H16:H20"/>
    <mergeCell ref="C21:C25"/>
    <mergeCell ref="H21:H25"/>
    <mergeCell ref="C26:C31"/>
    <mergeCell ref="H26:H31"/>
    <mergeCell ref="C3:C10"/>
    <mergeCell ref="G3:G8"/>
    <mergeCell ref="H3:H10"/>
    <mergeCell ref="C11:C15"/>
    <mergeCell ref="H11:H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25"/>
  <sheetViews>
    <sheetView topLeftCell="A6" workbookViewId="0">
      <selection activeCell="I8" sqref="I8"/>
    </sheetView>
  </sheetViews>
  <sheetFormatPr baseColWidth="10" defaultRowHeight="14.4" x14ac:dyDescent="0.3"/>
  <cols>
    <col min="2" max="2" width="23" customWidth="1"/>
    <col min="3" max="3" width="31.33203125" customWidth="1"/>
    <col min="4" max="4" width="39.5546875" customWidth="1"/>
    <col min="5" max="5" width="25.109375" customWidth="1"/>
    <col min="6" max="6" width="20" customWidth="1"/>
    <col min="7" max="7" width="19.6640625" customWidth="1"/>
  </cols>
  <sheetData>
    <row r="2" spans="2:7" ht="15" thickBot="1" x14ac:dyDescent="0.35">
      <c r="E2" s="368"/>
      <c r="F2" s="368" t="s">
        <v>374</v>
      </c>
      <c r="G2" s="369" t="s">
        <v>373</v>
      </c>
    </row>
    <row r="3" spans="2:7" ht="16.2" thickBot="1" x14ac:dyDescent="0.35">
      <c r="B3" s="34" t="s">
        <v>40</v>
      </c>
      <c r="C3" s="35" t="s">
        <v>41</v>
      </c>
      <c r="D3" s="370" t="s">
        <v>49</v>
      </c>
      <c r="E3" s="371" t="s">
        <v>457</v>
      </c>
      <c r="F3" s="371" t="s">
        <v>458</v>
      </c>
      <c r="G3" s="371" t="s">
        <v>459</v>
      </c>
    </row>
    <row r="4" spans="2:7" ht="16.2" thickBot="1" x14ac:dyDescent="0.35">
      <c r="B4" s="9" t="s">
        <v>42</v>
      </c>
      <c r="C4" s="6" t="s">
        <v>43</v>
      </c>
      <c r="D4" s="372" t="s">
        <v>50</v>
      </c>
      <c r="E4" s="373" t="s">
        <v>460</v>
      </c>
      <c r="F4" s="373">
        <v>1</v>
      </c>
      <c r="G4" s="373">
        <v>4</v>
      </c>
    </row>
    <row r="5" spans="2:7" ht="16.2" thickBot="1" x14ac:dyDescent="0.35">
      <c r="B5" s="9" t="s">
        <v>44</v>
      </c>
      <c r="C5" s="6" t="s">
        <v>45</v>
      </c>
      <c r="D5" s="372" t="s">
        <v>50</v>
      </c>
      <c r="E5" s="373" t="s">
        <v>460</v>
      </c>
      <c r="F5" s="373">
        <v>1</v>
      </c>
      <c r="G5" s="373"/>
    </row>
    <row r="6" spans="2:7" ht="16.2" thickBot="1" x14ac:dyDescent="0.35">
      <c r="B6" s="33" t="s">
        <v>47</v>
      </c>
      <c r="C6" s="6" t="s">
        <v>46</v>
      </c>
      <c r="D6" s="372" t="s">
        <v>50</v>
      </c>
      <c r="E6" s="373" t="s">
        <v>460</v>
      </c>
      <c r="F6" s="373"/>
      <c r="G6" s="373">
        <v>2</v>
      </c>
    </row>
    <row r="7" spans="2:7" ht="16.2" thickBot="1" x14ac:dyDescent="0.35">
      <c r="B7" s="9" t="s">
        <v>51</v>
      </c>
      <c r="C7" s="6" t="s">
        <v>48</v>
      </c>
      <c r="D7" s="372" t="s">
        <v>52</v>
      </c>
      <c r="E7" s="373"/>
      <c r="F7" s="373"/>
      <c r="G7" s="373"/>
    </row>
    <row r="8" spans="2:7" ht="16.2" thickBot="1" x14ac:dyDescent="0.35">
      <c r="B8" s="32" t="s">
        <v>53</v>
      </c>
      <c r="C8" s="6" t="s">
        <v>68</v>
      </c>
      <c r="D8" s="372" t="s">
        <v>52</v>
      </c>
      <c r="E8" s="373"/>
      <c r="F8" s="373"/>
      <c r="G8" s="373"/>
    </row>
    <row r="9" spans="2:7" ht="16.2" thickBot="1" x14ac:dyDescent="0.35">
      <c r="B9" s="9" t="s">
        <v>72</v>
      </c>
      <c r="C9" s="6" t="s">
        <v>71</v>
      </c>
      <c r="D9" s="372" t="s">
        <v>52</v>
      </c>
      <c r="E9" s="373"/>
      <c r="F9" s="373"/>
      <c r="G9" s="373"/>
    </row>
    <row r="10" spans="2:7" x14ac:dyDescent="0.3">
      <c r="B10" s="181" t="s">
        <v>75</v>
      </c>
      <c r="C10" s="181" t="s">
        <v>77</v>
      </c>
      <c r="D10" s="374" t="s">
        <v>50</v>
      </c>
      <c r="E10" s="373" t="s">
        <v>461</v>
      </c>
      <c r="F10" s="373"/>
      <c r="G10" s="373">
        <v>1</v>
      </c>
    </row>
    <row r="11" spans="2:7" ht="15" thickBot="1" x14ac:dyDescent="0.35">
      <c r="B11" s="171"/>
      <c r="C11" s="171"/>
      <c r="D11" s="375"/>
      <c r="E11" s="373" t="s">
        <v>460</v>
      </c>
      <c r="F11" s="373">
        <v>1</v>
      </c>
      <c r="G11" s="373">
        <v>1</v>
      </c>
    </row>
    <row r="12" spans="2:7" ht="16.2" thickBot="1" x14ac:dyDescent="0.35">
      <c r="B12" s="9" t="s">
        <v>76</v>
      </c>
      <c r="C12" s="6" t="s">
        <v>77</v>
      </c>
      <c r="D12" s="372" t="s">
        <v>50</v>
      </c>
      <c r="E12" s="373"/>
      <c r="F12" s="376"/>
      <c r="G12" s="373"/>
    </row>
    <row r="13" spans="2:7" ht="16.2" thickBot="1" x14ac:dyDescent="0.35">
      <c r="B13" s="9" t="s">
        <v>82</v>
      </c>
      <c r="C13" s="6" t="s">
        <v>77</v>
      </c>
      <c r="D13" s="372" t="s">
        <v>52</v>
      </c>
      <c r="E13" s="373" t="s">
        <v>460</v>
      </c>
      <c r="F13" s="376">
        <v>1</v>
      </c>
      <c r="G13" s="373"/>
    </row>
    <row r="14" spans="2:7" ht="31.8" thickBot="1" x14ac:dyDescent="0.35">
      <c r="B14" s="9" t="s">
        <v>66</v>
      </c>
      <c r="C14" s="6" t="s">
        <v>67</v>
      </c>
      <c r="D14" s="372" t="s">
        <v>462</v>
      </c>
      <c r="E14" s="373"/>
      <c r="F14" s="376"/>
      <c r="G14" s="373"/>
    </row>
    <row r="15" spans="2:7" ht="31.8" thickBot="1" x14ac:dyDescent="0.35">
      <c r="B15" s="9" t="s">
        <v>54</v>
      </c>
      <c r="C15" s="6" t="s">
        <v>57</v>
      </c>
      <c r="D15" s="372" t="s">
        <v>462</v>
      </c>
      <c r="E15" s="373" t="s">
        <v>460</v>
      </c>
      <c r="F15" s="376"/>
      <c r="G15" s="373">
        <v>1</v>
      </c>
    </row>
    <row r="16" spans="2:7" x14ac:dyDescent="0.3">
      <c r="B16" s="181" t="s">
        <v>55</v>
      </c>
      <c r="C16" s="181" t="s">
        <v>58</v>
      </c>
      <c r="D16" s="374" t="s">
        <v>50</v>
      </c>
      <c r="E16" s="373" t="s">
        <v>463</v>
      </c>
      <c r="F16" s="376"/>
      <c r="G16" s="373">
        <v>2</v>
      </c>
    </row>
    <row r="17" spans="2:7" ht="15" thickBot="1" x14ac:dyDescent="0.35">
      <c r="B17" s="171"/>
      <c r="C17" s="171"/>
      <c r="D17" s="375"/>
      <c r="E17" s="373" t="s">
        <v>461</v>
      </c>
      <c r="F17" s="377"/>
      <c r="G17" s="373">
        <v>1</v>
      </c>
    </row>
    <row r="18" spans="2:7" ht="16.2" thickBot="1" x14ac:dyDescent="0.35">
      <c r="B18" s="33" t="s">
        <v>56</v>
      </c>
      <c r="C18" s="6" t="s">
        <v>65</v>
      </c>
      <c r="D18" s="372" t="s">
        <v>52</v>
      </c>
      <c r="E18" s="373"/>
      <c r="F18" s="376"/>
      <c r="G18" s="373"/>
    </row>
    <row r="19" spans="2:7" ht="16.2" thickBot="1" x14ac:dyDescent="0.35">
      <c r="B19" s="33" t="s">
        <v>73</v>
      </c>
      <c r="C19" s="6" t="s">
        <v>74</v>
      </c>
      <c r="D19" s="372" t="s">
        <v>50</v>
      </c>
      <c r="E19" s="373"/>
      <c r="F19" s="378"/>
      <c r="G19" s="373"/>
    </row>
    <row r="20" spans="2:7" ht="15.6" x14ac:dyDescent="0.3">
      <c r="B20" s="181" t="s">
        <v>79</v>
      </c>
      <c r="C20" s="181" t="s">
        <v>78</v>
      </c>
      <c r="D20" s="379" t="s">
        <v>462</v>
      </c>
      <c r="E20" s="373" t="s">
        <v>464</v>
      </c>
      <c r="F20" s="378">
        <v>1</v>
      </c>
      <c r="G20" s="373"/>
    </row>
    <row r="21" spans="2:7" ht="16.2" thickBot="1" x14ac:dyDescent="0.35">
      <c r="B21" s="171"/>
      <c r="C21" s="171"/>
      <c r="D21" s="380"/>
      <c r="E21" s="373" t="s">
        <v>461</v>
      </c>
      <c r="F21" s="378">
        <v>1</v>
      </c>
      <c r="G21" s="373"/>
    </row>
    <row r="22" spans="2:7" ht="47.4" thickBot="1" x14ac:dyDescent="0.35">
      <c r="B22" s="33" t="s">
        <v>84</v>
      </c>
      <c r="C22" s="6" t="s">
        <v>83</v>
      </c>
      <c r="D22" s="372" t="s">
        <v>50</v>
      </c>
      <c r="E22" s="373" t="s">
        <v>463</v>
      </c>
      <c r="F22" s="378">
        <v>1</v>
      </c>
      <c r="G22" s="373"/>
    </row>
    <row r="23" spans="2:7" ht="15.6" x14ac:dyDescent="0.3">
      <c r="B23" s="181" t="s">
        <v>80</v>
      </c>
      <c r="C23" s="181" t="s">
        <v>81</v>
      </c>
      <c r="D23" s="379" t="s">
        <v>50</v>
      </c>
      <c r="E23" s="373" t="s">
        <v>464</v>
      </c>
      <c r="F23" s="378">
        <v>1</v>
      </c>
      <c r="G23" s="373"/>
    </row>
    <row r="24" spans="2:7" ht="16.2" thickBot="1" x14ac:dyDescent="0.35">
      <c r="B24" s="171"/>
      <c r="C24" s="171"/>
      <c r="D24" s="380"/>
      <c r="E24" s="373" t="s">
        <v>461</v>
      </c>
      <c r="F24" s="378">
        <v>1</v>
      </c>
      <c r="G24" s="373"/>
    </row>
    <row r="25" spans="2:7" ht="16.2" thickBot="1" x14ac:dyDescent="0.35">
      <c r="B25" s="9" t="s">
        <v>70</v>
      </c>
      <c r="C25" s="6" t="s">
        <v>69</v>
      </c>
      <c r="D25" s="372" t="s">
        <v>52</v>
      </c>
      <c r="E25" s="373" t="s">
        <v>460</v>
      </c>
      <c r="F25" s="376">
        <v>1</v>
      </c>
      <c r="G25" s="373"/>
    </row>
  </sheetData>
  <mergeCells count="12">
    <mergeCell ref="B20:B21"/>
    <mergeCell ref="C20:C21"/>
    <mergeCell ref="D20:D21"/>
    <mergeCell ref="B23:B24"/>
    <mergeCell ref="C23:C24"/>
    <mergeCell ref="D23:D24"/>
    <mergeCell ref="B10:B11"/>
    <mergeCell ref="C10:C11"/>
    <mergeCell ref="D10:D11"/>
    <mergeCell ref="B16:B17"/>
    <mergeCell ref="C16:C17"/>
    <mergeCell ref="D16:D17"/>
  </mergeCells>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062C-6BCA-4356-921C-086362635A62}">
  <dimension ref="F3:N82"/>
  <sheetViews>
    <sheetView tabSelected="1" topLeftCell="E1" workbookViewId="0">
      <selection activeCell="N95" sqref="N95"/>
    </sheetView>
  </sheetViews>
  <sheetFormatPr baseColWidth="10" defaultRowHeight="14.4" x14ac:dyDescent="0.3"/>
  <sheetData>
    <row r="3" spans="6:14" ht="15" thickBot="1" x14ac:dyDescent="0.35">
      <c r="F3" s="282"/>
    </row>
    <row r="4" spans="6:14" ht="29.4" thickBot="1" x14ac:dyDescent="0.35">
      <c r="F4" s="283" t="s">
        <v>59</v>
      </c>
      <c r="G4" s="284" t="s">
        <v>372</v>
      </c>
      <c r="H4" s="285"/>
      <c r="I4" s="286" t="s">
        <v>373</v>
      </c>
      <c r="J4" s="287"/>
      <c r="K4" s="288" t="s">
        <v>374</v>
      </c>
      <c r="L4" s="289"/>
      <c r="M4" s="290" t="s">
        <v>375</v>
      </c>
      <c r="N4" s="290" t="s">
        <v>376</v>
      </c>
    </row>
    <row r="5" spans="6:14" ht="15" thickBot="1" x14ac:dyDescent="0.35">
      <c r="F5" s="291" t="s">
        <v>16</v>
      </c>
      <c r="G5" s="292"/>
      <c r="H5" s="293"/>
      <c r="I5" s="292">
        <v>0</v>
      </c>
      <c r="J5" s="293"/>
      <c r="K5" s="292">
        <v>0</v>
      </c>
      <c r="L5" s="293"/>
      <c r="M5" s="294"/>
      <c r="N5" s="3"/>
    </row>
    <row r="6" spans="6:14" ht="130.19999999999999" thickBot="1" x14ac:dyDescent="0.35">
      <c r="F6" s="295" t="s">
        <v>377</v>
      </c>
      <c r="G6" s="292" t="s">
        <v>378</v>
      </c>
      <c r="H6" s="293"/>
      <c r="I6" s="292">
        <v>3</v>
      </c>
      <c r="J6" s="293"/>
      <c r="K6" s="292">
        <v>2</v>
      </c>
      <c r="L6" s="293"/>
      <c r="M6" s="294">
        <v>5</v>
      </c>
      <c r="N6" s="3" t="s">
        <v>379</v>
      </c>
    </row>
    <row r="7" spans="6:14" ht="15" thickBot="1" x14ac:dyDescent="0.35">
      <c r="F7" s="296" t="s">
        <v>380</v>
      </c>
      <c r="G7" s="292" t="s">
        <v>381</v>
      </c>
      <c r="H7" s="293"/>
      <c r="I7" s="292">
        <v>3</v>
      </c>
      <c r="J7" s="293"/>
      <c r="K7" s="292">
        <v>1</v>
      </c>
      <c r="L7" s="293"/>
      <c r="M7" s="294">
        <v>4</v>
      </c>
      <c r="N7" s="3"/>
    </row>
    <row r="8" spans="6:14" ht="15" thickBot="1" x14ac:dyDescent="0.35">
      <c r="F8" s="297"/>
      <c r="G8" s="292" t="s">
        <v>382</v>
      </c>
      <c r="H8" s="293"/>
      <c r="I8" s="292">
        <v>0</v>
      </c>
      <c r="J8" s="293"/>
      <c r="K8" s="292">
        <v>1</v>
      </c>
      <c r="L8" s="293"/>
      <c r="M8" s="294">
        <v>1</v>
      </c>
      <c r="N8" s="3"/>
    </row>
    <row r="9" spans="6:14" ht="15" thickBot="1" x14ac:dyDescent="0.35">
      <c r="F9" s="298"/>
      <c r="G9" s="299" t="s">
        <v>375</v>
      </c>
      <c r="H9" s="300"/>
      <c r="I9" s="301">
        <v>3</v>
      </c>
      <c r="J9" s="300"/>
      <c r="K9" s="301">
        <v>2</v>
      </c>
      <c r="L9" s="300"/>
      <c r="M9" s="294"/>
      <c r="N9" s="3"/>
    </row>
    <row r="10" spans="6:14" ht="72.599999999999994" thickBot="1" x14ac:dyDescent="0.35">
      <c r="F10" s="295" t="s">
        <v>383</v>
      </c>
      <c r="G10" s="292" t="s">
        <v>384</v>
      </c>
      <c r="H10" s="293"/>
      <c r="I10" s="302">
        <v>4</v>
      </c>
      <c r="J10" s="303"/>
      <c r="K10" s="292">
        <v>3</v>
      </c>
      <c r="L10" s="293"/>
      <c r="M10" s="3"/>
      <c r="N10" s="3"/>
    </row>
    <row r="11" spans="6:14" ht="72.599999999999994" thickBot="1" x14ac:dyDescent="0.35">
      <c r="F11" s="291" t="s">
        <v>385</v>
      </c>
      <c r="G11" s="292" t="s">
        <v>384</v>
      </c>
      <c r="H11" s="293"/>
      <c r="I11" s="302">
        <v>4</v>
      </c>
      <c r="J11" s="303"/>
      <c r="K11" s="292">
        <v>3</v>
      </c>
      <c r="L11" s="293"/>
      <c r="M11" s="3"/>
      <c r="N11" s="3"/>
    </row>
    <row r="12" spans="6:14" ht="115.8" thickBot="1" x14ac:dyDescent="0.35">
      <c r="F12" s="295" t="s">
        <v>386</v>
      </c>
      <c r="G12" s="292" t="s">
        <v>387</v>
      </c>
      <c r="H12" s="293"/>
      <c r="I12" s="292">
        <v>126</v>
      </c>
      <c r="J12" s="293"/>
      <c r="K12" s="292">
        <v>316</v>
      </c>
      <c r="L12" s="293"/>
      <c r="M12" s="3"/>
      <c r="N12" s="3" t="s">
        <v>388</v>
      </c>
    </row>
    <row r="13" spans="6:14" ht="15" thickBot="1" x14ac:dyDescent="0.35">
      <c r="F13" s="304" t="s">
        <v>389</v>
      </c>
      <c r="G13" s="292" t="s">
        <v>18</v>
      </c>
      <c r="H13" s="293"/>
      <c r="I13" s="292">
        <v>1</v>
      </c>
      <c r="J13" s="293"/>
      <c r="K13" s="292">
        <v>0</v>
      </c>
      <c r="L13" s="293"/>
      <c r="M13" s="3"/>
      <c r="N13" s="305" t="s">
        <v>390</v>
      </c>
    </row>
    <row r="14" spans="6:14" ht="15" thickBot="1" x14ac:dyDescent="0.35">
      <c r="F14" s="306"/>
      <c r="G14" s="292" t="s">
        <v>19</v>
      </c>
      <c r="H14" s="293"/>
      <c r="I14" s="292">
        <v>2</v>
      </c>
      <c r="J14" s="293"/>
      <c r="K14" s="292">
        <v>2</v>
      </c>
      <c r="L14" s="293"/>
      <c r="M14" s="3"/>
      <c r="N14" s="307"/>
    </row>
    <row r="15" spans="6:14" ht="58.2" thickBot="1" x14ac:dyDescent="0.35">
      <c r="F15" s="308" t="s">
        <v>391</v>
      </c>
      <c r="G15" s="309" t="s">
        <v>392</v>
      </c>
      <c r="H15" s="310"/>
      <c r="I15" s="309" t="s">
        <v>393</v>
      </c>
      <c r="J15" s="310"/>
      <c r="K15" s="309" t="s">
        <v>394</v>
      </c>
      <c r="L15" s="310"/>
      <c r="M15" s="3"/>
      <c r="N15" s="3"/>
    </row>
    <row r="16" spans="6:14" ht="29.4" thickBot="1" x14ac:dyDescent="0.35">
      <c r="F16" s="295" t="s">
        <v>395</v>
      </c>
      <c r="G16" s="292" t="s">
        <v>18</v>
      </c>
      <c r="H16" s="293"/>
      <c r="I16" s="292"/>
      <c r="J16" s="293"/>
      <c r="K16" s="292"/>
      <c r="L16" s="293"/>
      <c r="M16" s="3"/>
      <c r="N16" s="305" t="s">
        <v>396</v>
      </c>
    </row>
    <row r="17" spans="6:14" ht="29.4" thickBot="1" x14ac:dyDescent="0.35">
      <c r="F17" s="295" t="s">
        <v>397</v>
      </c>
      <c r="G17" s="292" t="s">
        <v>18</v>
      </c>
      <c r="H17" s="293"/>
      <c r="I17" s="292" t="s">
        <v>18</v>
      </c>
      <c r="J17" s="293"/>
      <c r="K17" s="292" t="s">
        <v>18</v>
      </c>
      <c r="L17" s="293"/>
      <c r="M17" s="3"/>
      <c r="N17" s="311"/>
    </row>
    <row r="18" spans="6:14" ht="29.4" thickBot="1" x14ac:dyDescent="0.35">
      <c r="F18" s="295" t="s">
        <v>398</v>
      </c>
      <c r="G18" s="292" t="s">
        <v>18</v>
      </c>
      <c r="H18" s="293"/>
      <c r="I18" s="292"/>
      <c r="J18" s="293"/>
      <c r="K18" s="292"/>
      <c r="L18" s="293"/>
      <c r="M18" s="3"/>
      <c r="N18" s="311"/>
    </row>
    <row r="19" spans="6:14" ht="29.4" thickBot="1" x14ac:dyDescent="0.35">
      <c r="F19" s="295" t="s">
        <v>399</v>
      </c>
      <c r="G19" s="292"/>
      <c r="H19" s="293"/>
      <c r="I19" s="292" t="s">
        <v>18</v>
      </c>
      <c r="J19" s="293"/>
      <c r="K19" s="292" t="s">
        <v>18</v>
      </c>
      <c r="L19" s="293"/>
      <c r="M19" s="3"/>
      <c r="N19" s="311"/>
    </row>
    <row r="20" spans="6:14" ht="29.4" thickBot="1" x14ac:dyDescent="0.35">
      <c r="F20" s="295" t="s">
        <v>400</v>
      </c>
      <c r="G20" s="292" t="s">
        <v>18</v>
      </c>
      <c r="H20" s="293"/>
      <c r="I20" s="292"/>
      <c r="J20" s="293"/>
      <c r="K20" s="292"/>
      <c r="L20" s="293"/>
      <c r="M20" s="3"/>
      <c r="N20" s="307"/>
    </row>
    <row r="21" spans="6:14" ht="29.4" thickBot="1" x14ac:dyDescent="0.35">
      <c r="F21" s="291"/>
      <c r="G21" s="312" t="s">
        <v>398</v>
      </c>
      <c r="H21" s="309" t="s">
        <v>401</v>
      </c>
      <c r="I21" s="310"/>
      <c r="J21" s="309" t="s">
        <v>400</v>
      </c>
      <c r="K21" s="310"/>
      <c r="L21" s="312" t="s">
        <v>395</v>
      </c>
      <c r="M21" s="312" t="s">
        <v>397</v>
      </c>
      <c r="N21" s="3" t="s">
        <v>402</v>
      </c>
    </row>
    <row r="22" spans="6:14" x14ac:dyDescent="0.3">
      <c r="F22" s="304" t="s">
        <v>403</v>
      </c>
      <c r="G22" s="305" t="s">
        <v>404</v>
      </c>
      <c r="H22" s="313"/>
      <c r="I22" s="314"/>
      <c r="J22" s="313" t="s">
        <v>404</v>
      </c>
      <c r="K22" s="314"/>
      <c r="L22" s="305"/>
      <c r="M22" s="305" t="s">
        <v>404</v>
      </c>
      <c r="N22" s="305"/>
    </row>
    <row r="23" spans="6:14" ht="15" thickBot="1" x14ac:dyDescent="0.35">
      <c r="F23" s="306"/>
      <c r="G23" s="307"/>
      <c r="H23" s="315"/>
      <c r="I23" s="316"/>
      <c r="J23" s="315"/>
      <c r="K23" s="316"/>
      <c r="L23" s="307"/>
      <c r="M23" s="307"/>
      <c r="N23" s="307"/>
    </row>
    <row r="24" spans="6:14" ht="15" thickBot="1" x14ac:dyDescent="0.35">
      <c r="F24" s="291" t="s">
        <v>405</v>
      </c>
      <c r="G24" s="3" t="s">
        <v>404</v>
      </c>
      <c r="H24" s="292"/>
      <c r="I24" s="293"/>
      <c r="J24" s="292"/>
      <c r="K24" s="293"/>
      <c r="L24" s="3"/>
      <c r="M24" s="3"/>
      <c r="N24" s="3"/>
    </row>
    <row r="25" spans="6:14" x14ac:dyDescent="0.3">
      <c r="F25" s="304" t="s">
        <v>406</v>
      </c>
      <c r="G25" s="305" t="s">
        <v>404</v>
      </c>
      <c r="H25" s="313" t="s">
        <v>404</v>
      </c>
      <c r="I25" s="314"/>
      <c r="J25" s="313"/>
      <c r="K25" s="314"/>
      <c r="L25" s="305"/>
      <c r="M25" s="305"/>
      <c r="N25" s="305"/>
    </row>
    <row r="26" spans="6:14" ht="15" thickBot="1" x14ac:dyDescent="0.35">
      <c r="F26" s="306"/>
      <c r="G26" s="307"/>
      <c r="H26" s="315"/>
      <c r="I26" s="316"/>
      <c r="J26" s="315"/>
      <c r="K26" s="316"/>
      <c r="L26" s="307"/>
      <c r="M26" s="307"/>
      <c r="N26" s="307"/>
    </row>
    <row r="27" spans="6:14" x14ac:dyDescent="0.3">
      <c r="F27" s="304" t="s">
        <v>407</v>
      </c>
      <c r="G27" s="305" t="s">
        <v>404</v>
      </c>
      <c r="H27" s="313"/>
      <c r="I27" s="314"/>
      <c r="J27" s="313"/>
      <c r="K27" s="314"/>
      <c r="L27" s="305" t="s">
        <v>404</v>
      </c>
      <c r="M27" s="305"/>
      <c r="N27" s="305"/>
    </row>
    <row r="28" spans="6:14" ht="15" thickBot="1" x14ac:dyDescent="0.35">
      <c r="F28" s="306"/>
      <c r="G28" s="307"/>
      <c r="H28" s="315"/>
      <c r="I28" s="316"/>
      <c r="J28" s="315"/>
      <c r="K28" s="316"/>
      <c r="L28" s="307"/>
      <c r="M28" s="307"/>
      <c r="N28" s="307"/>
    </row>
    <row r="29" spans="6:14" x14ac:dyDescent="0.3">
      <c r="F29" s="304" t="s">
        <v>408</v>
      </c>
      <c r="G29" s="305" t="s">
        <v>404</v>
      </c>
      <c r="H29" s="313"/>
      <c r="I29" s="314"/>
      <c r="J29" s="313" t="s">
        <v>404</v>
      </c>
      <c r="K29" s="314"/>
      <c r="L29" s="305" t="s">
        <v>404</v>
      </c>
      <c r="M29" s="305" t="s">
        <v>404</v>
      </c>
      <c r="N29" s="305" t="s">
        <v>409</v>
      </c>
    </row>
    <row r="30" spans="6:14" ht="15" thickBot="1" x14ac:dyDescent="0.35">
      <c r="F30" s="306"/>
      <c r="G30" s="307"/>
      <c r="H30" s="315"/>
      <c r="I30" s="316"/>
      <c r="J30" s="315"/>
      <c r="K30" s="316"/>
      <c r="L30" s="307"/>
      <c r="M30" s="307"/>
      <c r="N30" s="307"/>
    </row>
    <row r="31" spans="6:14" x14ac:dyDescent="0.3">
      <c r="F31" s="304" t="s">
        <v>410</v>
      </c>
      <c r="G31" s="305" t="s">
        <v>404</v>
      </c>
      <c r="H31" s="313"/>
      <c r="I31" s="314"/>
      <c r="J31" s="313"/>
      <c r="K31" s="314"/>
      <c r="L31" s="305"/>
      <c r="M31" s="305"/>
      <c r="N31" s="305"/>
    </row>
    <row r="32" spans="6:14" ht="15" thickBot="1" x14ac:dyDescent="0.35">
      <c r="F32" s="306"/>
      <c r="G32" s="307"/>
      <c r="H32" s="315"/>
      <c r="I32" s="316"/>
      <c r="J32" s="315"/>
      <c r="K32" s="316"/>
      <c r="L32" s="307"/>
      <c r="M32" s="307"/>
      <c r="N32" s="307"/>
    </row>
    <row r="33" spans="6:14" ht="29.4" thickBot="1" x14ac:dyDescent="0.35">
      <c r="F33" s="291" t="s">
        <v>411</v>
      </c>
      <c r="G33" s="3"/>
      <c r="H33" s="292" t="s">
        <v>404</v>
      </c>
      <c r="I33" s="293"/>
      <c r="J33" s="292"/>
      <c r="K33" s="293"/>
      <c r="L33" s="3"/>
      <c r="M33" s="3"/>
      <c r="N33" s="3"/>
    </row>
    <row r="34" spans="6:14" ht="15" thickBot="1" x14ac:dyDescent="0.35">
      <c r="F34" s="291" t="s">
        <v>412</v>
      </c>
      <c r="G34" s="3"/>
      <c r="H34" s="292"/>
      <c r="I34" s="293"/>
      <c r="J34" s="292"/>
      <c r="K34" s="293"/>
      <c r="L34" s="3" t="s">
        <v>404</v>
      </c>
      <c r="M34" s="3"/>
      <c r="N34" s="3"/>
    </row>
    <row r="35" spans="6:14" ht="15" thickBot="1" x14ac:dyDescent="0.35">
      <c r="F35" s="291" t="s">
        <v>413</v>
      </c>
      <c r="G35" s="3"/>
      <c r="H35" s="292"/>
      <c r="I35" s="293"/>
      <c r="J35" s="292"/>
      <c r="K35" s="293"/>
      <c r="L35" s="3" t="s">
        <v>404</v>
      </c>
      <c r="M35" s="3"/>
      <c r="N35" s="3"/>
    </row>
    <row r="36" spans="6:14" x14ac:dyDescent="0.3">
      <c r="F36" s="304" t="s">
        <v>414</v>
      </c>
      <c r="G36" s="305"/>
      <c r="H36" s="313"/>
      <c r="I36" s="314"/>
      <c r="J36" s="313" t="s">
        <v>404</v>
      </c>
      <c r="K36" s="314"/>
      <c r="L36" s="305"/>
      <c r="M36" s="305" t="s">
        <v>404</v>
      </c>
      <c r="N36" s="305"/>
    </row>
    <row r="37" spans="6:14" ht="15" thickBot="1" x14ac:dyDescent="0.35">
      <c r="F37" s="306"/>
      <c r="G37" s="307"/>
      <c r="H37" s="315"/>
      <c r="I37" s="316"/>
      <c r="J37" s="315"/>
      <c r="K37" s="316"/>
      <c r="L37" s="307"/>
      <c r="M37" s="307"/>
      <c r="N37" s="307"/>
    </row>
    <row r="38" spans="6:14" ht="15" thickBot="1" x14ac:dyDescent="0.35">
      <c r="F38" s="291" t="s">
        <v>415</v>
      </c>
      <c r="G38" s="3"/>
      <c r="H38" s="292"/>
      <c r="I38" s="293"/>
      <c r="J38" s="292" t="s">
        <v>404</v>
      </c>
      <c r="K38" s="293"/>
      <c r="L38" s="3"/>
      <c r="M38" s="3" t="s">
        <v>404</v>
      </c>
      <c r="N38" s="3"/>
    </row>
    <row r="39" spans="6:14" ht="15" thickBot="1" x14ac:dyDescent="0.35">
      <c r="F39" s="317" t="s">
        <v>416</v>
      </c>
      <c r="G39" s="309"/>
      <c r="H39" s="310"/>
      <c r="I39" s="309" t="s">
        <v>417</v>
      </c>
      <c r="J39" s="310"/>
      <c r="K39" s="318" t="s">
        <v>373</v>
      </c>
      <c r="L39" s="319"/>
      <c r="M39" s="320"/>
      <c r="N39" s="3"/>
    </row>
    <row r="40" spans="6:14" ht="15" thickBot="1" x14ac:dyDescent="0.35">
      <c r="F40" s="321"/>
      <c r="G40" s="309" t="s">
        <v>418</v>
      </c>
      <c r="H40" s="310"/>
      <c r="I40" s="322">
        <v>1</v>
      </c>
      <c r="J40" s="323"/>
      <c r="K40" s="324">
        <v>3</v>
      </c>
      <c r="L40" s="325"/>
      <c r="M40" s="326"/>
      <c r="N40" s="305" t="s">
        <v>419</v>
      </c>
    </row>
    <row r="41" spans="6:14" ht="15" thickBot="1" x14ac:dyDescent="0.35">
      <c r="F41" s="327"/>
      <c r="G41" s="309" t="s">
        <v>420</v>
      </c>
      <c r="H41" s="310"/>
      <c r="I41" s="322">
        <v>1</v>
      </c>
      <c r="J41" s="323"/>
      <c r="K41" s="324">
        <v>0</v>
      </c>
      <c r="L41" s="325"/>
      <c r="M41" s="326"/>
      <c r="N41" s="307"/>
    </row>
    <row r="42" spans="6:14" ht="15" thickBot="1" x14ac:dyDescent="0.35">
      <c r="F42" s="328" t="s">
        <v>375</v>
      </c>
      <c r="G42" s="329"/>
      <c r="H42" s="330"/>
      <c r="I42" s="331">
        <v>2</v>
      </c>
      <c r="J42" s="332"/>
      <c r="K42" s="333"/>
      <c r="L42" s="334">
        <v>3</v>
      </c>
      <c r="M42" s="335"/>
      <c r="N42" s="3"/>
    </row>
    <row r="43" spans="6:14" ht="15" thickBot="1" x14ac:dyDescent="0.35">
      <c r="F43" s="336" t="s">
        <v>421</v>
      </c>
      <c r="G43" s="319" t="s">
        <v>422</v>
      </c>
      <c r="H43" s="320"/>
      <c r="I43" s="337" t="s">
        <v>374</v>
      </c>
      <c r="J43" s="338"/>
      <c r="K43" s="337" t="s">
        <v>373</v>
      </c>
      <c r="L43" s="339"/>
      <c r="M43" s="338"/>
      <c r="N43" s="3"/>
    </row>
    <row r="44" spans="6:14" ht="15" thickBot="1" x14ac:dyDescent="0.35">
      <c r="F44" s="340"/>
      <c r="G44" s="341" t="s">
        <v>423</v>
      </c>
      <c r="H44" s="342"/>
      <c r="I44" s="343"/>
      <c r="J44" s="344"/>
      <c r="K44" s="324" t="s">
        <v>424</v>
      </c>
      <c r="L44" s="325"/>
      <c r="M44" s="326"/>
      <c r="N44" s="3"/>
    </row>
    <row r="45" spans="6:14" ht="15" thickBot="1" x14ac:dyDescent="0.35">
      <c r="F45" s="340"/>
      <c r="G45" s="341" t="s">
        <v>425</v>
      </c>
      <c r="H45" s="342"/>
      <c r="I45" s="343"/>
      <c r="J45" s="344"/>
      <c r="K45" s="324" t="s">
        <v>424</v>
      </c>
      <c r="L45" s="325"/>
      <c r="M45" s="326"/>
      <c r="N45" s="3"/>
    </row>
    <row r="46" spans="6:14" ht="15" thickBot="1" x14ac:dyDescent="0.35">
      <c r="F46" s="340"/>
      <c r="G46" s="341" t="s">
        <v>426</v>
      </c>
      <c r="H46" s="342"/>
      <c r="I46" s="343" t="s">
        <v>424</v>
      </c>
      <c r="J46" s="344"/>
      <c r="K46" s="343"/>
      <c r="L46" s="345"/>
      <c r="M46" s="344"/>
      <c r="N46" s="3"/>
    </row>
    <row r="47" spans="6:14" ht="15" thickBot="1" x14ac:dyDescent="0.35">
      <c r="F47" s="346"/>
      <c r="G47" s="341" t="s">
        <v>427</v>
      </c>
      <c r="H47" s="342"/>
      <c r="I47" s="343"/>
      <c r="J47" s="344"/>
      <c r="K47" s="324" t="s">
        <v>424</v>
      </c>
      <c r="L47" s="325"/>
      <c r="M47" s="326"/>
      <c r="N47" s="3"/>
    </row>
    <row r="48" spans="6:14" ht="15" thickBot="1" x14ac:dyDescent="0.35">
      <c r="F48" s="317" t="s">
        <v>428</v>
      </c>
      <c r="G48" s="309"/>
      <c r="H48" s="310"/>
      <c r="I48" s="347" t="s">
        <v>417</v>
      </c>
      <c r="J48" s="348"/>
      <c r="K48" s="337" t="s">
        <v>373</v>
      </c>
      <c r="L48" s="339"/>
      <c r="M48" s="338"/>
      <c r="N48" s="3"/>
    </row>
    <row r="49" spans="6:14" ht="15" thickBot="1" x14ac:dyDescent="0.35">
      <c r="F49" s="321"/>
      <c r="G49" s="309" t="s">
        <v>18</v>
      </c>
      <c r="H49" s="310"/>
      <c r="I49" s="322">
        <v>0</v>
      </c>
      <c r="J49" s="323"/>
      <c r="K49" s="324">
        <v>2</v>
      </c>
      <c r="L49" s="325"/>
      <c r="M49" s="326"/>
      <c r="N49" s="172" t="s">
        <v>419</v>
      </c>
    </row>
    <row r="50" spans="6:14" ht="15" thickBot="1" x14ac:dyDescent="0.35">
      <c r="F50" s="327"/>
      <c r="G50" s="309" t="s">
        <v>19</v>
      </c>
      <c r="H50" s="310"/>
      <c r="I50" s="292">
        <v>2</v>
      </c>
      <c r="J50" s="293"/>
      <c r="K50" s="349">
        <v>1</v>
      </c>
      <c r="L50" s="341"/>
      <c r="M50" s="342"/>
      <c r="N50" s="173"/>
    </row>
    <row r="51" spans="6:14" ht="15" thickBot="1" x14ac:dyDescent="0.35">
      <c r="F51" s="350" t="s">
        <v>375</v>
      </c>
      <c r="G51" s="329"/>
      <c r="H51" s="330"/>
      <c r="I51" s="351">
        <v>2</v>
      </c>
      <c r="J51" s="352"/>
      <c r="K51" s="351">
        <v>3</v>
      </c>
      <c r="L51" s="353"/>
      <c r="M51" s="352"/>
      <c r="N51" s="174"/>
    </row>
    <row r="52" spans="6:14" ht="15" thickBot="1" x14ac:dyDescent="0.35">
      <c r="F52" s="296" t="s">
        <v>429</v>
      </c>
      <c r="G52" s="309"/>
      <c r="H52" s="310"/>
      <c r="I52" s="347" t="s">
        <v>417</v>
      </c>
      <c r="J52" s="348"/>
      <c r="K52" s="337" t="s">
        <v>373</v>
      </c>
      <c r="L52" s="339"/>
      <c r="M52" s="338"/>
      <c r="N52" s="3"/>
    </row>
    <row r="53" spans="6:14" ht="15" thickBot="1" x14ac:dyDescent="0.35">
      <c r="F53" s="297"/>
      <c r="G53" s="309" t="s">
        <v>18</v>
      </c>
      <c r="H53" s="310"/>
      <c r="I53" s="322">
        <v>2</v>
      </c>
      <c r="J53" s="323"/>
      <c r="K53" s="324">
        <v>3</v>
      </c>
      <c r="L53" s="325"/>
      <c r="M53" s="326"/>
      <c r="N53" s="172" t="s">
        <v>419</v>
      </c>
    </row>
    <row r="54" spans="6:14" ht="15" thickBot="1" x14ac:dyDescent="0.35">
      <c r="F54" s="298"/>
      <c r="G54" s="309" t="s">
        <v>19</v>
      </c>
      <c r="H54" s="310"/>
      <c r="I54" s="292">
        <v>0</v>
      </c>
      <c r="J54" s="293"/>
      <c r="K54" s="349">
        <v>0</v>
      </c>
      <c r="L54" s="341"/>
      <c r="M54" s="342"/>
      <c r="N54" s="173"/>
    </row>
    <row r="55" spans="6:14" ht="15" thickBot="1" x14ac:dyDescent="0.35">
      <c r="F55" s="350" t="s">
        <v>375</v>
      </c>
      <c r="G55" s="329"/>
      <c r="H55" s="330"/>
      <c r="I55" s="351">
        <v>2</v>
      </c>
      <c r="J55" s="352"/>
      <c r="K55" s="351">
        <v>3</v>
      </c>
      <c r="L55" s="353"/>
      <c r="M55" s="352"/>
      <c r="N55" s="174"/>
    </row>
    <row r="56" spans="6:14" ht="15" thickBot="1" x14ac:dyDescent="0.35">
      <c r="F56" s="317" t="s">
        <v>430</v>
      </c>
      <c r="G56" s="309"/>
      <c r="H56" s="310"/>
      <c r="I56" s="309" t="s">
        <v>417</v>
      </c>
      <c r="J56" s="310"/>
      <c r="K56" s="309" t="s">
        <v>373</v>
      </c>
      <c r="L56" s="310"/>
      <c r="M56" s="312" t="s">
        <v>375</v>
      </c>
      <c r="N56" s="3"/>
    </row>
    <row r="57" spans="6:14" ht="15" thickBot="1" x14ac:dyDescent="0.35">
      <c r="F57" s="327"/>
      <c r="G57" s="292"/>
      <c r="H57" s="293"/>
      <c r="I57" s="292" t="s">
        <v>431</v>
      </c>
      <c r="J57" s="293"/>
      <c r="K57" s="292" t="s">
        <v>431</v>
      </c>
      <c r="L57" s="293"/>
      <c r="M57" s="312"/>
      <c r="N57" s="3"/>
    </row>
    <row r="58" spans="6:14" ht="15" thickBot="1" x14ac:dyDescent="0.35">
      <c r="F58" s="296" t="s">
        <v>432</v>
      </c>
      <c r="G58" s="292"/>
      <c r="H58" s="293"/>
      <c r="I58" s="309" t="s">
        <v>374</v>
      </c>
      <c r="J58" s="310"/>
      <c r="K58" s="309" t="s">
        <v>373</v>
      </c>
      <c r="L58" s="310"/>
      <c r="M58" s="312"/>
      <c r="N58" s="3"/>
    </row>
    <row r="59" spans="6:14" ht="15" thickBot="1" x14ac:dyDescent="0.35">
      <c r="F59" s="297"/>
      <c r="G59" s="292" t="s">
        <v>433</v>
      </c>
      <c r="H59" s="293"/>
      <c r="I59" s="292" t="s">
        <v>404</v>
      </c>
      <c r="J59" s="293"/>
      <c r="K59" s="292" t="s">
        <v>404</v>
      </c>
      <c r="L59" s="293"/>
      <c r="M59" s="312"/>
      <c r="N59" s="3"/>
    </row>
    <row r="60" spans="6:14" ht="15" thickBot="1" x14ac:dyDescent="0.35">
      <c r="F60" s="297"/>
      <c r="G60" s="292" t="s">
        <v>434</v>
      </c>
      <c r="H60" s="293"/>
      <c r="I60" s="292" t="s">
        <v>404</v>
      </c>
      <c r="J60" s="293"/>
      <c r="K60" s="292" t="s">
        <v>404</v>
      </c>
      <c r="L60" s="293"/>
      <c r="M60" s="312"/>
      <c r="N60" s="3"/>
    </row>
    <row r="61" spans="6:14" ht="15" thickBot="1" x14ac:dyDescent="0.35">
      <c r="F61" s="297"/>
      <c r="G61" s="292" t="s">
        <v>435</v>
      </c>
      <c r="H61" s="293"/>
      <c r="I61" s="292" t="s">
        <v>404</v>
      </c>
      <c r="J61" s="293"/>
      <c r="K61" s="292" t="s">
        <v>404</v>
      </c>
      <c r="L61" s="293"/>
      <c r="M61" s="312"/>
      <c r="N61" s="3"/>
    </row>
    <row r="62" spans="6:14" ht="15" thickBot="1" x14ac:dyDescent="0.35">
      <c r="F62" s="297"/>
      <c r="G62" s="292" t="s">
        <v>436</v>
      </c>
      <c r="H62" s="293"/>
      <c r="I62" s="292"/>
      <c r="J62" s="293"/>
      <c r="K62" s="292"/>
      <c r="L62" s="293"/>
      <c r="M62" s="312"/>
      <c r="N62" s="3"/>
    </row>
    <row r="63" spans="6:14" ht="15" thickBot="1" x14ac:dyDescent="0.35">
      <c r="F63" s="298"/>
      <c r="G63" s="292"/>
      <c r="H63" s="293"/>
      <c r="I63" s="309" t="s">
        <v>417</v>
      </c>
      <c r="J63" s="310"/>
      <c r="K63" s="309" t="s">
        <v>373</v>
      </c>
      <c r="L63" s="310"/>
      <c r="M63" s="312"/>
      <c r="N63" s="3"/>
    </row>
    <row r="64" spans="6:14" ht="29.4" thickBot="1" x14ac:dyDescent="0.35">
      <c r="F64" s="295" t="s">
        <v>437</v>
      </c>
      <c r="G64" s="292"/>
      <c r="H64" s="293"/>
      <c r="I64" s="292" t="s">
        <v>438</v>
      </c>
      <c r="J64" s="293"/>
      <c r="K64" s="292" t="s">
        <v>439</v>
      </c>
      <c r="L64" s="293"/>
      <c r="M64" s="312"/>
      <c r="N64" s="3"/>
    </row>
    <row r="65" spans="6:14" ht="15" thickBot="1" x14ac:dyDescent="0.35">
      <c r="F65" s="296" t="s">
        <v>440</v>
      </c>
      <c r="G65" s="292"/>
      <c r="H65" s="293"/>
      <c r="I65" s="309" t="s">
        <v>417</v>
      </c>
      <c r="J65" s="310"/>
      <c r="K65" s="309" t="s">
        <v>373</v>
      </c>
      <c r="L65" s="310"/>
      <c r="M65" s="312" t="s">
        <v>375</v>
      </c>
      <c r="N65" s="3"/>
    </row>
    <row r="66" spans="6:14" ht="15" thickBot="1" x14ac:dyDescent="0.35">
      <c r="F66" s="297"/>
      <c r="G66" s="292" t="s">
        <v>441</v>
      </c>
      <c r="H66" s="293"/>
      <c r="I66" s="292">
        <v>2</v>
      </c>
      <c r="J66" s="293"/>
      <c r="K66" s="292">
        <v>3</v>
      </c>
      <c r="L66" s="293"/>
      <c r="M66" s="312">
        <v>5</v>
      </c>
      <c r="N66" s="305" t="s">
        <v>442</v>
      </c>
    </row>
    <row r="67" spans="6:14" ht="15" thickBot="1" x14ac:dyDescent="0.35">
      <c r="F67" s="298"/>
      <c r="G67" s="292" t="s">
        <v>443</v>
      </c>
      <c r="H67" s="293"/>
      <c r="I67" s="292">
        <v>0</v>
      </c>
      <c r="J67" s="293"/>
      <c r="K67" s="292">
        <v>0</v>
      </c>
      <c r="L67" s="293"/>
      <c r="M67" s="312">
        <v>0</v>
      </c>
      <c r="N67" s="307"/>
    </row>
    <row r="68" spans="6:14" ht="15" thickBot="1" x14ac:dyDescent="0.35">
      <c r="F68" s="317" t="s">
        <v>444</v>
      </c>
      <c r="G68" s="292"/>
      <c r="H68" s="293"/>
      <c r="I68" s="309" t="s">
        <v>417</v>
      </c>
      <c r="J68" s="310"/>
      <c r="K68" s="309" t="s">
        <v>373</v>
      </c>
      <c r="L68" s="310"/>
      <c r="M68" s="312"/>
      <c r="N68" s="3"/>
    </row>
    <row r="69" spans="6:14" x14ac:dyDescent="0.3">
      <c r="F69" s="321"/>
      <c r="G69" s="313"/>
      <c r="H69" s="314"/>
      <c r="I69" s="313" t="s">
        <v>445</v>
      </c>
      <c r="J69" s="314"/>
      <c r="K69" s="313" t="s">
        <v>446</v>
      </c>
      <c r="L69" s="314"/>
      <c r="M69" s="354"/>
      <c r="N69" s="305"/>
    </row>
    <row r="70" spans="6:14" x14ac:dyDescent="0.3">
      <c r="F70" s="321"/>
      <c r="G70" s="355"/>
      <c r="H70" s="356"/>
      <c r="I70" s="355" t="s">
        <v>447</v>
      </c>
      <c r="J70" s="356"/>
      <c r="K70" s="355" t="s">
        <v>448</v>
      </c>
      <c r="L70" s="356"/>
      <c r="M70" s="357"/>
      <c r="N70" s="311"/>
    </row>
    <row r="71" spans="6:14" x14ac:dyDescent="0.3">
      <c r="F71" s="321"/>
      <c r="G71" s="355"/>
      <c r="H71" s="356"/>
      <c r="I71" s="358"/>
      <c r="J71" s="359"/>
      <c r="K71" s="355" t="s">
        <v>449</v>
      </c>
      <c r="L71" s="356"/>
      <c r="M71" s="357"/>
      <c r="N71" s="311"/>
    </row>
    <row r="72" spans="6:14" ht="15" thickBot="1" x14ac:dyDescent="0.35">
      <c r="F72" s="327"/>
      <c r="G72" s="315"/>
      <c r="H72" s="316"/>
      <c r="I72" s="360"/>
      <c r="J72" s="361"/>
      <c r="K72" s="315"/>
      <c r="L72" s="316"/>
      <c r="M72" s="362"/>
      <c r="N72" s="307"/>
    </row>
    <row r="73" spans="6:14" ht="15" thickBot="1" x14ac:dyDescent="0.35">
      <c r="F73" s="296" t="s">
        <v>450</v>
      </c>
      <c r="G73" s="309"/>
      <c r="H73" s="310"/>
      <c r="I73" s="309" t="s">
        <v>374</v>
      </c>
      <c r="J73" s="310"/>
      <c r="K73" s="309" t="s">
        <v>373</v>
      </c>
      <c r="L73" s="310"/>
      <c r="M73" s="312"/>
      <c r="N73" s="3"/>
    </row>
    <row r="74" spans="6:14" ht="15" thickBot="1" x14ac:dyDescent="0.35">
      <c r="F74" s="297"/>
      <c r="G74" s="292" t="s">
        <v>451</v>
      </c>
      <c r="H74" s="293"/>
      <c r="I74" s="292">
        <v>0</v>
      </c>
      <c r="J74" s="293"/>
      <c r="K74" s="292">
        <v>2</v>
      </c>
      <c r="L74" s="293"/>
      <c r="M74" s="312"/>
      <c r="N74" s="363"/>
    </row>
    <row r="75" spans="6:14" ht="72.599999999999994" thickBot="1" x14ac:dyDescent="0.35">
      <c r="F75" s="298"/>
      <c r="G75" s="292" t="s">
        <v>420</v>
      </c>
      <c r="H75" s="293"/>
      <c r="I75" s="292">
        <v>2</v>
      </c>
      <c r="J75" s="293"/>
      <c r="K75" s="292">
        <v>1</v>
      </c>
      <c r="L75" s="293"/>
      <c r="M75" s="312"/>
      <c r="N75" s="364" t="s">
        <v>452</v>
      </c>
    </row>
    <row r="76" spans="6:14" ht="15" thickBot="1" x14ac:dyDescent="0.35">
      <c r="F76" s="317" t="s">
        <v>453</v>
      </c>
      <c r="G76" s="292"/>
      <c r="H76" s="293"/>
      <c r="I76" s="292" t="s">
        <v>374</v>
      </c>
      <c r="J76" s="293"/>
      <c r="K76" s="292" t="s">
        <v>373</v>
      </c>
      <c r="L76" s="293"/>
      <c r="M76" s="312"/>
      <c r="N76" s="3"/>
    </row>
    <row r="77" spans="6:14" ht="15" thickBot="1" x14ac:dyDescent="0.35">
      <c r="F77" s="321"/>
      <c r="G77" s="292" t="s">
        <v>18</v>
      </c>
      <c r="H77" s="293"/>
      <c r="I77" s="292"/>
      <c r="J77" s="293"/>
      <c r="K77" s="292"/>
      <c r="L77" s="293"/>
      <c r="M77" s="312"/>
      <c r="N77" s="3"/>
    </row>
    <row r="78" spans="6:14" ht="15" thickBot="1" x14ac:dyDescent="0.35">
      <c r="F78" s="327"/>
      <c r="G78" s="292" t="s">
        <v>19</v>
      </c>
      <c r="H78" s="293"/>
      <c r="I78" s="292"/>
      <c r="J78" s="293"/>
      <c r="K78" s="292" t="s">
        <v>404</v>
      </c>
      <c r="L78" s="293"/>
      <c r="M78" s="312"/>
      <c r="N78" s="3"/>
    </row>
    <row r="79" spans="6:14" x14ac:dyDescent="0.3">
      <c r="F79" s="296" t="s">
        <v>454</v>
      </c>
      <c r="G79" s="313"/>
      <c r="H79" s="314"/>
      <c r="I79" s="313"/>
      <c r="J79" s="314"/>
      <c r="K79" s="313" t="s">
        <v>455</v>
      </c>
      <c r="L79" s="314"/>
      <c r="M79" s="354"/>
      <c r="N79" s="305"/>
    </row>
    <row r="80" spans="6:14" ht="15" thickBot="1" x14ac:dyDescent="0.35">
      <c r="F80" s="365"/>
      <c r="G80" s="315"/>
      <c r="H80" s="316"/>
      <c r="I80" s="315"/>
      <c r="J80" s="316"/>
      <c r="K80" s="315" t="s">
        <v>456</v>
      </c>
      <c r="L80" s="316"/>
      <c r="M80" s="362"/>
      <c r="N80" s="307"/>
    </row>
    <row r="81" spans="6:14" x14ac:dyDescent="0.3">
      <c r="F81" s="366"/>
      <c r="G81" s="366"/>
      <c r="H81" s="366"/>
      <c r="I81" s="366"/>
      <c r="J81" s="366"/>
      <c r="K81" s="366"/>
      <c r="L81" s="366"/>
      <c r="M81" s="366"/>
      <c r="N81" s="366"/>
    </row>
    <row r="82" spans="6:14" x14ac:dyDescent="0.3">
      <c r="F82" s="367"/>
    </row>
  </sheetData>
  <mergeCells count="242">
    <mergeCell ref="F79:F80"/>
    <mergeCell ref="G79:H80"/>
    <mergeCell ref="I79:J80"/>
    <mergeCell ref="K79:L79"/>
    <mergeCell ref="M79:M80"/>
    <mergeCell ref="N79:N80"/>
    <mergeCell ref="K80:L80"/>
    <mergeCell ref="F76:F78"/>
    <mergeCell ref="G76:H76"/>
    <mergeCell ref="I76:J76"/>
    <mergeCell ref="K76:L76"/>
    <mergeCell ref="G77:H77"/>
    <mergeCell ref="I77:J77"/>
    <mergeCell ref="K77:L77"/>
    <mergeCell ref="G78:H78"/>
    <mergeCell ref="I78:J78"/>
    <mergeCell ref="K78:L78"/>
    <mergeCell ref="F73:F75"/>
    <mergeCell ref="G73:H73"/>
    <mergeCell ref="I73:J73"/>
    <mergeCell ref="K73:L73"/>
    <mergeCell ref="G74:H74"/>
    <mergeCell ref="I74:J74"/>
    <mergeCell ref="K74:L74"/>
    <mergeCell ref="G75:H75"/>
    <mergeCell ref="I75:J75"/>
    <mergeCell ref="K75:L75"/>
    <mergeCell ref="K69:L69"/>
    <mergeCell ref="M69:M72"/>
    <mergeCell ref="N69:N72"/>
    <mergeCell ref="I70:J70"/>
    <mergeCell ref="K70:L70"/>
    <mergeCell ref="I71:J71"/>
    <mergeCell ref="K71:L71"/>
    <mergeCell ref="I72:J72"/>
    <mergeCell ref="K72:L72"/>
    <mergeCell ref="N66:N67"/>
    <mergeCell ref="G67:H67"/>
    <mergeCell ref="I67:J67"/>
    <mergeCell ref="K67:L67"/>
    <mergeCell ref="F68:F72"/>
    <mergeCell ref="G68:H68"/>
    <mergeCell ref="I68:J68"/>
    <mergeCell ref="K68:L68"/>
    <mergeCell ref="G69:H72"/>
    <mergeCell ref="I69:J69"/>
    <mergeCell ref="F65:F67"/>
    <mergeCell ref="G65:H65"/>
    <mergeCell ref="I65:J65"/>
    <mergeCell ref="K65:L65"/>
    <mergeCell ref="G66:H66"/>
    <mergeCell ref="I66:J66"/>
    <mergeCell ref="K66:L66"/>
    <mergeCell ref="G63:H63"/>
    <mergeCell ref="I63:J63"/>
    <mergeCell ref="K63:L63"/>
    <mergeCell ref="G64:H64"/>
    <mergeCell ref="I64:J64"/>
    <mergeCell ref="K64:L64"/>
    <mergeCell ref="G61:H61"/>
    <mergeCell ref="I61:J61"/>
    <mergeCell ref="K61:L61"/>
    <mergeCell ref="G62:H62"/>
    <mergeCell ref="I62:J62"/>
    <mergeCell ref="K62:L62"/>
    <mergeCell ref="F58:F63"/>
    <mergeCell ref="G58:H58"/>
    <mergeCell ref="I58:J58"/>
    <mergeCell ref="K58:L58"/>
    <mergeCell ref="G59:H59"/>
    <mergeCell ref="I59:J59"/>
    <mergeCell ref="K59:L59"/>
    <mergeCell ref="G60:H60"/>
    <mergeCell ref="I60:J60"/>
    <mergeCell ref="K60:L60"/>
    <mergeCell ref="F56:F57"/>
    <mergeCell ref="G56:H56"/>
    <mergeCell ref="I56:J56"/>
    <mergeCell ref="K56:L56"/>
    <mergeCell ref="G57:H57"/>
    <mergeCell ref="I57:J57"/>
    <mergeCell ref="K57:L57"/>
    <mergeCell ref="N53:N55"/>
    <mergeCell ref="G54:H54"/>
    <mergeCell ref="I54:J54"/>
    <mergeCell ref="K54:M54"/>
    <mergeCell ref="F55:H55"/>
    <mergeCell ref="I55:J55"/>
    <mergeCell ref="K55:M55"/>
    <mergeCell ref="F52:F54"/>
    <mergeCell ref="G52:H52"/>
    <mergeCell ref="I52:J52"/>
    <mergeCell ref="K52:M52"/>
    <mergeCell ref="G53:H53"/>
    <mergeCell ref="I53:J53"/>
    <mergeCell ref="K53:M53"/>
    <mergeCell ref="N49:N51"/>
    <mergeCell ref="G50:H50"/>
    <mergeCell ref="I50:J50"/>
    <mergeCell ref="K50:M50"/>
    <mergeCell ref="F51:H51"/>
    <mergeCell ref="I51:J51"/>
    <mergeCell ref="K51:M51"/>
    <mergeCell ref="F48:F50"/>
    <mergeCell ref="G48:H48"/>
    <mergeCell ref="I48:J48"/>
    <mergeCell ref="K48:M48"/>
    <mergeCell ref="G49:H49"/>
    <mergeCell ref="I49:J49"/>
    <mergeCell ref="K49:M49"/>
    <mergeCell ref="K44:M44"/>
    <mergeCell ref="G45:H45"/>
    <mergeCell ref="K45:M45"/>
    <mergeCell ref="G46:H46"/>
    <mergeCell ref="G47:H47"/>
    <mergeCell ref="K47:M47"/>
    <mergeCell ref="N40:N41"/>
    <mergeCell ref="G41:H41"/>
    <mergeCell ref="I41:J41"/>
    <mergeCell ref="K41:M41"/>
    <mergeCell ref="F42:H42"/>
    <mergeCell ref="F43:F47"/>
    <mergeCell ref="G43:H43"/>
    <mergeCell ref="I43:J43"/>
    <mergeCell ref="K43:M43"/>
    <mergeCell ref="G44:H44"/>
    <mergeCell ref="N36:N37"/>
    <mergeCell ref="H38:I38"/>
    <mergeCell ref="J38:K38"/>
    <mergeCell ref="F39:F41"/>
    <mergeCell ref="G39:H39"/>
    <mergeCell ref="I39:J39"/>
    <mergeCell ref="K39:M39"/>
    <mergeCell ref="G40:H40"/>
    <mergeCell ref="I40:J40"/>
    <mergeCell ref="K40:M40"/>
    <mergeCell ref="F36:F37"/>
    <mergeCell ref="G36:G37"/>
    <mergeCell ref="H36:I37"/>
    <mergeCell ref="J36:K37"/>
    <mergeCell ref="L36:L37"/>
    <mergeCell ref="M36:M37"/>
    <mergeCell ref="H33:I33"/>
    <mergeCell ref="J33:K33"/>
    <mergeCell ref="H34:I34"/>
    <mergeCell ref="J34:K34"/>
    <mergeCell ref="H35:I35"/>
    <mergeCell ref="J35:K35"/>
    <mergeCell ref="N29:N30"/>
    <mergeCell ref="F31:F32"/>
    <mergeCell ref="G31:G32"/>
    <mergeCell ref="H31:I32"/>
    <mergeCell ref="J31:K32"/>
    <mergeCell ref="L31:L32"/>
    <mergeCell ref="M31:M32"/>
    <mergeCell ref="N31:N32"/>
    <mergeCell ref="F29:F30"/>
    <mergeCell ref="G29:G30"/>
    <mergeCell ref="H29:I30"/>
    <mergeCell ref="J29:K30"/>
    <mergeCell ref="L29:L30"/>
    <mergeCell ref="M29:M30"/>
    <mergeCell ref="N25:N26"/>
    <mergeCell ref="F27:F28"/>
    <mergeCell ref="G27:G28"/>
    <mergeCell ref="H27:I28"/>
    <mergeCell ref="J27:K28"/>
    <mergeCell ref="L27:L28"/>
    <mergeCell ref="M27:M28"/>
    <mergeCell ref="N27:N28"/>
    <mergeCell ref="M22:M23"/>
    <mergeCell ref="N22:N23"/>
    <mergeCell ref="H24:I24"/>
    <mergeCell ref="J24:K24"/>
    <mergeCell ref="F25:F26"/>
    <mergeCell ref="G25:G26"/>
    <mergeCell ref="H25:I26"/>
    <mergeCell ref="J25:K26"/>
    <mergeCell ref="L25:L26"/>
    <mergeCell ref="M25:M26"/>
    <mergeCell ref="G20:H20"/>
    <mergeCell ref="I20:J20"/>
    <mergeCell ref="K20:L20"/>
    <mergeCell ref="H21:I21"/>
    <mergeCell ref="J21:K21"/>
    <mergeCell ref="F22:F23"/>
    <mergeCell ref="G22:G23"/>
    <mergeCell ref="H22:I23"/>
    <mergeCell ref="J22:K23"/>
    <mergeCell ref="L22:L23"/>
    <mergeCell ref="N16:N20"/>
    <mergeCell ref="G17:H17"/>
    <mergeCell ref="I17:J17"/>
    <mergeCell ref="K17:L17"/>
    <mergeCell ref="G18:H18"/>
    <mergeCell ref="I18:J18"/>
    <mergeCell ref="K18:L18"/>
    <mergeCell ref="G19:H19"/>
    <mergeCell ref="I19:J19"/>
    <mergeCell ref="K19:L19"/>
    <mergeCell ref="G15:H15"/>
    <mergeCell ref="I15:J15"/>
    <mergeCell ref="K15:L15"/>
    <mergeCell ref="G16:H16"/>
    <mergeCell ref="I16:J16"/>
    <mergeCell ref="K16:L16"/>
    <mergeCell ref="F13:F14"/>
    <mergeCell ref="G13:H13"/>
    <mergeCell ref="I13:J13"/>
    <mergeCell ref="K13:L13"/>
    <mergeCell ref="N13:N14"/>
    <mergeCell ref="G14:H14"/>
    <mergeCell ref="I14:J14"/>
    <mergeCell ref="K14:L14"/>
    <mergeCell ref="G11:H11"/>
    <mergeCell ref="I11:J11"/>
    <mergeCell ref="K11:L11"/>
    <mergeCell ref="G12:H12"/>
    <mergeCell ref="I12:J12"/>
    <mergeCell ref="K12:L12"/>
    <mergeCell ref="G9:H9"/>
    <mergeCell ref="I9:J9"/>
    <mergeCell ref="K9:L9"/>
    <mergeCell ref="G10:H10"/>
    <mergeCell ref="I10:J10"/>
    <mergeCell ref="K10:L10"/>
    <mergeCell ref="G6:H6"/>
    <mergeCell ref="I6:J6"/>
    <mergeCell ref="K6:L6"/>
    <mergeCell ref="F7:F9"/>
    <mergeCell ref="G7:H7"/>
    <mergeCell ref="I7:J7"/>
    <mergeCell ref="K7:L7"/>
    <mergeCell ref="G8:H8"/>
    <mergeCell ref="I8:J8"/>
    <mergeCell ref="K8:L8"/>
    <mergeCell ref="G4:H4"/>
    <mergeCell ref="I4:J4"/>
    <mergeCell ref="K4:L4"/>
    <mergeCell ref="G5:H5"/>
    <mergeCell ref="I5:J5"/>
    <mergeCell ref="K5:L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CULTIVADORES</vt:lpstr>
      <vt:lpstr>COMERCIALIZADORES</vt:lpstr>
      <vt:lpstr>CHECK LIST</vt:lpstr>
      <vt:lpstr>AGROQUIMICOS</vt:lpstr>
      <vt:lpstr>TECNICOS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Eidy Hernandez</dc:creator>
  <cp:lastModifiedBy>Damian</cp:lastModifiedBy>
  <dcterms:created xsi:type="dcterms:W3CDTF">2023-05-18T01:23:44Z</dcterms:created>
  <dcterms:modified xsi:type="dcterms:W3CDTF">2023-05-30T03:49:08Z</dcterms:modified>
</cp:coreProperties>
</file>