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arlos Arenas\Desktop\ARCHIVOS KELLY USUGA\W DE GRADO\IMPLEMENTACIÓN W GRADO\ENTREGA FINAL\"/>
    </mc:Choice>
  </mc:AlternateContent>
  <xr:revisionPtr revIDLastSave="0" documentId="13_ncr:1_{EFCDF7D4-74FE-442E-AC21-8EEF69E0AE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M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g1fnOsm8cOBPjB9DpwF69BXQ3hg=="/>
    </ext>
  </extLst>
</workbook>
</file>

<file path=xl/calcChain.xml><?xml version="1.0" encoding="utf-8"?>
<calcChain xmlns="http://schemas.openxmlformats.org/spreadsheetml/2006/main">
  <c r="O12" i="1" l="1"/>
  <c r="O9" i="1"/>
  <c r="O19" i="1"/>
  <c r="O14" i="1"/>
  <c r="O10" i="1"/>
  <c r="O8" i="1"/>
  <c r="O30" i="1"/>
  <c r="O29" i="1"/>
  <c r="O28" i="1"/>
  <c r="O27" i="1"/>
  <c r="O26" i="1"/>
  <c r="O25" i="1"/>
  <c r="O24" i="1"/>
  <c r="O23" i="1"/>
  <c r="O20" i="1"/>
  <c r="O18" i="1"/>
  <c r="O15" i="1"/>
  <c r="O13" i="1"/>
  <c r="O11" i="1"/>
  <c r="O7" i="1"/>
  <c r="O6" i="1"/>
  <c r="O5" i="1"/>
  <c r="O16" i="1" l="1"/>
  <c r="O31" i="1"/>
  <c r="O21" i="1"/>
</calcChain>
</file>

<file path=xl/sharedStrings.xml><?xml version="1.0" encoding="utf-8"?>
<sst xmlns="http://schemas.openxmlformats.org/spreadsheetml/2006/main" count="119" uniqueCount="73">
  <si>
    <t>Matriz de Marco lógico</t>
  </si>
  <si>
    <t xml:space="preserve">Problema principal </t>
  </si>
  <si>
    <t>Producto final esperado</t>
  </si>
  <si>
    <t>Objetivo del proyecto</t>
  </si>
  <si>
    <t>Objetivo global</t>
  </si>
  <si>
    <t>Problema específico (causas)</t>
  </si>
  <si>
    <t xml:space="preserve">Productos finales específicos </t>
  </si>
  <si>
    <t xml:space="preserve">Objetivos específicos </t>
  </si>
  <si>
    <t>Indicador de logro objetivamente verificable</t>
  </si>
  <si>
    <t xml:space="preserve">Medio de verificación </t>
  </si>
  <si>
    <t xml:space="preserve">Fecha de entrega </t>
  </si>
  <si>
    <t xml:space="preserve">Responsables </t>
  </si>
  <si>
    <t xml:space="preserve">Supuestos </t>
  </si>
  <si>
    <t xml:space="preserve">Actividades </t>
  </si>
  <si>
    <t xml:space="preserve">Recursos </t>
  </si>
  <si>
    <t>Computador</t>
  </si>
  <si>
    <t>UM</t>
  </si>
  <si>
    <t>Unidad</t>
  </si>
  <si>
    <t>Horas</t>
  </si>
  <si>
    <t>Unidades</t>
  </si>
  <si>
    <t>Valor unitario</t>
  </si>
  <si>
    <t>Valor Total</t>
  </si>
  <si>
    <t>HITO</t>
  </si>
  <si>
    <t>Transporte</t>
  </si>
  <si>
    <t>MES 1</t>
  </si>
  <si>
    <t>MES 2</t>
  </si>
  <si>
    <t>MES 3</t>
  </si>
  <si>
    <t>MES 4</t>
  </si>
  <si>
    <t>Plan operativo</t>
  </si>
  <si>
    <t>Cronograma</t>
  </si>
  <si>
    <t>Incumplimiento en los criterios de la capacidad tecnológica y científica del Sistema Unico de Habilitación que aplican a los servicios habilitados.</t>
  </si>
  <si>
    <t>Líder del proyecto: Kelly Johana Úsuga Jiménez</t>
  </si>
  <si>
    <t xml:space="preserve">Revisión de cada estandar </t>
  </si>
  <si>
    <t xml:space="preserve">Docente Asesor </t>
  </si>
  <si>
    <t xml:space="preserve">Lider del Proyecto </t>
  </si>
  <si>
    <t>Software - Microsoft office</t>
  </si>
  <si>
    <t xml:space="preserve">Mes </t>
  </si>
  <si>
    <t xml:space="preserve">Reunión con docente Asesor </t>
  </si>
  <si>
    <t>Conocimiento del procentaje de cumplimiento de cada uno de los estandares para esteblecer el respectivo plan de mejora.</t>
  </si>
  <si>
    <t>Análisis de cada uno de los estandades : Talento humano, infraestructura, dotación, medicamentos y dispositivos médicos , procesos prioritarios, Historia clínica e interdependencia</t>
  </si>
  <si>
    <t>Socialización de la autoevaluación con los actores involucrados de la IPS MEDICANN</t>
  </si>
  <si>
    <t>Reunión con el comité de Calidad de la IPS MEDICANN</t>
  </si>
  <si>
    <t>Inadecuada prestación de servicios de salud por incumplimiento de criterios de los estándares de habilitación.</t>
  </si>
  <si>
    <t xml:space="preserve">día </t>
  </si>
  <si>
    <t>día</t>
  </si>
  <si>
    <t xml:space="preserve">Transporte </t>
  </si>
  <si>
    <t xml:space="preserve">Cada actor involucrado de la IPS MEDICANN cuenta con la información del rol y responsabilidades con las que cuenta respecto al componente tecnologico y cientifico del SUH </t>
  </si>
  <si>
    <t>Resolución 3100/2019
Autoevaluación  del componente tecnologico y cientifico de la IPS MEDICANN 
Información de cada uno de los estándares de la IPS 
Verificación de los criterios de cada estandar de los servicios habilitados en la IPS .
Registro Fotográfico
Listados de Asistencia.</t>
  </si>
  <si>
    <t xml:space="preserve">Autoevaluación  del componente tecnologico y cientifico de la IPS MEDICANN para el análisis de los criterios a los que la IPS no les da cumplimiento 
Listado de Asistencia </t>
  </si>
  <si>
    <t xml:space="preserve">Autoevaluación realizada en el proyecto 
Listado de Asistencia </t>
  </si>
  <si>
    <t>Autoevaluación del componente tecnológico y científico de la Resolución 3100 de 2019</t>
  </si>
  <si>
    <t>Aplicar el instrumento de autoevaluación del componente tecnológico y científico de la Resolución 3100 de 2019.</t>
  </si>
  <si>
    <t>La IPS MEDICANN cumple con con cada uno de los criterios que le aplica de cada estándar del SUH ,  con la finalidad de garantizar una adecuada prestación de servicios de  salud.</t>
  </si>
  <si>
    <t xml:space="preserve">Aplicar el Instrumento de Autoevaluación </t>
  </si>
  <si>
    <t>Desconocimiento de la IPS en el cumplimiento de los criterios de
 la capacidad tecnológica y científica del SUH</t>
  </si>
  <si>
    <t xml:space="preserve">Porcentaje de empleados de la IPS capacitados en la socialización del plan de mejoramiento </t>
  </si>
  <si>
    <t xml:space="preserve">Porcentaje de incumplimiento de los criterios de cada estandar  de los servicios habilitados </t>
  </si>
  <si>
    <t>Porcentaje  de cumplimiento de los estandares de habilitación</t>
  </si>
  <si>
    <t>No aplicación del instrumento de autoevaluaciones de los servicios habilitados.</t>
  </si>
  <si>
    <t>Primera semana del mes de Julio</t>
  </si>
  <si>
    <t xml:space="preserve">Tercera  semana del mes de Junio de 2023 </t>
  </si>
  <si>
    <t>Primera semana del mes de Agosto</t>
  </si>
  <si>
    <t>Análisis de los criterios que la IPS no da cumplimiento</t>
  </si>
  <si>
    <t>Verificación del cumplimiento del manual de inscripción de prestadores y habilitación de servicios de salud en la IPS MEDICANN SAS, Medellín, 2023.</t>
  </si>
  <si>
    <t>Verificar el cumplimiento del manual de inscripción de prestadores y habilitación de servicios de salud en la IPS MEDICANN SAS, Medellín, 2023.</t>
  </si>
  <si>
    <t>Análisis de los resultados</t>
  </si>
  <si>
    <t>Realización de un informe del diagnóstico de los criterios que aplican para la IPS de acuerdo con los servicios ofertados</t>
  </si>
  <si>
    <t>Realizar un informe del diagnóstico de los criterios que aplican para la IPS de acuerdo con los servicios ofertados.</t>
  </si>
  <si>
    <t>Establecerse un plan de mejora de acuerdo con los criterios de los estándares que no cumplan</t>
  </si>
  <si>
    <t>Establecer un plan de mejora de acuerdo con los criterios de los estándares que no cumplan.</t>
  </si>
  <si>
    <t>Plan de mejora:Talento humano   e Infraestructura</t>
  </si>
  <si>
    <t xml:space="preserve">Plan de mejora: Dotación, Medicamentos -  DM </t>
  </si>
  <si>
    <t>Plan de mejora:Procesos prioritarios - Historia Clínica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</si>
</sst>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8" x14ac:knownFonts="1">
    <font>
      <sz val="11"/>
      <color theme="1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rgb="FFDEEAF6"/>
      </patternFill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77">
    <xf numFmtId="0" fontId="0" fillId="0" borderId="0" xfId="0"/>
    <xf numFmtId="0" fontId="1" fillId="0" borderId="0" xfId="0" applyFont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164" fontId="3" fillId="0" borderId="23" xfId="1" applyFont="1" applyFill="1" applyBorder="1" applyAlignment="1">
      <alignment horizontal="center" vertical="center" wrapText="1"/>
    </xf>
    <xf numFmtId="164" fontId="3" fillId="0" borderId="24" xfId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164" fontId="3" fillId="0" borderId="26" xfId="1" applyFont="1" applyFill="1" applyBorder="1" applyAlignment="1">
      <alignment horizontal="center" vertical="center" wrapText="1"/>
    </xf>
    <xf numFmtId="164" fontId="3" fillId="0" borderId="27" xfId="1" applyFont="1" applyFill="1" applyBorder="1" applyAlignment="1">
      <alignment horizontal="center" vertical="center" wrapText="1"/>
    </xf>
    <xf numFmtId="164" fontId="3" fillId="0" borderId="23" xfId="1" applyFont="1" applyFill="1" applyBorder="1" applyAlignment="1">
      <alignment vertical="center" wrapText="1"/>
    </xf>
    <xf numFmtId="164" fontId="3" fillId="0" borderId="24" xfId="1" applyFont="1" applyFill="1" applyBorder="1" applyAlignment="1">
      <alignment vertical="center" wrapText="1"/>
    </xf>
    <xf numFmtId="164" fontId="3" fillId="0" borderId="26" xfId="1" applyFont="1" applyFill="1" applyBorder="1" applyAlignment="1">
      <alignment vertical="center" wrapText="1"/>
    </xf>
    <xf numFmtId="164" fontId="3" fillId="0" borderId="27" xfId="1" applyFont="1" applyFill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164" fontId="3" fillId="0" borderId="40" xfId="1" applyFont="1" applyFill="1" applyBorder="1" applyAlignment="1">
      <alignment vertical="center" wrapText="1"/>
    </xf>
    <xf numFmtId="164" fontId="3" fillId="0" borderId="41" xfId="1" applyFont="1" applyFill="1" applyBorder="1" applyAlignment="1">
      <alignment vertical="center" wrapText="1"/>
    </xf>
    <xf numFmtId="0" fontId="3" fillId="0" borderId="3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/>
    <xf numFmtId="0" fontId="3" fillId="0" borderId="26" xfId="0" applyFont="1" applyBorder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42" xfId="0" applyFont="1" applyBorder="1" applyAlignment="1">
      <alignment horizontal="center"/>
    </xf>
    <xf numFmtId="0" fontId="3" fillId="2" borderId="26" xfId="0" applyFont="1" applyFill="1" applyBorder="1"/>
    <xf numFmtId="0" fontId="3" fillId="0" borderId="58" xfId="0" applyFont="1" applyBorder="1" applyAlignment="1">
      <alignment horizontal="center"/>
    </xf>
    <xf numFmtId="0" fontId="3" fillId="0" borderId="58" xfId="0" applyFont="1" applyBorder="1"/>
    <xf numFmtId="0" fontId="4" fillId="4" borderId="9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/>
    </xf>
    <xf numFmtId="0" fontId="4" fillId="7" borderId="5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1" fillId="8" borderId="0" xfId="0" applyFont="1" applyFill="1"/>
    <xf numFmtId="0" fontId="4" fillId="4" borderId="63" xfId="0" applyFont="1" applyFill="1" applyBorder="1" applyAlignment="1">
      <alignment horizontal="center" vertical="center" wrapText="1"/>
    </xf>
    <xf numFmtId="0" fontId="4" fillId="4" borderId="71" xfId="0" applyFont="1" applyFill="1" applyBorder="1" applyAlignment="1">
      <alignment horizontal="center" vertical="center" wrapText="1"/>
    </xf>
    <xf numFmtId="0" fontId="4" fillId="4" borderId="72" xfId="0" applyFont="1" applyFill="1" applyBorder="1" applyAlignment="1">
      <alignment horizontal="center" vertical="center" wrapText="1"/>
    </xf>
    <xf numFmtId="0" fontId="4" fillId="4" borderId="73" xfId="0" applyFont="1" applyFill="1" applyBorder="1" applyAlignment="1">
      <alignment horizontal="center" vertical="center" wrapText="1"/>
    </xf>
    <xf numFmtId="0" fontId="3" fillId="6" borderId="26" xfId="0" applyFont="1" applyFill="1" applyBorder="1"/>
    <xf numFmtId="0" fontId="3" fillId="0" borderId="4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3" fillId="0" borderId="43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0" fontId="3" fillId="6" borderId="29" xfId="0" applyFont="1" applyFill="1" applyBorder="1" applyAlignment="1">
      <alignment horizontal="center"/>
    </xf>
    <xf numFmtId="0" fontId="3" fillId="0" borderId="37" xfId="0" applyFont="1" applyBorder="1" applyAlignment="1">
      <alignment horizontal="left" vertical="center" wrapText="1"/>
    </xf>
    <xf numFmtId="0" fontId="3" fillId="6" borderId="30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8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1" xfId="0" applyFont="1" applyFill="1" applyBorder="1" applyAlignment="1">
      <alignment horizontal="center" vertical="center" wrapText="1"/>
    </xf>
    <xf numFmtId="0" fontId="6" fillId="8" borderId="4" xfId="0" applyFont="1" applyFill="1" applyBorder="1"/>
    <xf numFmtId="0" fontId="6" fillId="8" borderId="11" xfId="0" applyFont="1" applyFill="1" applyBorder="1"/>
    <xf numFmtId="0" fontId="5" fillId="0" borderId="53" xfId="0" applyFont="1" applyBorder="1" applyAlignment="1">
      <alignment horizontal="center" vertical="center" wrapText="1"/>
    </xf>
    <xf numFmtId="0" fontId="6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14" fontId="5" fillId="2" borderId="23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52" xfId="0" applyFont="1" applyFill="1" applyBorder="1" applyAlignment="1">
      <alignment horizontal="center" vertical="center" wrapText="1"/>
    </xf>
    <xf numFmtId="17" fontId="4" fillId="7" borderId="2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17" fontId="4" fillId="7" borderId="1" xfId="0" applyNumberFormat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0" fontId="5" fillId="5" borderId="6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6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4" fontId="7" fillId="5" borderId="12" xfId="1" applyFont="1" applyFill="1" applyBorder="1" applyAlignment="1">
      <alignment horizontal="center" vertical="center" wrapText="1"/>
    </xf>
    <xf numFmtId="164" fontId="7" fillId="5" borderId="0" xfId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5" fillId="0" borderId="64" xfId="0" applyFont="1" applyBorder="1" applyAlignment="1">
      <alignment vertical="center" wrapText="1"/>
    </xf>
    <xf numFmtId="0" fontId="5" fillId="0" borderId="66" xfId="0" applyFont="1" applyBorder="1" applyAlignment="1">
      <alignment vertical="center" wrapText="1"/>
    </xf>
    <xf numFmtId="0" fontId="3" fillId="0" borderId="5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4" fillId="7" borderId="48" xfId="0" applyFont="1" applyFill="1" applyBorder="1" applyAlignment="1">
      <alignment horizontal="center" vertical="center"/>
    </xf>
    <xf numFmtId="0" fontId="4" fillId="7" borderId="49" xfId="0" applyFont="1" applyFill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  <xf numFmtId="17" fontId="4" fillId="4" borderId="48" xfId="0" applyNumberFormat="1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0" fontId="4" fillId="4" borderId="69" xfId="0" applyFont="1" applyFill="1" applyBorder="1" applyAlignment="1">
      <alignment horizontal="center" vertical="center" wrapText="1"/>
    </xf>
    <xf numFmtId="17" fontId="4" fillId="4" borderId="70" xfId="0" applyNumberFormat="1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14" fontId="5" fillId="2" borderId="14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7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58" xfId="0" applyFont="1" applyFill="1" applyBorder="1" applyAlignment="1">
      <alignment horizontal="center"/>
    </xf>
    <xf numFmtId="17" fontId="4" fillId="4" borderId="21" xfId="0" applyNumberFormat="1" applyFont="1" applyFill="1" applyBorder="1" applyAlignment="1">
      <alignment horizontal="center" vertical="center" wrapText="1"/>
    </xf>
    <xf numFmtId="17" fontId="4" fillId="4" borderId="12" xfId="0" applyNumberFormat="1" applyFont="1" applyFill="1" applyBorder="1" applyAlignment="1">
      <alignment horizontal="center" vertical="center" wrapText="1"/>
    </xf>
    <xf numFmtId="17" fontId="4" fillId="4" borderId="74" xfId="0" applyNumberFormat="1" applyFont="1" applyFill="1" applyBorder="1" applyAlignment="1">
      <alignment horizontal="center" vertical="center" wrapText="1"/>
    </xf>
    <xf numFmtId="17" fontId="4" fillId="4" borderId="10" xfId="0" applyNumberFormat="1" applyFont="1" applyFill="1" applyBorder="1" applyAlignment="1">
      <alignment horizontal="center" vertical="center" wrapText="1"/>
    </xf>
    <xf numFmtId="17" fontId="4" fillId="4" borderId="11" xfId="0" applyNumberFormat="1" applyFont="1" applyFill="1" applyBorder="1" applyAlignment="1">
      <alignment horizontal="center" vertical="center" wrapText="1"/>
    </xf>
    <xf numFmtId="17" fontId="4" fillId="4" borderId="75" xfId="0" applyNumberFormat="1" applyFont="1" applyFill="1" applyBorder="1" applyAlignment="1">
      <alignment horizontal="center" vertical="center" wrapText="1"/>
    </xf>
    <xf numFmtId="0" fontId="5" fillId="5" borderId="6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164" fontId="7" fillId="5" borderId="6" xfId="1" applyFont="1" applyFill="1" applyBorder="1" applyAlignment="1">
      <alignment horizontal="center" vertical="center" wrapText="1"/>
    </xf>
    <xf numFmtId="164" fontId="7" fillId="5" borderId="5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9"/>
  <sheetViews>
    <sheetView showGridLines="0" tabSelected="1" topLeftCell="B1" zoomScale="61" zoomScaleNormal="50" workbookViewId="0">
      <pane ySplit="1" topLeftCell="A15" activePane="bottomLeft" state="frozen"/>
      <selection activeCell="B1" sqref="B1"/>
      <selection pane="bottomLeft" activeCell="J23" sqref="J23:J30"/>
    </sheetView>
  </sheetViews>
  <sheetFormatPr baseColWidth="10" defaultColWidth="12.625" defaultRowHeight="15" customHeight="1" x14ac:dyDescent="0.2"/>
  <cols>
    <col min="1" max="1" width="4.625" style="1" customWidth="1"/>
    <col min="2" max="3" width="24.875" style="29" customWidth="1"/>
    <col min="4" max="4" width="33.75" style="29" customWidth="1"/>
    <col min="5" max="5" width="20.5" style="29" customWidth="1"/>
    <col min="6" max="6" width="32.75" style="29" customWidth="1"/>
    <col min="7" max="7" width="20.5" style="29" customWidth="1"/>
    <col min="8" max="9" width="24.875" style="29" customWidth="1"/>
    <col min="10" max="10" width="73.5" style="30" customWidth="1"/>
    <col min="11" max="11" width="24" style="29" bestFit="1" customWidth="1"/>
    <col min="12" max="12" width="7.625" style="29" bestFit="1" customWidth="1"/>
    <col min="13" max="13" width="10.25" style="29" bestFit="1" customWidth="1"/>
    <col min="14" max="14" width="13.875" style="29" bestFit="1" customWidth="1"/>
    <col min="15" max="15" width="21.375" style="29" customWidth="1"/>
    <col min="16" max="21" width="2.875" style="29" customWidth="1"/>
    <col min="22" max="22" width="3.5" style="29" bestFit="1" customWidth="1"/>
    <col min="23" max="31" width="2.875" style="29" customWidth="1"/>
    <col min="32" max="16384" width="12.625" style="1"/>
  </cols>
  <sheetData>
    <row r="1" spans="1:31" ht="16.5" thickBot="1" x14ac:dyDescent="0.25">
      <c r="B1" s="128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30"/>
    </row>
    <row r="2" spans="1:31" ht="16.5" thickBot="1" x14ac:dyDescent="0.25">
      <c r="A2" s="42"/>
      <c r="B2" s="82" t="s">
        <v>1</v>
      </c>
      <c r="C2" s="83"/>
      <c r="D2" s="38" t="s">
        <v>2</v>
      </c>
      <c r="E2" s="79" t="s">
        <v>3</v>
      </c>
      <c r="F2" s="84"/>
      <c r="G2" s="83"/>
      <c r="H2" s="79" t="s">
        <v>4</v>
      </c>
      <c r="I2" s="83"/>
      <c r="J2" s="76" t="s">
        <v>28</v>
      </c>
      <c r="K2" s="77"/>
      <c r="L2" s="77"/>
      <c r="M2" s="77"/>
      <c r="N2" s="77"/>
      <c r="O2" s="78"/>
      <c r="P2" s="96" t="s">
        <v>29</v>
      </c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8"/>
    </row>
    <row r="3" spans="1:31" ht="75.75" thickBot="1" x14ac:dyDescent="0.25">
      <c r="B3" s="85" t="s">
        <v>30</v>
      </c>
      <c r="C3" s="86"/>
      <c r="D3" s="24" t="s">
        <v>63</v>
      </c>
      <c r="E3" s="87" t="s">
        <v>64</v>
      </c>
      <c r="F3" s="88"/>
      <c r="G3" s="86"/>
      <c r="H3" s="87" t="s">
        <v>64</v>
      </c>
      <c r="I3" s="86"/>
      <c r="J3" s="79"/>
      <c r="K3" s="80"/>
      <c r="L3" s="80"/>
      <c r="M3" s="80"/>
      <c r="N3" s="80"/>
      <c r="O3" s="81"/>
      <c r="P3" s="99" t="s">
        <v>24</v>
      </c>
      <c r="Q3" s="97"/>
      <c r="R3" s="97"/>
      <c r="S3" s="100"/>
      <c r="T3" s="101" t="s">
        <v>25</v>
      </c>
      <c r="U3" s="97"/>
      <c r="V3" s="97"/>
      <c r="W3" s="100"/>
      <c r="X3" s="101" t="s">
        <v>26</v>
      </c>
      <c r="Y3" s="97"/>
      <c r="Z3" s="97"/>
      <c r="AA3" s="100"/>
      <c r="AB3" s="101" t="s">
        <v>27</v>
      </c>
      <c r="AC3" s="97"/>
      <c r="AD3" s="97"/>
      <c r="AE3" s="98"/>
    </row>
    <row r="4" spans="1:31" ht="69" customHeight="1" thickBot="1" x14ac:dyDescent="0.25">
      <c r="B4" s="37" t="s">
        <v>5</v>
      </c>
      <c r="C4" s="38" t="s">
        <v>6</v>
      </c>
      <c r="D4" s="38" t="s">
        <v>7</v>
      </c>
      <c r="E4" s="38" t="s">
        <v>8</v>
      </c>
      <c r="F4" s="38" t="s">
        <v>9</v>
      </c>
      <c r="G4" s="38" t="s">
        <v>10</v>
      </c>
      <c r="H4" s="38" t="s">
        <v>11</v>
      </c>
      <c r="I4" s="38" t="s">
        <v>12</v>
      </c>
      <c r="J4" s="39" t="s">
        <v>13</v>
      </c>
      <c r="K4" s="39" t="s">
        <v>14</v>
      </c>
      <c r="L4" s="39" t="s">
        <v>16</v>
      </c>
      <c r="M4" s="39" t="s">
        <v>19</v>
      </c>
      <c r="N4" s="39" t="s">
        <v>20</v>
      </c>
      <c r="O4" s="39" t="s">
        <v>21</v>
      </c>
      <c r="P4" s="39">
        <v>1</v>
      </c>
      <c r="Q4" s="40">
        <v>2</v>
      </c>
      <c r="R4" s="40">
        <v>3</v>
      </c>
      <c r="S4" s="40">
        <v>4</v>
      </c>
      <c r="T4" s="40">
        <v>1</v>
      </c>
      <c r="U4" s="40">
        <v>2</v>
      </c>
      <c r="V4" s="40">
        <v>3</v>
      </c>
      <c r="W4" s="40">
        <v>4</v>
      </c>
      <c r="X4" s="40">
        <v>1</v>
      </c>
      <c r="Y4" s="40">
        <v>2</v>
      </c>
      <c r="Z4" s="40">
        <v>3</v>
      </c>
      <c r="AA4" s="40">
        <v>4</v>
      </c>
      <c r="AB4" s="40">
        <v>1</v>
      </c>
      <c r="AC4" s="40">
        <v>2</v>
      </c>
      <c r="AD4" s="40">
        <v>3</v>
      </c>
      <c r="AE4" s="41">
        <v>4</v>
      </c>
    </row>
    <row r="5" spans="1:31" x14ac:dyDescent="0.2">
      <c r="B5" s="72" t="s">
        <v>58</v>
      </c>
      <c r="C5" s="74" t="s">
        <v>50</v>
      </c>
      <c r="D5" s="74" t="s">
        <v>51</v>
      </c>
      <c r="E5" s="74" t="s">
        <v>57</v>
      </c>
      <c r="F5" s="74" t="s">
        <v>47</v>
      </c>
      <c r="G5" s="89" t="s">
        <v>60</v>
      </c>
      <c r="H5" s="74" t="s">
        <v>31</v>
      </c>
      <c r="I5" s="91" t="s">
        <v>52</v>
      </c>
      <c r="J5" s="93" t="s">
        <v>37</v>
      </c>
      <c r="K5" s="6" t="s">
        <v>15</v>
      </c>
      <c r="L5" s="7" t="s">
        <v>17</v>
      </c>
      <c r="M5" s="8">
        <v>1</v>
      </c>
      <c r="N5" s="9">
        <v>2500000</v>
      </c>
      <c r="O5" s="10">
        <f>+N5*M5</f>
        <v>2500000</v>
      </c>
      <c r="P5" s="102"/>
      <c r="Q5" s="70"/>
      <c r="R5" s="67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1"/>
    </row>
    <row r="6" spans="1:31" ht="24" customHeight="1" x14ac:dyDescent="0.2">
      <c r="B6" s="73"/>
      <c r="C6" s="75"/>
      <c r="D6" s="75"/>
      <c r="E6" s="75"/>
      <c r="F6" s="75"/>
      <c r="G6" s="90"/>
      <c r="H6" s="75"/>
      <c r="I6" s="92"/>
      <c r="J6" s="94"/>
      <c r="K6" s="11" t="s">
        <v>35</v>
      </c>
      <c r="L6" s="12" t="s">
        <v>36</v>
      </c>
      <c r="M6" s="13">
        <v>1</v>
      </c>
      <c r="N6" s="14">
        <v>35000</v>
      </c>
      <c r="O6" s="15">
        <f t="shared" ref="O6:O15" si="0">+N6*M6</f>
        <v>35000</v>
      </c>
      <c r="P6" s="103"/>
      <c r="Q6" s="70"/>
      <c r="R6" s="68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1"/>
    </row>
    <row r="7" spans="1:31" ht="24" customHeight="1" x14ac:dyDescent="0.2">
      <c r="B7" s="73"/>
      <c r="C7" s="75"/>
      <c r="D7" s="75"/>
      <c r="E7" s="75"/>
      <c r="F7" s="75"/>
      <c r="G7" s="90"/>
      <c r="H7" s="75"/>
      <c r="I7" s="92"/>
      <c r="J7" s="94"/>
      <c r="K7" s="11" t="s">
        <v>33</v>
      </c>
      <c r="L7" s="12" t="s">
        <v>18</v>
      </c>
      <c r="M7" s="13">
        <v>4</v>
      </c>
      <c r="N7" s="14">
        <v>30000</v>
      </c>
      <c r="O7" s="15">
        <f t="shared" si="0"/>
        <v>120000</v>
      </c>
      <c r="P7" s="103"/>
      <c r="Q7" s="70"/>
      <c r="R7" s="68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1"/>
    </row>
    <row r="8" spans="1:31" ht="24" customHeight="1" x14ac:dyDescent="0.2">
      <c r="B8" s="73"/>
      <c r="C8" s="75"/>
      <c r="D8" s="75"/>
      <c r="E8" s="75"/>
      <c r="F8" s="75"/>
      <c r="G8" s="90"/>
      <c r="H8" s="75"/>
      <c r="I8" s="92"/>
      <c r="J8" s="95"/>
      <c r="K8" s="11" t="s">
        <v>34</v>
      </c>
      <c r="L8" s="12" t="s">
        <v>18</v>
      </c>
      <c r="M8" s="13">
        <v>4</v>
      </c>
      <c r="N8" s="14">
        <v>15000</v>
      </c>
      <c r="O8" s="15">
        <f t="shared" si="0"/>
        <v>60000</v>
      </c>
      <c r="P8" s="104"/>
      <c r="Q8" s="70"/>
      <c r="R8" s="69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1"/>
    </row>
    <row r="9" spans="1:31" ht="24" customHeight="1" x14ac:dyDescent="0.2">
      <c r="B9" s="73"/>
      <c r="C9" s="75"/>
      <c r="D9" s="75"/>
      <c r="E9" s="75"/>
      <c r="F9" s="75"/>
      <c r="G9" s="90"/>
      <c r="H9" s="75"/>
      <c r="I9" s="92"/>
      <c r="J9" s="52" t="s">
        <v>41</v>
      </c>
      <c r="K9" s="11" t="s">
        <v>23</v>
      </c>
      <c r="L9" s="12" t="s">
        <v>44</v>
      </c>
      <c r="M9" s="13">
        <v>1</v>
      </c>
      <c r="N9" s="14">
        <v>25000</v>
      </c>
      <c r="O9" s="15">
        <f t="shared" si="0"/>
        <v>25000</v>
      </c>
      <c r="P9" s="105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1"/>
    </row>
    <row r="10" spans="1:31" ht="24" customHeight="1" x14ac:dyDescent="0.2">
      <c r="B10" s="73"/>
      <c r="C10" s="75"/>
      <c r="D10" s="75"/>
      <c r="E10" s="75"/>
      <c r="F10" s="75"/>
      <c r="G10" s="90"/>
      <c r="H10" s="75"/>
      <c r="I10" s="92"/>
      <c r="J10" s="61"/>
      <c r="K10" s="11" t="s">
        <v>34</v>
      </c>
      <c r="L10" s="12" t="s">
        <v>18</v>
      </c>
      <c r="M10" s="13">
        <v>4</v>
      </c>
      <c r="N10" s="14">
        <v>15000</v>
      </c>
      <c r="O10" s="15">
        <f t="shared" si="0"/>
        <v>60000</v>
      </c>
      <c r="P10" s="104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1"/>
    </row>
    <row r="11" spans="1:31" ht="24" customHeight="1" x14ac:dyDescent="0.2">
      <c r="B11" s="73"/>
      <c r="C11" s="75"/>
      <c r="D11" s="75"/>
      <c r="E11" s="75"/>
      <c r="F11" s="75"/>
      <c r="G11" s="90"/>
      <c r="H11" s="75"/>
      <c r="I11" s="92"/>
      <c r="J11" s="23" t="s">
        <v>32</v>
      </c>
      <c r="K11" s="11" t="s">
        <v>34</v>
      </c>
      <c r="L11" s="12" t="s">
        <v>18</v>
      </c>
      <c r="M11" s="13">
        <v>12</v>
      </c>
      <c r="N11" s="14">
        <v>25000</v>
      </c>
      <c r="O11" s="15">
        <f t="shared" si="0"/>
        <v>300000</v>
      </c>
      <c r="P11" s="25"/>
      <c r="Q11" s="36"/>
      <c r="R11" s="31"/>
      <c r="S11" s="31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33"/>
    </row>
    <row r="12" spans="1:31" ht="24" customHeight="1" x14ac:dyDescent="0.2">
      <c r="B12" s="73"/>
      <c r="C12" s="75"/>
      <c r="D12" s="75"/>
      <c r="E12" s="75"/>
      <c r="F12" s="75"/>
      <c r="G12" s="90"/>
      <c r="H12" s="75"/>
      <c r="I12" s="92"/>
      <c r="J12" s="52" t="s">
        <v>53</v>
      </c>
      <c r="K12" s="11" t="s">
        <v>34</v>
      </c>
      <c r="L12" s="12" t="s">
        <v>18</v>
      </c>
      <c r="M12" s="13">
        <v>40</v>
      </c>
      <c r="N12" s="14">
        <v>15000</v>
      </c>
      <c r="O12" s="15">
        <f t="shared" si="0"/>
        <v>600000</v>
      </c>
      <c r="P12" s="63"/>
      <c r="Q12" s="57"/>
      <c r="R12" s="59"/>
      <c r="S12" s="59"/>
      <c r="T12" s="59"/>
      <c r="U12" s="59"/>
      <c r="V12" s="48"/>
      <c r="W12" s="48"/>
      <c r="X12" s="48"/>
      <c r="Y12" s="48"/>
      <c r="Z12" s="48"/>
      <c r="AA12" s="48"/>
      <c r="AB12" s="48"/>
      <c r="AC12" s="48"/>
      <c r="AD12" s="48"/>
      <c r="AE12" s="50"/>
    </row>
    <row r="13" spans="1:31" ht="24" customHeight="1" x14ac:dyDescent="0.2">
      <c r="B13" s="73"/>
      <c r="C13" s="75"/>
      <c r="D13" s="75"/>
      <c r="E13" s="75"/>
      <c r="F13" s="75"/>
      <c r="G13" s="90"/>
      <c r="H13" s="75"/>
      <c r="I13" s="92"/>
      <c r="J13" s="61"/>
      <c r="K13" s="11" t="s">
        <v>45</v>
      </c>
      <c r="L13" s="12" t="s">
        <v>44</v>
      </c>
      <c r="M13" s="13">
        <v>10</v>
      </c>
      <c r="N13" s="14">
        <v>25000</v>
      </c>
      <c r="O13" s="15">
        <f t="shared" si="0"/>
        <v>250000</v>
      </c>
      <c r="P13" s="64"/>
      <c r="Q13" s="65"/>
      <c r="R13" s="62"/>
      <c r="S13" s="62"/>
      <c r="T13" s="62"/>
      <c r="U13" s="62"/>
      <c r="V13" s="49"/>
      <c r="W13" s="49"/>
      <c r="X13" s="49"/>
      <c r="Y13" s="49"/>
      <c r="Z13" s="49"/>
      <c r="AA13" s="49"/>
      <c r="AB13" s="49"/>
      <c r="AC13" s="49"/>
      <c r="AD13" s="49"/>
      <c r="AE13" s="51"/>
    </row>
    <row r="14" spans="1:31" ht="24" customHeight="1" x14ac:dyDescent="0.2">
      <c r="B14" s="73"/>
      <c r="C14" s="75"/>
      <c r="D14" s="75"/>
      <c r="E14" s="75"/>
      <c r="F14" s="75"/>
      <c r="G14" s="90"/>
      <c r="H14" s="75"/>
      <c r="I14" s="92"/>
      <c r="J14" s="52" t="s">
        <v>65</v>
      </c>
      <c r="K14" s="11" t="s">
        <v>33</v>
      </c>
      <c r="L14" s="12" t="s">
        <v>18</v>
      </c>
      <c r="M14" s="13">
        <v>4</v>
      </c>
      <c r="N14" s="14">
        <v>30000</v>
      </c>
      <c r="O14" s="15">
        <f t="shared" si="0"/>
        <v>120000</v>
      </c>
      <c r="P14" s="54"/>
      <c r="Q14" s="48"/>
      <c r="R14" s="48"/>
      <c r="S14" s="48"/>
      <c r="T14" s="48"/>
      <c r="U14" s="57"/>
      <c r="V14" s="59"/>
      <c r="W14" s="48"/>
      <c r="X14" s="48"/>
      <c r="Y14" s="48"/>
      <c r="Z14" s="48"/>
      <c r="AA14" s="48"/>
      <c r="AB14" s="48"/>
      <c r="AC14" s="48"/>
      <c r="AD14" s="48"/>
      <c r="AE14" s="50"/>
    </row>
    <row r="15" spans="1:31" ht="24" customHeight="1" thickBot="1" x14ac:dyDescent="0.25">
      <c r="B15" s="73"/>
      <c r="C15" s="75"/>
      <c r="D15" s="75"/>
      <c r="E15" s="75"/>
      <c r="F15" s="75"/>
      <c r="G15" s="90"/>
      <c r="H15" s="75"/>
      <c r="I15" s="92"/>
      <c r="J15" s="53"/>
      <c r="K15" s="11" t="s">
        <v>34</v>
      </c>
      <c r="L15" s="12" t="s">
        <v>18</v>
      </c>
      <c r="M15" s="13">
        <v>8</v>
      </c>
      <c r="N15" s="14">
        <v>15000</v>
      </c>
      <c r="O15" s="15">
        <f t="shared" si="0"/>
        <v>120000</v>
      </c>
      <c r="P15" s="55"/>
      <c r="Q15" s="56"/>
      <c r="R15" s="56"/>
      <c r="S15" s="56"/>
      <c r="T15" s="56"/>
      <c r="U15" s="58"/>
      <c r="V15" s="60"/>
      <c r="W15" s="56"/>
      <c r="X15" s="56"/>
      <c r="Y15" s="56"/>
      <c r="Z15" s="56"/>
      <c r="AA15" s="56"/>
      <c r="AB15" s="56"/>
      <c r="AC15" s="56"/>
      <c r="AD15" s="56"/>
      <c r="AE15" s="66"/>
    </row>
    <row r="16" spans="1:31" ht="16.5" thickBot="1" x14ac:dyDescent="0.25">
      <c r="B16" s="106"/>
      <c r="C16" s="107"/>
      <c r="D16" s="107"/>
      <c r="E16" s="107"/>
      <c r="F16" s="107"/>
      <c r="G16" s="107"/>
      <c r="H16" s="107"/>
      <c r="I16" s="108"/>
      <c r="J16" s="112" t="s">
        <v>22</v>
      </c>
      <c r="K16" s="113"/>
      <c r="L16" s="113"/>
      <c r="M16" s="113"/>
      <c r="N16" s="113"/>
      <c r="O16" s="116">
        <f>SUM(O5:O15)</f>
        <v>4190000</v>
      </c>
      <c r="P16" s="131" t="s">
        <v>24</v>
      </c>
      <c r="Q16" s="132"/>
      <c r="R16" s="132"/>
      <c r="S16" s="133"/>
      <c r="T16" s="134" t="s">
        <v>25</v>
      </c>
      <c r="U16" s="132"/>
      <c r="V16" s="132"/>
      <c r="W16" s="133"/>
      <c r="X16" s="134" t="s">
        <v>26</v>
      </c>
      <c r="Y16" s="132"/>
      <c r="Z16" s="132"/>
      <c r="AA16" s="133"/>
      <c r="AB16" s="134" t="s">
        <v>27</v>
      </c>
      <c r="AC16" s="132"/>
      <c r="AD16" s="132"/>
      <c r="AE16" s="135"/>
    </row>
    <row r="17" spans="2:31" ht="16.5" thickBot="1" x14ac:dyDescent="0.25">
      <c r="B17" s="109"/>
      <c r="C17" s="110"/>
      <c r="D17" s="110"/>
      <c r="E17" s="110"/>
      <c r="F17" s="110"/>
      <c r="G17" s="110"/>
      <c r="H17" s="110"/>
      <c r="I17" s="111"/>
      <c r="J17" s="114"/>
      <c r="K17" s="115"/>
      <c r="L17" s="115"/>
      <c r="M17" s="115"/>
      <c r="N17" s="115"/>
      <c r="O17" s="117"/>
      <c r="P17" s="44">
        <v>1</v>
      </c>
      <c r="Q17" s="45">
        <v>2</v>
      </c>
      <c r="R17" s="45">
        <v>3</v>
      </c>
      <c r="S17" s="45">
        <v>4</v>
      </c>
      <c r="T17" s="45">
        <v>1</v>
      </c>
      <c r="U17" s="45">
        <v>2</v>
      </c>
      <c r="V17" s="45">
        <v>3</v>
      </c>
      <c r="W17" s="45">
        <v>4</v>
      </c>
      <c r="X17" s="45">
        <v>1</v>
      </c>
      <c r="Y17" s="45">
        <v>2</v>
      </c>
      <c r="Z17" s="45">
        <v>3</v>
      </c>
      <c r="AA17" s="45">
        <v>4</v>
      </c>
      <c r="AB17" s="45">
        <v>1</v>
      </c>
      <c r="AC17" s="45">
        <v>2</v>
      </c>
      <c r="AD17" s="45">
        <v>3</v>
      </c>
      <c r="AE17" s="46">
        <v>4</v>
      </c>
    </row>
    <row r="18" spans="2:31" ht="38.1" customHeight="1" x14ac:dyDescent="0.2">
      <c r="B18" s="124" t="s">
        <v>54</v>
      </c>
      <c r="C18" s="118" t="s">
        <v>66</v>
      </c>
      <c r="D18" s="118" t="s">
        <v>67</v>
      </c>
      <c r="E18" s="118" t="s">
        <v>56</v>
      </c>
      <c r="F18" s="118" t="s">
        <v>48</v>
      </c>
      <c r="G18" s="89" t="s">
        <v>59</v>
      </c>
      <c r="H18" s="118" t="s">
        <v>31</v>
      </c>
      <c r="I18" s="120" t="s">
        <v>38</v>
      </c>
      <c r="J18" s="122" t="s">
        <v>39</v>
      </c>
      <c r="K18" s="11" t="s">
        <v>34</v>
      </c>
      <c r="L18" s="7" t="s">
        <v>18</v>
      </c>
      <c r="M18" s="8">
        <v>24</v>
      </c>
      <c r="N18" s="16">
        <v>15000</v>
      </c>
      <c r="O18" s="17">
        <f t="shared" ref="O18:O20" si="1">+N18*M18</f>
        <v>360000</v>
      </c>
      <c r="P18" s="136"/>
      <c r="Q18" s="49"/>
      <c r="R18" s="49"/>
      <c r="S18" s="49"/>
      <c r="T18" s="65"/>
      <c r="U18" s="65"/>
      <c r="V18" s="139"/>
      <c r="W18" s="62"/>
      <c r="X18" s="56"/>
      <c r="Y18" s="49"/>
      <c r="Z18" s="49"/>
      <c r="AA18" s="49"/>
      <c r="AB18" s="49"/>
      <c r="AC18" s="49"/>
      <c r="AD18" s="49"/>
      <c r="AE18" s="51"/>
    </row>
    <row r="19" spans="2:31" ht="38.1" customHeight="1" x14ac:dyDescent="0.2">
      <c r="B19" s="125"/>
      <c r="C19" s="119"/>
      <c r="D19" s="119"/>
      <c r="E19" s="119"/>
      <c r="F19" s="119"/>
      <c r="G19" s="90"/>
      <c r="H19" s="119"/>
      <c r="I19" s="121"/>
      <c r="J19" s="123"/>
      <c r="K19" s="11" t="s">
        <v>33</v>
      </c>
      <c r="L19" s="12" t="s">
        <v>18</v>
      </c>
      <c r="M19" s="13">
        <v>4</v>
      </c>
      <c r="N19" s="18">
        <v>30000</v>
      </c>
      <c r="O19" s="19">
        <f>+N19*M19</f>
        <v>120000</v>
      </c>
      <c r="P19" s="137"/>
      <c r="Q19" s="127"/>
      <c r="R19" s="127"/>
      <c r="S19" s="127"/>
      <c r="T19" s="138"/>
      <c r="U19" s="138"/>
      <c r="V19" s="140"/>
      <c r="W19" s="141"/>
      <c r="X19" s="49"/>
      <c r="Y19" s="127"/>
      <c r="Z19" s="127"/>
      <c r="AA19" s="127"/>
      <c r="AB19" s="127"/>
      <c r="AC19" s="127"/>
      <c r="AD19" s="127"/>
      <c r="AE19" s="126"/>
    </row>
    <row r="20" spans="2:31" ht="48.75" customHeight="1" thickBot="1" x14ac:dyDescent="0.25">
      <c r="B20" s="125"/>
      <c r="C20" s="119"/>
      <c r="D20" s="119"/>
      <c r="E20" s="119"/>
      <c r="F20" s="119"/>
      <c r="G20" s="90"/>
      <c r="H20" s="119"/>
      <c r="I20" s="121"/>
      <c r="J20" s="20" t="s">
        <v>40</v>
      </c>
      <c r="K20" s="11" t="s">
        <v>34</v>
      </c>
      <c r="L20" s="12" t="s">
        <v>18</v>
      </c>
      <c r="M20" s="13">
        <v>4</v>
      </c>
      <c r="N20" s="18">
        <v>15000</v>
      </c>
      <c r="O20" s="19">
        <f t="shared" si="1"/>
        <v>60000</v>
      </c>
      <c r="P20" s="27"/>
      <c r="Q20" s="28"/>
      <c r="R20" s="28"/>
      <c r="S20" s="28"/>
      <c r="T20" s="28"/>
      <c r="U20" s="28"/>
      <c r="V20" s="32"/>
      <c r="W20" s="32"/>
      <c r="X20" s="47"/>
      <c r="Y20" s="28"/>
      <c r="Z20" s="28"/>
      <c r="AA20" s="28"/>
      <c r="AB20" s="28"/>
      <c r="AC20" s="28"/>
      <c r="AD20" s="28"/>
      <c r="AE20" s="34"/>
    </row>
    <row r="21" spans="2:31" ht="16.5" thickBot="1" x14ac:dyDescent="0.25">
      <c r="B21" s="106"/>
      <c r="C21" s="107"/>
      <c r="D21" s="107"/>
      <c r="E21" s="107"/>
      <c r="F21" s="107"/>
      <c r="G21" s="107"/>
      <c r="H21" s="107"/>
      <c r="I21" s="108"/>
      <c r="J21" s="112" t="s">
        <v>22</v>
      </c>
      <c r="K21" s="113"/>
      <c r="L21" s="113"/>
      <c r="M21" s="113"/>
      <c r="N21" s="113"/>
      <c r="O21" s="116">
        <f>+SUM(O18:O20)</f>
        <v>540000</v>
      </c>
      <c r="P21" s="152" t="s">
        <v>24</v>
      </c>
      <c r="Q21" s="153"/>
      <c r="R21" s="153"/>
      <c r="S21" s="154"/>
      <c r="T21" s="152" t="s">
        <v>25</v>
      </c>
      <c r="U21" s="153"/>
      <c r="V21" s="153"/>
      <c r="W21" s="154"/>
      <c r="X21" s="152" t="s">
        <v>26</v>
      </c>
      <c r="Y21" s="153"/>
      <c r="Z21" s="153"/>
      <c r="AA21" s="154"/>
      <c r="AB21" s="152" t="s">
        <v>27</v>
      </c>
      <c r="AC21" s="153"/>
      <c r="AD21" s="153"/>
      <c r="AE21" s="155"/>
    </row>
    <row r="22" spans="2:31" ht="16.5" thickBot="1" x14ac:dyDescent="0.25">
      <c r="B22" s="109"/>
      <c r="C22" s="110"/>
      <c r="D22" s="110"/>
      <c r="E22" s="110"/>
      <c r="F22" s="110"/>
      <c r="G22" s="110"/>
      <c r="H22" s="110"/>
      <c r="I22" s="111"/>
      <c r="J22" s="114"/>
      <c r="K22" s="115"/>
      <c r="L22" s="115"/>
      <c r="M22" s="115"/>
      <c r="N22" s="115"/>
      <c r="O22" s="117"/>
      <c r="P22" s="35">
        <v>1</v>
      </c>
      <c r="Q22" s="35">
        <v>2</v>
      </c>
      <c r="R22" s="35">
        <v>3</v>
      </c>
      <c r="S22" s="35">
        <v>4</v>
      </c>
      <c r="T22" s="35">
        <v>1</v>
      </c>
      <c r="U22" s="35">
        <v>2</v>
      </c>
      <c r="V22" s="35">
        <v>3</v>
      </c>
      <c r="W22" s="35">
        <v>4</v>
      </c>
      <c r="X22" s="35">
        <v>1</v>
      </c>
      <c r="Y22" s="35">
        <v>2</v>
      </c>
      <c r="Z22" s="35">
        <v>3</v>
      </c>
      <c r="AA22" s="35">
        <v>4</v>
      </c>
      <c r="AB22" s="35">
        <v>1</v>
      </c>
      <c r="AC22" s="35">
        <v>2</v>
      </c>
      <c r="AD22" s="35">
        <v>3</v>
      </c>
      <c r="AE22" s="43">
        <v>4</v>
      </c>
    </row>
    <row r="23" spans="2:31" x14ac:dyDescent="0.2">
      <c r="B23" s="175" t="s">
        <v>42</v>
      </c>
      <c r="C23" s="146" t="s">
        <v>68</v>
      </c>
      <c r="D23" s="142" t="s">
        <v>69</v>
      </c>
      <c r="E23" s="142" t="s">
        <v>55</v>
      </c>
      <c r="F23" s="142" t="s">
        <v>49</v>
      </c>
      <c r="G23" s="144" t="s">
        <v>61</v>
      </c>
      <c r="H23" s="146" t="s">
        <v>31</v>
      </c>
      <c r="I23" s="148" t="s">
        <v>46</v>
      </c>
      <c r="J23" s="150" t="s">
        <v>62</v>
      </c>
      <c r="K23" s="11" t="s">
        <v>33</v>
      </c>
      <c r="L23" s="12" t="s">
        <v>18</v>
      </c>
      <c r="M23" s="13">
        <v>4</v>
      </c>
      <c r="N23" s="18">
        <v>30000</v>
      </c>
      <c r="O23" s="21">
        <f t="shared" ref="O23:O24" si="2">+N23*M23</f>
        <v>120000</v>
      </c>
      <c r="P23" s="159"/>
      <c r="Q23" s="156"/>
      <c r="R23" s="156"/>
      <c r="S23" s="156"/>
      <c r="T23" s="156"/>
      <c r="U23" s="156"/>
      <c r="V23" s="156"/>
      <c r="W23" s="156"/>
      <c r="X23" s="156"/>
      <c r="Y23" s="141"/>
      <c r="Z23" s="156"/>
      <c r="AA23" s="157"/>
      <c r="AB23" s="157"/>
      <c r="AC23" s="157"/>
      <c r="AD23" s="156"/>
      <c r="AE23" s="158"/>
    </row>
    <row r="24" spans="2:31" x14ac:dyDescent="0.2">
      <c r="B24" s="176"/>
      <c r="C24" s="147"/>
      <c r="D24" s="143"/>
      <c r="E24" s="143"/>
      <c r="F24" s="143"/>
      <c r="G24" s="145"/>
      <c r="H24" s="147"/>
      <c r="I24" s="149"/>
      <c r="J24" s="151"/>
      <c r="K24" s="11" t="s">
        <v>34</v>
      </c>
      <c r="L24" s="12" t="s">
        <v>18</v>
      </c>
      <c r="M24" s="13">
        <v>24</v>
      </c>
      <c r="N24" s="18">
        <v>15000</v>
      </c>
      <c r="O24" s="22">
        <f t="shared" si="2"/>
        <v>360000</v>
      </c>
      <c r="P24" s="137"/>
      <c r="Q24" s="127"/>
      <c r="R24" s="127"/>
      <c r="S24" s="127"/>
      <c r="T24" s="127"/>
      <c r="U24" s="127"/>
      <c r="V24" s="127"/>
      <c r="W24" s="127"/>
      <c r="X24" s="127"/>
      <c r="Y24" s="141"/>
      <c r="Z24" s="127"/>
      <c r="AA24" s="138"/>
      <c r="AB24" s="138"/>
      <c r="AC24" s="138"/>
      <c r="AD24" s="127"/>
      <c r="AE24" s="126"/>
    </row>
    <row r="25" spans="2:31" x14ac:dyDescent="0.2">
      <c r="B25" s="176"/>
      <c r="C25" s="147"/>
      <c r="D25" s="143"/>
      <c r="E25" s="143"/>
      <c r="F25" s="143"/>
      <c r="G25" s="145"/>
      <c r="H25" s="147"/>
      <c r="I25" s="149"/>
      <c r="J25" s="151" t="s">
        <v>70</v>
      </c>
      <c r="K25" s="2" t="s">
        <v>23</v>
      </c>
      <c r="L25" s="3" t="s">
        <v>43</v>
      </c>
      <c r="M25" s="4">
        <v>1</v>
      </c>
      <c r="N25" s="18">
        <v>30000</v>
      </c>
      <c r="O25" s="22">
        <f t="shared" ref="O25:O26" si="3">+N25*M25</f>
        <v>30000</v>
      </c>
      <c r="P25" s="137"/>
      <c r="Q25" s="127"/>
      <c r="R25" s="127"/>
      <c r="S25" s="127"/>
      <c r="T25" s="127"/>
      <c r="U25" s="127"/>
      <c r="V25" s="127"/>
      <c r="W25" s="127"/>
      <c r="X25" s="127"/>
      <c r="Y25" s="127"/>
      <c r="Z25" s="141"/>
      <c r="AA25" s="138"/>
      <c r="AB25" s="138"/>
      <c r="AC25" s="138"/>
      <c r="AD25" s="127"/>
      <c r="AE25" s="126"/>
    </row>
    <row r="26" spans="2:31" x14ac:dyDescent="0.2">
      <c r="B26" s="176"/>
      <c r="C26" s="147"/>
      <c r="D26" s="143"/>
      <c r="E26" s="143"/>
      <c r="F26" s="143"/>
      <c r="G26" s="145"/>
      <c r="H26" s="147"/>
      <c r="I26" s="149"/>
      <c r="J26" s="151"/>
      <c r="K26" s="2" t="s">
        <v>34</v>
      </c>
      <c r="L26" s="3" t="s">
        <v>18</v>
      </c>
      <c r="M26" s="4">
        <v>4</v>
      </c>
      <c r="N26" s="18">
        <v>15000</v>
      </c>
      <c r="O26" s="22">
        <f t="shared" si="3"/>
        <v>60000</v>
      </c>
      <c r="P26" s="137"/>
      <c r="Q26" s="127"/>
      <c r="R26" s="127"/>
      <c r="S26" s="127"/>
      <c r="T26" s="127"/>
      <c r="U26" s="127"/>
      <c r="V26" s="127"/>
      <c r="W26" s="127"/>
      <c r="X26" s="127"/>
      <c r="Y26" s="127"/>
      <c r="Z26" s="141"/>
      <c r="AA26" s="138"/>
      <c r="AB26" s="138"/>
      <c r="AC26" s="138"/>
      <c r="AD26" s="127"/>
      <c r="AE26" s="126"/>
    </row>
    <row r="27" spans="2:31" x14ac:dyDescent="0.2">
      <c r="B27" s="176"/>
      <c r="C27" s="147"/>
      <c r="D27" s="143"/>
      <c r="E27" s="143"/>
      <c r="F27" s="143"/>
      <c r="G27" s="145"/>
      <c r="H27" s="147"/>
      <c r="I27" s="149"/>
      <c r="J27" s="151" t="s">
        <v>71</v>
      </c>
      <c r="K27" s="2" t="s">
        <v>23</v>
      </c>
      <c r="L27" s="3" t="s">
        <v>18</v>
      </c>
      <c r="M27" s="4">
        <v>1</v>
      </c>
      <c r="N27" s="18">
        <v>30000</v>
      </c>
      <c r="O27" s="22">
        <f t="shared" ref="O27:O30" si="4">+N27*M27</f>
        <v>30000</v>
      </c>
      <c r="P27" s="137"/>
      <c r="Q27" s="127"/>
      <c r="R27" s="127"/>
      <c r="S27" s="127"/>
      <c r="T27" s="140"/>
      <c r="U27" s="140"/>
      <c r="V27" s="140"/>
      <c r="W27" s="140"/>
      <c r="X27" s="138"/>
      <c r="Y27" s="138"/>
      <c r="Z27" s="138"/>
      <c r="AA27" s="141"/>
      <c r="AB27" s="138"/>
      <c r="AC27" s="138"/>
      <c r="AD27" s="138"/>
      <c r="AE27" s="160"/>
    </row>
    <row r="28" spans="2:31" x14ac:dyDescent="0.2">
      <c r="B28" s="176"/>
      <c r="C28" s="147"/>
      <c r="D28" s="143"/>
      <c r="E28" s="143"/>
      <c r="F28" s="143"/>
      <c r="G28" s="145"/>
      <c r="H28" s="147"/>
      <c r="I28" s="149"/>
      <c r="J28" s="151"/>
      <c r="K28" s="2" t="s">
        <v>34</v>
      </c>
      <c r="L28" s="3" t="s">
        <v>18</v>
      </c>
      <c r="M28" s="4">
        <v>4</v>
      </c>
      <c r="N28" s="18">
        <v>15000</v>
      </c>
      <c r="O28" s="22">
        <f t="shared" si="4"/>
        <v>60000</v>
      </c>
      <c r="P28" s="137"/>
      <c r="Q28" s="127"/>
      <c r="R28" s="127"/>
      <c r="S28" s="127"/>
      <c r="T28" s="140"/>
      <c r="U28" s="140"/>
      <c r="V28" s="140"/>
      <c r="W28" s="140"/>
      <c r="X28" s="138"/>
      <c r="Y28" s="138"/>
      <c r="Z28" s="138"/>
      <c r="AA28" s="141"/>
      <c r="AB28" s="138"/>
      <c r="AC28" s="138"/>
      <c r="AD28" s="138"/>
      <c r="AE28" s="160"/>
    </row>
    <row r="29" spans="2:31" x14ac:dyDescent="0.2">
      <c r="B29" s="176"/>
      <c r="C29" s="147"/>
      <c r="D29" s="143"/>
      <c r="E29" s="143"/>
      <c r="F29" s="143"/>
      <c r="G29" s="145"/>
      <c r="H29" s="147"/>
      <c r="I29" s="149"/>
      <c r="J29" s="151" t="s">
        <v>72</v>
      </c>
      <c r="K29" s="2" t="s">
        <v>23</v>
      </c>
      <c r="L29" s="2" t="s">
        <v>18</v>
      </c>
      <c r="M29" s="5">
        <v>1</v>
      </c>
      <c r="N29" s="18">
        <v>30000</v>
      </c>
      <c r="O29" s="22">
        <f t="shared" si="4"/>
        <v>30000</v>
      </c>
      <c r="P29" s="137"/>
      <c r="Q29" s="127"/>
      <c r="R29" s="127"/>
      <c r="S29" s="127"/>
      <c r="T29" s="140"/>
      <c r="U29" s="140"/>
      <c r="V29" s="140"/>
      <c r="W29" s="140"/>
      <c r="X29" s="138"/>
      <c r="Y29" s="138"/>
      <c r="Z29" s="138"/>
      <c r="AA29" s="138"/>
      <c r="AB29" s="141"/>
      <c r="AC29" s="138"/>
      <c r="AD29" s="138"/>
      <c r="AE29" s="160"/>
    </row>
    <row r="30" spans="2:31" ht="15.75" thickBot="1" x14ac:dyDescent="0.25">
      <c r="B30" s="176"/>
      <c r="C30" s="147"/>
      <c r="D30" s="143"/>
      <c r="E30" s="143"/>
      <c r="F30" s="143"/>
      <c r="G30" s="145"/>
      <c r="H30" s="147"/>
      <c r="I30" s="149"/>
      <c r="J30" s="151"/>
      <c r="K30" s="2" t="s">
        <v>34</v>
      </c>
      <c r="L30" s="2" t="s">
        <v>18</v>
      </c>
      <c r="M30" s="5">
        <v>4</v>
      </c>
      <c r="N30" s="18">
        <v>15000</v>
      </c>
      <c r="O30" s="22">
        <f t="shared" si="4"/>
        <v>60000</v>
      </c>
      <c r="P30" s="137"/>
      <c r="Q30" s="127"/>
      <c r="R30" s="127"/>
      <c r="S30" s="127"/>
      <c r="T30" s="140"/>
      <c r="U30" s="140"/>
      <c r="V30" s="140"/>
      <c r="W30" s="140"/>
      <c r="X30" s="138"/>
      <c r="Y30" s="138"/>
      <c r="Z30" s="138"/>
      <c r="AA30" s="138"/>
      <c r="AB30" s="141"/>
      <c r="AC30" s="138"/>
      <c r="AD30" s="138"/>
      <c r="AE30" s="160"/>
    </row>
    <row r="31" spans="2:31" ht="16.5" customHeight="1" x14ac:dyDescent="0.2">
      <c r="B31" s="167"/>
      <c r="C31" s="168"/>
      <c r="D31" s="168"/>
      <c r="E31" s="168"/>
      <c r="F31" s="168"/>
      <c r="G31" s="168"/>
      <c r="H31" s="168"/>
      <c r="I31" s="168"/>
      <c r="J31" s="171" t="s">
        <v>22</v>
      </c>
      <c r="K31" s="171"/>
      <c r="L31" s="171"/>
      <c r="M31" s="171"/>
      <c r="N31" s="171"/>
      <c r="O31" s="173">
        <f>+SUM(O23:O30)</f>
        <v>750000</v>
      </c>
      <c r="P31" s="161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3"/>
    </row>
    <row r="32" spans="2:31" thickBot="1" x14ac:dyDescent="0.25">
      <c r="B32" s="169"/>
      <c r="C32" s="170"/>
      <c r="D32" s="170"/>
      <c r="E32" s="170"/>
      <c r="F32" s="170"/>
      <c r="G32" s="170"/>
      <c r="H32" s="170"/>
      <c r="I32" s="170"/>
      <c r="J32" s="172"/>
      <c r="K32" s="172"/>
      <c r="L32" s="172"/>
      <c r="M32" s="172"/>
      <c r="N32" s="172"/>
      <c r="O32" s="174"/>
      <c r="P32" s="164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6"/>
    </row>
    <row r="33" ht="36.950000000000003" customHeight="1" x14ac:dyDescent="0.2"/>
    <row r="34" ht="36.950000000000003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208">
    <mergeCell ref="P31:AE32"/>
    <mergeCell ref="B31:I32"/>
    <mergeCell ref="J31:N32"/>
    <mergeCell ref="O31:O32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B23:B30"/>
    <mergeCell ref="C23:C30"/>
    <mergeCell ref="AC27:AC28"/>
    <mergeCell ref="AD27:AD28"/>
    <mergeCell ref="AE27:AE28"/>
    <mergeCell ref="AE29:AE30"/>
    <mergeCell ref="P27:P28"/>
    <mergeCell ref="Q27:Q28"/>
    <mergeCell ref="R27:R28"/>
    <mergeCell ref="X27:X28"/>
    <mergeCell ref="Y27:Y28"/>
    <mergeCell ref="Z27:Z28"/>
    <mergeCell ref="AA27:AA28"/>
    <mergeCell ref="AB27:AB28"/>
    <mergeCell ref="S27:S28"/>
    <mergeCell ref="T27:T28"/>
    <mergeCell ref="U27:U28"/>
    <mergeCell ref="V27:V28"/>
    <mergeCell ref="W27:W28"/>
    <mergeCell ref="W25:W26"/>
    <mergeCell ref="X25:X26"/>
    <mergeCell ref="Y25:Y26"/>
    <mergeCell ref="P25:P26"/>
    <mergeCell ref="Q25:Q26"/>
    <mergeCell ref="R25:R26"/>
    <mergeCell ref="S25:S26"/>
    <mergeCell ref="T25:T26"/>
    <mergeCell ref="AE25:AE26"/>
    <mergeCell ref="Z25:Z26"/>
    <mergeCell ref="AA25:AA26"/>
    <mergeCell ref="AB25:AB26"/>
    <mergeCell ref="AC25:AC26"/>
    <mergeCell ref="P21:S21"/>
    <mergeCell ref="T21:W21"/>
    <mergeCell ref="X21:AA21"/>
    <mergeCell ref="AB21:AE21"/>
    <mergeCell ref="J29:J30"/>
    <mergeCell ref="Y23:Y24"/>
    <mergeCell ref="Z23:Z24"/>
    <mergeCell ref="AA23:AA24"/>
    <mergeCell ref="AB23:AB24"/>
    <mergeCell ref="AC23:AC24"/>
    <mergeCell ref="AD23:AD24"/>
    <mergeCell ref="AE23:AE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AD25:AD26"/>
    <mergeCell ref="U25:U26"/>
    <mergeCell ref="V25:V26"/>
    <mergeCell ref="D23:D30"/>
    <mergeCell ref="E23:E30"/>
    <mergeCell ref="F23:F30"/>
    <mergeCell ref="G23:G30"/>
    <mergeCell ref="H23:H30"/>
    <mergeCell ref="I23:I30"/>
    <mergeCell ref="J23:J24"/>
    <mergeCell ref="J25:J26"/>
    <mergeCell ref="J27:J28"/>
    <mergeCell ref="AE18:AE19"/>
    <mergeCell ref="Z18:Z19"/>
    <mergeCell ref="AA18:AA19"/>
    <mergeCell ref="AB18:AB19"/>
    <mergeCell ref="AC18:AC19"/>
    <mergeCell ref="AD18:AD19"/>
    <mergeCell ref="B1:AE1"/>
    <mergeCell ref="O16:O17"/>
    <mergeCell ref="J16:N17"/>
    <mergeCell ref="B16:I17"/>
    <mergeCell ref="P16:S16"/>
    <mergeCell ref="T16:W16"/>
    <mergeCell ref="X16:AA16"/>
    <mergeCell ref="AB16:AE16"/>
    <mergeCell ref="X18:X19"/>
    <mergeCell ref="Y18:Y19"/>
    <mergeCell ref="P18:P19"/>
    <mergeCell ref="Q18:Q19"/>
    <mergeCell ref="R18:R19"/>
    <mergeCell ref="S18:S19"/>
    <mergeCell ref="T18:T19"/>
    <mergeCell ref="U18:U19"/>
    <mergeCell ref="V18:V19"/>
    <mergeCell ref="W18:W19"/>
    <mergeCell ref="B21:I22"/>
    <mergeCell ref="J21:N22"/>
    <mergeCell ref="O21:O22"/>
    <mergeCell ref="F18:F20"/>
    <mergeCell ref="E18:E20"/>
    <mergeCell ref="G18:G20"/>
    <mergeCell ref="D18:D20"/>
    <mergeCell ref="C18:C20"/>
    <mergeCell ref="I18:I20"/>
    <mergeCell ref="H18:H20"/>
    <mergeCell ref="J18:J19"/>
    <mergeCell ref="B18:B20"/>
    <mergeCell ref="P5:P8"/>
    <mergeCell ref="Q5:Q8"/>
    <mergeCell ref="AA9:AA10"/>
    <mergeCell ref="AB9:AB10"/>
    <mergeCell ref="AC9:AC10"/>
    <mergeCell ref="T9:T10"/>
    <mergeCell ref="U9:U10"/>
    <mergeCell ref="V9:V10"/>
    <mergeCell ref="W9:W10"/>
    <mergeCell ref="X9:X10"/>
    <mergeCell ref="P9:P10"/>
    <mergeCell ref="Q9:Q10"/>
    <mergeCell ref="R9:R10"/>
    <mergeCell ref="S9:S10"/>
    <mergeCell ref="Z9:Z10"/>
    <mergeCell ref="Y9:Y10"/>
    <mergeCell ref="AC12:AC13"/>
    <mergeCell ref="AD12:AD13"/>
    <mergeCell ref="B5:B15"/>
    <mergeCell ref="C5:C15"/>
    <mergeCell ref="D5:D15"/>
    <mergeCell ref="E5:E15"/>
    <mergeCell ref="F5:F15"/>
    <mergeCell ref="J2:O3"/>
    <mergeCell ref="J9:J10"/>
    <mergeCell ref="B2:C2"/>
    <mergeCell ref="E2:G2"/>
    <mergeCell ref="H2:I2"/>
    <mergeCell ref="B3:C3"/>
    <mergeCell ref="E3:G3"/>
    <mergeCell ref="H3:I3"/>
    <mergeCell ref="G5:G15"/>
    <mergeCell ref="H5:H15"/>
    <mergeCell ref="I5:I15"/>
    <mergeCell ref="J5:J8"/>
    <mergeCell ref="P2:AE2"/>
    <mergeCell ref="P3:S3"/>
    <mergeCell ref="T3:W3"/>
    <mergeCell ref="X3:AA3"/>
    <mergeCell ref="AB3:AE3"/>
    <mergeCell ref="P12:P13"/>
    <mergeCell ref="Q12:Q13"/>
    <mergeCell ref="AE14:AE15"/>
    <mergeCell ref="R5:R8"/>
    <mergeCell ref="S5:S8"/>
    <mergeCell ref="T5:T8"/>
    <mergeCell ref="U5:U8"/>
    <mergeCell ref="V5:V8"/>
    <mergeCell ref="W5:W8"/>
    <mergeCell ref="X5:X8"/>
    <mergeCell ref="Y5:Y8"/>
    <mergeCell ref="Z5:Z8"/>
    <mergeCell ref="AA5:AA8"/>
    <mergeCell ref="AB5:AB8"/>
    <mergeCell ref="AC5:AC8"/>
    <mergeCell ref="AD5:AD8"/>
    <mergeCell ref="AE5:AE8"/>
    <mergeCell ref="AE9:AE10"/>
    <mergeCell ref="AD9:AD10"/>
    <mergeCell ref="X12:X13"/>
    <mergeCell ref="Y12:Y13"/>
    <mergeCell ref="Z12:Z13"/>
    <mergeCell ref="AA12:AA13"/>
    <mergeCell ref="AB12:AB13"/>
    <mergeCell ref="V12:V13"/>
    <mergeCell ref="W12:W13"/>
    <mergeCell ref="AE12:AE13"/>
    <mergeCell ref="J14:J15"/>
    <mergeCell ref="P14:P15"/>
    <mergeCell ref="Q14:Q15"/>
    <mergeCell ref="R14:R15"/>
    <mergeCell ref="S14:S15"/>
    <mergeCell ref="T14:T15"/>
    <mergeCell ref="U14:U15"/>
    <mergeCell ref="V14:V15"/>
    <mergeCell ref="W14:W15"/>
    <mergeCell ref="X14:X15"/>
    <mergeCell ref="Y14:Y15"/>
    <mergeCell ref="Z14:Z15"/>
    <mergeCell ref="AA14:AA15"/>
    <mergeCell ref="AB14:AB15"/>
    <mergeCell ref="AC14:AC15"/>
    <mergeCell ref="AD14:AD15"/>
    <mergeCell ref="J12:J13"/>
    <mergeCell ref="R12:R13"/>
    <mergeCell ref="S12:S13"/>
    <mergeCell ref="T12:T13"/>
    <mergeCell ref="U12:U13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MML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jorge.quinterov</dc:creator>
  <cp:lastModifiedBy>Carlos Arenas</cp:lastModifiedBy>
  <dcterms:created xsi:type="dcterms:W3CDTF">2020-12-02T17:14:54Z</dcterms:created>
  <dcterms:modified xsi:type="dcterms:W3CDTF">2023-09-10T20:57:02Z</dcterms:modified>
</cp:coreProperties>
</file>