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LUISA (C)\PROYECTOS\PROYECTO salud bucal 2019\ANEXOS PROYECTO SALUD BUCAL\Proyecto SB\MEPIXVIITrabajo de grado_Salud Bucal_LFBarriga\JURADOS\ANEXOS FINALES SEPTIEMBRE 2020\"/>
    </mc:Choice>
  </mc:AlternateContent>
  <xr:revisionPtr revIDLastSave="0" documentId="13_ncr:1_{8B71B080-0B8A-4657-89A8-BAED7264B164}" xr6:coauthVersionLast="45" xr6:coauthVersionMax="45" xr10:uidLastSave="{00000000-0000-0000-0000-000000000000}"/>
  <bookViews>
    <workbookView xWindow="-120" yWindow="-120" windowWidth="20730" windowHeight="11160" firstSheet="1" activeTab="2" xr2:uid="{00000000-000D-0000-FFFF-FFFF00000000}"/>
  </bookViews>
  <sheets>
    <sheet name="Presentación" sheetId="1" r:id="rId1"/>
    <sheet name="Legislativo" sheetId="5" r:id="rId2"/>
    <sheet name="Docu Legislativo" sheetId="2" r:id="rId3"/>
    <sheet name="6.1.1 Revisión legislativa" sheetId="8" r:id="rId4"/>
    <sheet name="CFIR legislativo" sheetId="19" r:id="rId5"/>
    <sheet name="6.2.2 Operativo" sheetId="7" r:id="rId6"/>
    <sheet name="Docu Operativo" sheetId="4" r:id="rId7"/>
    <sheet name="6.2.2 Revisión operativa" sheetId="9" r:id="rId8"/>
    <sheet name="Categorización Operativo" sheetId="12" r:id="rId9"/>
    <sheet name="Codificación operativo" sheetId="11" r:id="rId10"/>
    <sheet name="Cientifico-Técnico" sheetId="6" r:id="rId11"/>
    <sheet name="Docu Cientifico-Técnico" sheetId="3" r:id="rId12"/>
    <sheet name="Revisión científica" sheetId="10" r:id="rId13"/>
    <sheet name="Codificación entrevista" sheetId="16" r:id="rId14"/>
    <sheet name="BFP" sheetId="15" r:id="rId15"/>
    <sheet name="BFPOC_2" sheetId="17" r:id="rId16"/>
    <sheet name="BFPOC%" sheetId="18" r:id="rId17"/>
  </sheets>
  <definedNames>
    <definedName name="_xlnm._FilterDatabase" localSheetId="3" hidden="1">'6.1.1 Revisión legislativa'!$A$2:$O$110</definedName>
    <definedName name="_xlnm._FilterDatabase" localSheetId="8" hidden="1">'Categorización Operativo'!$A$1:$G$175</definedName>
    <definedName name="_xlnm._FilterDatabase" localSheetId="11" hidden="1">'Docu Cientifico-Técnico'!$A$1:$L$170</definedName>
    <definedName name="_xlnm._FilterDatabase" localSheetId="2" hidden="1">'Docu Legislativo'!$A$1:$J$106</definedName>
    <definedName name="_xlnm._FilterDatabase" localSheetId="6" hidden="1">'Docu Operativo'!$A$1:$CL$173</definedName>
    <definedName name="_Hlk45038227" localSheetId="13">'Codificación entrevista'!$C$6</definedName>
    <definedName name="_Hlk45038384" localSheetId="13">'Codificación entrevista'!$C$12</definedName>
    <definedName name="_Hlk45039694" localSheetId="13">'Codificación entrevista'!$C$46</definedName>
    <definedName name="_Hlk45039961" localSheetId="13">'Codificación entrevista'!$C$36</definedName>
    <definedName name="_Hlk45040021" localSheetId="13">'Codificación entrevista'!$A$37</definedName>
    <definedName name="_Hlk45040114" localSheetId="13">'Codificación entrevista'!$C$41</definedName>
    <definedName name="_Hlk45040190" localSheetId="13">'Codificación entrevista'!$C$45</definedName>
    <definedName name="_Hlk45041368" localSheetId="13">'Codificación entrevista'!$C$18</definedName>
    <definedName name="_Hlk45041796" localSheetId="13">'Codificación entrevista'!$C$55</definedName>
    <definedName name="_Hlk45042345" localSheetId="13">'Codificación entrevista'!$C$60</definedName>
    <definedName name="_Hlk45043001" localSheetId="13">'Codificación entrevista'!$B$77</definedName>
    <definedName name="_Hlk45990786" localSheetId="7">'6.2.2 Revisión operativa'!$A$702</definedName>
    <definedName name="_Hlk45990816" localSheetId="7">'6.2.2 Revisión operativa'!$D$1</definedName>
    <definedName name="_Hlk45990828" localSheetId="7">'6.2.2 Revisión operativa'!$A$915</definedName>
    <definedName name="_Hlk45994778" localSheetId="7">'6.2.2 Revisión operativa'!$B$735</definedName>
    <definedName name="_Hlk45994787" localSheetId="7">'6.2.2 Revisión operativa'!$A$736</definedName>
    <definedName name="_Hlk45995188" localSheetId="7">'6.2.2 Revisión operativa'!$B$600</definedName>
    <definedName name="_Hlk45995202" localSheetId="7">'6.2.2 Revisión operativa'!$A$600</definedName>
    <definedName name="_Hlk46669649" localSheetId="12">'Revisión científica'!$B$186</definedName>
    <definedName name="_Hlk46673910" localSheetId="12">'Revisión científica'!$A$170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0" i="18" l="1"/>
  <c r="Q7" i="18"/>
  <c r="C45" i="17"/>
  <c r="D43" i="17" s="1"/>
  <c r="M44" i="17"/>
  <c r="K44" i="17"/>
  <c r="K45" i="17" s="1"/>
  <c r="I44" i="17"/>
  <c r="G45" i="17" s="1"/>
  <c r="G44" i="17"/>
  <c r="E44" i="17"/>
  <c r="C44" i="17"/>
  <c r="F43" i="17"/>
  <c r="F42" i="17"/>
  <c r="D42" i="17"/>
  <c r="D41" i="17"/>
  <c r="F39" i="17"/>
  <c r="F38" i="17"/>
  <c r="D38" i="17"/>
  <c r="D37" i="17"/>
  <c r="F35" i="17"/>
  <c r="M33" i="17"/>
  <c r="K33" i="17"/>
  <c r="K34" i="17" s="1"/>
  <c r="I33" i="17"/>
  <c r="G33" i="17"/>
  <c r="G34" i="17" s="1"/>
  <c r="E33" i="17"/>
  <c r="C34" i="17" s="1"/>
  <c r="C33" i="17"/>
  <c r="K30" i="17"/>
  <c r="L28" i="17" s="1"/>
  <c r="G30" i="17"/>
  <c r="H27" i="17" s="1"/>
  <c r="M29" i="17"/>
  <c r="K29" i="17"/>
  <c r="I29" i="17"/>
  <c r="G29" i="17"/>
  <c r="E29" i="17"/>
  <c r="C29" i="17"/>
  <c r="C30" i="17" s="1"/>
  <c r="N28" i="17"/>
  <c r="J27" i="17"/>
  <c r="N24" i="17"/>
  <c r="J23" i="17"/>
  <c r="N20" i="17"/>
  <c r="L19" i="17"/>
  <c r="J19" i="17"/>
  <c r="N16" i="17"/>
  <c r="K15" i="17"/>
  <c r="L11" i="17" s="1"/>
  <c r="G15" i="17"/>
  <c r="J13" i="17" s="1"/>
  <c r="C15" i="17"/>
  <c r="F12" i="17" s="1"/>
  <c r="M14" i="17"/>
  <c r="K14" i="17"/>
  <c r="I14" i="17"/>
  <c r="G14" i="17"/>
  <c r="E14" i="17"/>
  <c r="C14" i="17"/>
  <c r="N13" i="17"/>
  <c r="L13" i="17"/>
  <c r="L12" i="17"/>
  <c r="J12" i="17"/>
  <c r="H12" i="17"/>
  <c r="D11" i="17"/>
  <c r="M9" i="17"/>
  <c r="K9" i="17"/>
  <c r="K10" i="17" s="1"/>
  <c r="I9" i="17"/>
  <c r="G9" i="17"/>
  <c r="G10" i="17" s="1"/>
  <c r="E9" i="17"/>
  <c r="C9" i="17"/>
  <c r="C10" i="17" s="1"/>
  <c r="Y44" i="15"/>
  <c r="W44" i="15"/>
  <c r="W45" i="15" s="1"/>
  <c r="U44" i="15"/>
  <c r="S44" i="15"/>
  <c r="S45" i="15" s="1"/>
  <c r="Q44" i="15"/>
  <c r="O44" i="15"/>
  <c r="O45" i="15" s="1"/>
  <c r="M44" i="15"/>
  <c r="K44" i="15"/>
  <c r="K45" i="15" s="1"/>
  <c r="I44" i="15"/>
  <c r="G44" i="15"/>
  <c r="G45" i="15" s="1"/>
  <c r="E44" i="15"/>
  <c r="C44" i="15"/>
  <c r="C45" i="15" s="1"/>
  <c r="Z42" i="15"/>
  <c r="J42" i="15"/>
  <c r="R41" i="15"/>
  <c r="J40" i="15"/>
  <c r="Z38" i="15"/>
  <c r="J38" i="15"/>
  <c r="R37" i="15"/>
  <c r="Z36" i="15"/>
  <c r="J36" i="15"/>
  <c r="W34" i="15"/>
  <c r="K34" i="15"/>
  <c r="N31" i="15" s="1"/>
  <c r="Y33" i="15"/>
  <c r="W33" i="15"/>
  <c r="U33" i="15"/>
  <c r="S33" i="15"/>
  <c r="S34" i="15" s="1"/>
  <c r="Q33" i="15"/>
  <c r="O33" i="15"/>
  <c r="O34" i="15" s="1"/>
  <c r="M33" i="15"/>
  <c r="K33" i="15"/>
  <c r="I33" i="15"/>
  <c r="G33" i="15"/>
  <c r="G34" i="15" s="1"/>
  <c r="E33" i="15"/>
  <c r="C33" i="15"/>
  <c r="C34" i="15" s="1"/>
  <c r="N32" i="15"/>
  <c r="L32" i="15"/>
  <c r="L31" i="15"/>
  <c r="Y29" i="15"/>
  <c r="W29" i="15"/>
  <c r="W30" i="15" s="1"/>
  <c r="U29" i="15"/>
  <c r="S29" i="15"/>
  <c r="S30" i="15" s="1"/>
  <c r="Q29" i="15"/>
  <c r="O29" i="15"/>
  <c r="O30" i="15" s="1"/>
  <c r="R22" i="15" s="1"/>
  <c r="M29" i="15"/>
  <c r="K29" i="15"/>
  <c r="K30" i="15" s="1"/>
  <c r="I29" i="15"/>
  <c r="J28" i="15" s="1"/>
  <c r="G29" i="15"/>
  <c r="G30" i="15" s="1"/>
  <c r="J21" i="15" s="1"/>
  <c r="E29" i="15"/>
  <c r="C29" i="15"/>
  <c r="C30" i="15" s="1"/>
  <c r="F28" i="15"/>
  <c r="R26" i="15"/>
  <c r="Z25" i="15"/>
  <c r="J25" i="15"/>
  <c r="R24" i="15"/>
  <c r="R20" i="15"/>
  <c r="Z19" i="15"/>
  <c r="J19" i="15"/>
  <c r="P18" i="15"/>
  <c r="H17" i="15"/>
  <c r="R16" i="15"/>
  <c r="P16" i="15"/>
  <c r="W15" i="15"/>
  <c r="K15" i="15"/>
  <c r="N12" i="15" s="1"/>
  <c r="Y14" i="15"/>
  <c r="W14" i="15"/>
  <c r="U14" i="15"/>
  <c r="S14" i="15"/>
  <c r="S15" i="15" s="1"/>
  <c r="Q14" i="15"/>
  <c r="O14" i="15"/>
  <c r="O15" i="15" s="1"/>
  <c r="M14" i="15"/>
  <c r="K14" i="15"/>
  <c r="I14" i="15"/>
  <c r="G14" i="15"/>
  <c r="G15" i="15" s="1"/>
  <c r="E14" i="15"/>
  <c r="C14" i="15"/>
  <c r="C15" i="15" s="1"/>
  <c r="F12" i="15" s="1"/>
  <c r="P13" i="15"/>
  <c r="N13" i="15"/>
  <c r="L13" i="15"/>
  <c r="X12" i="15"/>
  <c r="H12" i="15"/>
  <c r="D12" i="15"/>
  <c r="P11" i="15"/>
  <c r="N11" i="15"/>
  <c r="L11" i="15"/>
  <c r="W10" i="15"/>
  <c r="Z7" i="15" s="1"/>
  <c r="S10" i="15"/>
  <c r="T5" i="15" s="1"/>
  <c r="O10" i="15"/>
  <c r="K10" i="15"/>
  <c r="Y9" i="15"/>
  <c r="W9" i="15"/>
  <c r="U9" i="15"/>
  <c r="S9" i="15"/>
  <c r="Q9" i="15"/>
  <c r="O9" i="15"/>
  <c r="M9" i="15"/>
  <c r="K9" i="15"/>
  <c r="I9" i="15"/>
  <c r="G9" i="15"/>
  <c r="G10" i="15" s="1"/>
  <c r="E9" i="15"/>
  <c r="C9" i="15"/>
  <c r="C10" i="15" s="1"/>
  <c r="Z8" i="15"/>
  <c r="X8" i="15"/>
  <c r="J8" i="15"/>
  <c r="H8" i="15"/>
  <c r="D7" i="15"/>
  <c r="Z6" i="15"/>
  <c r="X6" i="15"/>
  <c r="L6" i="15"/>
  <c r="J6" i="15"/>
  <c r="H6" i="15"/>
  <c r="D5" i="15"/>
  <c r="Z4" i="15"/>
  <c r="X4" i="15"/>
  <c r="L4" i="15"/>
  <c r="J4" i="15"/>
  <c r="H4" i="15"/>
  <c r="P3" i="15"/>
  <c r="D3" i="15"/>
  <c r="Z2" i="15"/>
  <c r="X2" i="15"/>
  <c r="J2" i="15"/>
  <c r="H2" i="15"/>
  <c r="D31" i="17" l="1"/>
  <c r="F31" i="17"/>
  <c r="F32" i="17"/>
  <c r="D32" i="17"/>
  <c r="H40" i="17"/>
  <c r="H36" i="17"/>
  <c r="J39" i="17"/>
  <c r="J35" i="17"/>
  <c r="H43" i="17"/>
  <c r="H39" i="17"/>
  <c r="J41" i="17"/>
  <c r="J37" i="17"/>
  <c r="J38" i="17"/>
  <c r="H35" i="17"/>
  <c r="H41" i="17"/>
  <c r="H37" i="17"/>
  <c r="J42" i="17"/>
  <c r="H42" i="17"/>
  <c r="H38" i="17"/>
  <c r="J43" i="17"/>
  <c r="J40" i="17"/>
  <c r="J36" i="17"/>
  <c r="L41" i="17"/>
  <c r="L37" i="17"/>
  <c r="L36" i="17"/>
  <c r="N42" i="17"/>
  <c r="N38" i="17"/>
  <c r="N43" i="17"/>
  <c r="N35" i="17"/>
  <c r="L35" i="17"/>
  <c r="L42" i="17"/>
  <c r="L38" i="17"/>
  <c r="N39" i="17"/>
  <c r="L43" i="17"/>
  <c r="L39" i="17"/>
  <c r="N40" i="17"/>
  <c r="N36" i="17"/>
  <c r="L40" i="17"/>
  <c r="N41" i="17"/>
  <c r="N37" i="17"/>
  <c r="N31" i="17"/>
  <c r="L31" i="17"/>
  <c r="L32" i="17"/>
  <c r="N32" i="17"/>
  <c r="D26" i="17"/>
  <c r="D22" i="17"/>
  <c r="D18" i="17"/>
  <c r="D28" i="17"/>
  <c r="D24" i="17"/>
  <c r="D20" i="17"/>
  <c r="F25" i="17"/>
  <c r="F21" i="17"/>
  <c r="F17" i="17"/>
  <c r="D21" i="17"/>
  <c r="D17" i="17"/>
  <c r="F18" i="17"/>
  <c r="F27" i="17"/>
  <c r="F23" i="17"/>
  <c r="F19" i="17"/>
  <c r="F16" i="17"/>
  <c r="F22" i="17"/>
  <c r="D27" i="17"/>
  <c r="D23" i="17"/>
  <c r="D19" i="17"/>
  <c r="F28" i="17"/>
  <c r="F24" i="17"/>
  <c r="F20" i="17"/>
  <c r="D16" i="17"/>
  <c r="D25" i="17"/>
  <c r="F26" i="17"/>
  <c r="H6" i="17"/>
  <c r="H2" i="17"/>
  <c r="J5" i="17"/>
  <c r="J6" i="17"/>
  <c r="J2" i="17"/>
  <c r="J7" i="17"/>
  <c r="J3" i="17"/>
  <c r="J8" i="17"/>
  <c r="H7" i="17"/>
  <c r="H3" i="17"/>
  <c r="J4" i="17"/>
  <c r="H8" i="17"/>
  <c r="H4" i="17"/>
  <c r="H5" i="17"/>
  <c r="D5" i="17"/>
  <c r="D7" i="17"/>
  <c r="D3" i="17"/>
  <c r="F8" i="17"/>
  <c r="D4" i="17"/>
  <c r="F6" i="17"/>
  <c r="F2" i="17"/>
  <c r="F7" i="17"/>
  <c r="F3" i="17"/>
  <c r="D6" i="17"/>
  <c r="D2" i="17"/>
  <c r="F4" i="17"/>
  <c r="D8" i="17"/>
  <c r="F5" i="17"/>
  <c r="J31" i="17"/>
  <c r="H31" i="17"/>
  <c r="J32" i="17"/>
  <c r="H32" i="17"/>
  <c r="L7" i="17"/>
  <c r="L3" i="17"/>
  <c r="N6" i="17"/>
  <c r="N2" i="17"/>
  <c r="N8" i="17"/>
  <c r="N4" i="17"/>
  <c r="N5" i="17"/>
  <c r="L5" i="17"/>
  <c r="L6" i="17"/>
  <c r="L2" i="17"/>
  <c r="L8" i="17"/>
  <c r="L4" i="17"/>
  <c r="N7" i="17"/>
  <c r="N3" i="17"/>
  <c r="F11" i="17"/>
  <c r="H18" i="17"/>
  <c r="H22" i="17"/>
  <c r="H26" i="17"/>
  <c r="L27" i="17"/>
  <c r="J18" i="17"/>
  <c r="J22" i="17"/>
  <c r="J11" i="17"/>
  <c r="L22" i="17"/>
  <c r="J17" i="17"/>
  <c r="N22" i="17"/>
  <c r="N26" i="17"/>
  <c r="F37" i="17"/>
  <c r="N11" i="17"/>
  <c r="F13" i="17"/>
  <c r="H16" i="17"/>
  <c r="L17" i="17"/>
  <c r="H20" i="17"/>
  <c r="L21" i="17"/>
  <c r="H24" i="17"/>
  <c r="L25" i="17"/>
  <c r="H28" i="17"/>
  <c r="D36" i="17"/>
  <c r="D40" i="17"/>
  <c r="J26" i="17"/>
  <c r="N12" i="17"/>
  <c r="L18" i="17"/>
  <c r="H21" i="17"/>
  <c r="H25" i="17"/>
  <c r="L26" i="17"/>
  <c r="D13" i="17"/>
  <c r="N18" i="17"/>
  <c r="J21" i="17"/>
  <c r="J25" i="17"/>
  <c r="F41" i="17"/>
  <c r="D12" i="17"/>
  <c r="H13" i="17"/>
  <c r="J16" i="17"/>
  <c r="N17" i="17"/>
  <c r="J20" i="17"/>
  <c r="N21" i="17"/>
  <c r="J24" i="17"/>
  <c r="N25" i="17"/>
  <c r="J28" i="17"/>
  <c r="F36" i="17"/>
  <c r="F40" i="17"/>
  <c r="L23" i="17"/>
  <c r="H11" i="17"/>
  <c r="N19" i="17"/>
  <c r="N23" i="17"/>
  <c r="N27" i="17"/>
  <c r="H17" i="17"/>
  <c r="L16" i="17"/>
  <c r="H19" i="17"/>
  <c r="L20" i="17"/>
  <c r="H23" i="17"/>
  <c r="L24" i="17"/>
  <c r="D35" i="17"/>
  <c r="D39" i="17"/>
  <c r="V13" i="15"/>
  <c r="V11" i="15"/>
  <c r="T13" i="15"/>
  <c r="T11" i="15"/>
  <c r="T12" i="15"/>
  <c r="V12" i="15"/>
  <c r="F27" i="15"/>
  <c r="F25" i="15"/>
  <c r="F23" i="15"/>
  <c r="F21" i="15"/>
  <c r="F19" i="15"/>
  <c r="F17" i="15"/>
  <c r="D25" i="15"/>
  <c r="D23" i="15"/>
  <c r="D21" i="15"/>
  <c r="D19" i="15"/>
  <c r="D17" i="15"/>
  <c r="D27" i="15"/>
  <c r="F20" i="15"/>
  <c r="F26" i="15"/>
  <c r="F24" i="15"/>
  <c r="F22" i="15"/>
  <c r="F18" i="15"/>
  <c r="F16" i="15"/>
  <c r="D28" i="15"/>
  <c r="D26" i="15"/>
  <c r="D24" i="15"/>
  <c r="D22" i="15"/>
  <c r="D20" i="15"/>
  <c r="D18" i="15"/>
  <c r="D16" i="15"/>
  <c r="V27" i="15"/>
  <c r="V25" i="15"/>
  <c r="V23" i="15"/>
  <c r="V21" i="15"/>
  <c r="V19" i="15"/>
  <c r="V17" i="15"/>
  <c r="T27" i="15"/>
  <c r="T25" i="15"/>
  <c r="T23" i="15"/>
  <c r="T21" i="15"/>
  <c r="T17" i="15"/>
  <c r="T19" i="15"/>
  <c r="V16" i="15"/>
  <c r="V28" i="15"/>
  <c r="V26" i="15"/>
  <c r="V24" i="15"/>
  <c r="V22" i="15"/>
  <c r="V20" i="15"/>
  <c r="V18" i="15"/>
  <c r="T28" i="15"/>
  <c r="T26" i="15"/>
  <c r="T24" i="15"/>
  <c r="T22" i="15"/>
  <c r="T20" i="15"/>
  <c r="T18" i="15"/>
  <c r="T16" i="15"/>
  <c r="N43" i="15"/>
  <c r="N41" i="15"/>
  <c r="N39" i="15"/>
  <c r="N37" i="15"/>
  <c r="N35" i="15"/>
  <c r="L43" i="15"/>
  <c r="L41" i="15"/>
  <c r="L39" i="15"/>
  <c r="L37" i="15"/>
  <c r="L35" i="15"/>
  <c r="N42" i="15"/>
  <c r="N40" i="15"/>
  <c r="N38" i="15"/>
  <c r="N36" i="15"/>
  <c r="L42" i="15"/>
  <c r="L40" i="15"/>
  <c r="L38" i="15"/>
  <c r="L36" i="15"/>
  <c r="F32" i="15"/>
  <c r="D32" i="15"/>
  <c r="D31" i="15"/>
  <c r="Z28" i="15"/>
  <c r="Z26" i="15"/>
  <c r="Z24" i="15"/>
  <c r="Z22" i="15"/>
  <c r="Z20" i="15"/>
  <c r="Z18" i="15"/>
  <c r="Z16" i="15"/>
  <c r="X24" i="15"/>
  <c r="X22" i="15"/>
  <c r="X20" i="15"/>
  <c r="X28" i="15"/>
  <c r="X26" i="15"/>
  <c r="X18" i="15"/>
  <c r="X16" i="15"/>
  <c r="X27" i="15"/>
  <c r="X25" i="15"/>
  <c r="X23" i="15"/>
  <c r="X21" i="15"/>
  <c r="X19" i="15"/>
  <c r="R42" i="15"/>
  <c r="R40" i="15"/>
  <c r="R38" i="15"/>
  <c r="R36" i="15"/>
  <c r="P42" i="15"/>
  <c r="P40" i="15"/>
  <c r="P38" i="15"/>
  <c r="P36" i="15"/>
  <c r="P43" i="15"/>
  <c r="P41" i="15"/>
  <c r="P39" i="15"/>
  <c r="P37" i="15"/>
  <c r="P35" i="15"/>
  <c r="J13" i="15"/>
  <c r="J11" i="15"/>
  <c r="H13" i="15"/>
  <c r="H11" i="15"/>
  <c r="J12" i="15"/>
  <c r="J32" i="15"/>
  <c r="H32" i="15"/>
  <c r="J31" i="15"/>
  <c r="H31" i="15"/>
  <c r="R43" i="15"/>
  <c r="V32" i="15"/>
  <c r="T32" i="15"/>
  <c r="T31" i="15"/>
  <c r="X17" i="15"/>
  <c r="F31" i="15"/>
  <c r="F42" i="15"/>
  <c r="F40" i="15"/>
  <c r="F38" i="15"/>
  <c r="F36" i="15"/>
  <c r="D42" i="15"/>
  <c r="D40" i="15"/>
  <c r="D38" i="15"/>
  <c r="D36" i="15"/>
  <c r="F43" i="15"/>
  <c r="F41" i="15"/>
  <c r="F39" i="15"/>
  <c r="F37" i="15"/>
  <c r="F35" i="15"/>
  <c r="D43" i="15"/>
  <c r="D41" i="15"/>
  <c r="D39" i="15"/>
  <c r="D37" i="15"/>
  <c r="D35" i="15"/>
  <c r="V42" i="15"/>
  <c r="V40" i="15"/>
  <c r="V38" i="15"/>
  <c r="V36" i="15"/>
  <c r="T42" i="15"/>
  <c r="T40" i="15"/>
  <c r="T38" i="15"/>
  <c r="T36" i="15"/>
  <c r="V43" i="15"/>
  <c r="V41" i="15"/>
  <c r="V39" i="15"/>
  <c r="V37" i="15"/>
  <c r="V35" i="15"/>
  <c r="T43" i="15"/>
  <c r="T41" i="15"/>
  <c r="T39" i="15"/>
  <c r="T37" i="15"/>
  <c r="T35" i="15"/>
  <c r="N7" i="15"/>
  <c r="N5" i="15"/>
  <c r="N3" i="15"/>
  <c r="L7" i="15"/>
  <c r="N6" i="15"/>
  <c r="L5" i="15"/>
  <c r="L3" i="15"/>
  <c r="N8" i="15"/>
  <c r="N4" i="15"/>
  <c r="R8" i="15"/>
  <c r="R6" i="15"/>
  <c r="R4" i="15"/>
  <c r="R2" i="15"/>
  <c r="P8" i="15"/>
  <c r="P6" i="15"/>
  <c r="P4" i="15"/>
  <c r="P2" i="15"/>
  <c r="J26" i="15"/>
  <c r="J24" i="15"/>
  <c r="J22" i="15"/>
  <c r="J20" i="15"/>
  <c r="J18" i="15"/>
  <c r="J16" i="15"/>
  <c r="H18" i="15"/>
  <c r="H16" i="15"/>
  <c r="H28" i="15"/>
  <c r="H26" i="15"/>
  <c r="H24" i="15"/>
  <c r="H22" i="15"/>
  <c r="H20" i="15"/>
  <c r="H27" i="15"/>
  <c r="H25" i="15"/>
  <c r="H23" i="15"/>
  <c r="H21" i="15"/>
  <c r="H19" i="15"/>
  <c r="R3" i="15"/>
  <c r="Z21" i="15"/>
  <c r="J27" i="15"/>
  <c r="N28" i="15"/>
  <c r="N26" i="15"/>
  <c r="N24" i="15"/>
  <c r="N22" i="15"/>
  <c r="N20" i="15"/>
  <c r="N18" i="15"/>
  <c r="N16" i="15"/>
  <c r="L26" i="15"/>
  <c r="L20" i="15"/>
  <c r="L28" i="15"/>
  <c r="L24" i="15"/>
  <c r="L22" i="15"/>
  <c r="L18" i="15"/>
  <c r="L16" i="15"/>
  <c r="N17" i="15"/>
  <c r="N19" i="15"/>
  <c r="N27" i="15"/>
  <c r="N25" i="15"/>
  <c r="N23" i="15"/>
  <c r="N21" i="15"/>
  <c r="L27" i="15"/>
  <c r="L25" i="15"/>
  <c r="L23" i="15"/>
  <c r="L21" i="15"/>
  <c r="L19" i="15"/>
  <c r="L17" i="15"/>
  <c r="L2" i="15"/>
  <c r="V3" i="15"/>
  <c r="R5" i="15"/>
  <c r="P7" i="15"/>
  <c r="F8" i="15"/>
  <c r="F6" i="15"/>
  <c r="F4" i="15"/>
  <c r="F2" i="15"/>
  <c r="D6" i="15"/>
  <c r="D4" i="15"/>
  <c r="D2" i="15"/>
  <c r="F5" i="15"/>
  <c r="F3" i="15"/>
  <c r="D8" i="15"/>
  <c r="F7" i="15"/>
  <c r="Z17" i="15"/>
  <c r="Z27" i="15"/>
  <c r="R39" i="15"/>
  <c r="J17" i="15"/>
  <c r="T3" i="15"/>
  <c r="V31" i="15"/>
  <c r="J43" i="15"/>
  <c r="J41" i="15"/>
  <c r="J39" i="15"/>
  <c r="J37" i="15"/>
  <c r="J35" i="15"/>
  <c r="H43" i="15"/>
  <c r="H41" i="15"/>
  <c r="H39" i="15"/>
  <c r="H37" i="15"/>
  <c r="H35" i="15"/>
  <c r="H42" i="15"/>
  <c r="H40" i="15"/>
  <c r="H38" i="15"/>
  <c r="H36" i="15"/>
  <c r="Z43" i="15"/>
  <c r="Z41" i="15"/>
  <c r="Z39" i="15"/>
  <c r="Z37" i="15"/>
  <c r="Z35" i="15"/>
  <c r="X43" i="15"/>
  <c r="X41" i="15"/>
  <c r="X39" i="15"/>
  <c r="X37" i="15"/>
  <c r="X35" i="15"/>
  <c r="X42" i="15"/>
  <c r="X40" i="15"/>
  <c r="X38" i="15"/>
  <c r="X36" i="15"/>
  <c r="F13" i="15"/>
  <c r="F11" i="15"/>
  <c r="D13" i="15"/>
  <c r="D11" i="15"/>
  <c r="L8" i="15"/>
  <c r="V8" i="15"/>
  <c r="V6" i="15"/>
  <c r="V4" i="15"/>
  <c r="V2" i="15"/>
  <c r="T8" i="15"/>
  <c r="T6" i="15"/>
  <c r="T4" i="15"/>
  <c r="T2" i="15"/>
  <c r="V5" i="15"/>
  <c r="V7" i="15"/>
  <c r="P5" i="15"/>
  <c r="N2" i="15"/>
  <c r="R7" i="15"/>
  <c r="J23" i="15"/>
  <c r="R27" i="15"/>
  <c r="R25" i="15"/>
  <c r="R23" i="15"/>
  <c r="R21" i="15"/>
  <c r="R19" i="15"/>
  <c r="R17" i="15"/>
  <c r="P27" i="15"/>
  <c r="P25" i="15"/>
  <c r="P23" i="15"/>
  <c r="P21" i="15"/>
  <c r="P19" i="15"/>
  <c r="P17" i="15"/>
  <c r="P28" i="15"/>
  <c r="P26" i="15"/>
  <c r="P24" i="15"/>
  <c r="P22" i="15"/>
  <c r="P20" i="15"/>
  <c r="Z32" i="15"/>
  <c r="X32" i="15"/>
  <c r="Z31" i="15"/>
  <c r="X31" i="15"/>
  <c r="T7" i="15"/>
  <c r="J7" i="15"/>
  <c r="J5" i="15"/>
  <c r="J3" i="15"/>
  <c r="H3" i="15"/>
  <c r="H7" i="15"/>
  <c r="H5" i="15"/>
  <c r="R12" i="15"/>
  <c r="R13" i="15"/>
  <c r="P12" i="15"/>
  <c r="R11" i="15"/>
  <c r="Z13" i="15"/>
  <c r="Z11" i="15"/>
  <c r="X11" i="15"/>
  <c r="X13" i="15"/>
  <c r="Z12" i="15"/>
  <c r="R18" i="15"/>
  <c r="Z23" i="15"/>
  <c r="R28" i="15"/>
  <c r="R31" i="15"/>
  <c r="P31" i="15"/>
  <c r="R32" i="15"/>
  <c r="P32" i="15"/>
  <c r="R35" i="15"/>
  <c r="Z40" i="15"/>
  <c r="X3" i="15"/>
  <c r="X5" i="15"/>
  <c r="X7" i="15"/>
  <c r="L12" i="15"/>
  <c r="Z3" i="15"/>
  <c r="Z5" i="15"/>
  <c r="D20" i="7"/>
</calcChain>
</file>

<file path=xl/sharedStrings.xml><?xml version="1.0" encoding="utf-8"?>
<sst xmlns="http://schemas.openxmlformats.org/spreadsheetml/2006/main" count="6472" uniqueCount="3339">
  <si>
    <t>Tipología</t>
  </si>
  <si>
    <t>Titulo</t>
  </si>
  <si>
    <t>Ente productor</t>
  </si>
  <si>
    <t>Palabras clave</t>
  </si>
  <si>
    <t>Alcance geográfico</t>
  </si>
  <si>
    <t>DESCRIPCIÓN DEL SET DE DATOS DE EVIDENCIA</t>
  </si>
  <si>
    <t>Contenido</t>
  </si>
  <si>
    <t>Ordenación</t>
  </si>
  <si>
    <t>Campos</t>
  </si>
  <si>
    <t>Búsqueda y Recuperación</t>
  </si>
  <si>
    <t>Selección</t>
  </si>
  <si>
    <t>Datos</t>
  </si>
  <si>
    <t xml:space="preserve">siglas </t>
  </si>
  <si>
    <t xml:space="preserve">Se incluyeron  elementos Básicos bibliográficos y algunos aspectos clave necesarios para entender el diseño de la estrategia y su implementación </t>
  </si>
  <si>
    <t>En cada campo se registró la información correspondiente extraida de los documentos revisados</t>
  </si>
  <si>
    <t>Inventario de Marco Legal e Instrumentos relacionados con atención preventiva en salud bucal de Colombia</t>
  </si>
  <si>
    <t>Los campos vacios, corresponden a información no identificada</t>
  </si>
  <si>
    <t xml:space="preserve">Otros </t>
  </si>
  <si>
    <t xml:space="preserve">Articulos de carácter académico o aquellos relacionado con estudios y/o análisis vinculado a la atención preventiva en salud bucal de Colombia </t>
  </si>
  <si>
    <t>Documentos legislativos nacionales y regionales</t>
  </si>
  <si>
    <t>publicaciones de alcance nacional o regional relevante</t>
  </si>
  <si>
    <t>Se realizaron búsquedas web automáticas y manuales en repositorios institucionales principalmente aquellos que de acuerdo a la pagina web de universia ofrecen en Colombia programas de odontología, medicina, epidemiología, salud pública, gerencia y auditoría en salud; y bases de datos regionales como Scielo, Lilacs, Redalyc, Dialnet y google académico</t>
  </si>
  <si>
    <t xml:space="preserve">Año de pulicación </t>
  </si>
  <si>
    <t>Ubicación del estudio</t>
  </si>
  <si>
    <t>Hoja 2 Ámbito legislativo</t>
  </si>
  <si>
    <t>Ley</t>
  </si>
  <si>
    <t xml:space="preserve">Mes </t>
  </si>
  <si>
    <t>Año</t>
  </si>
  <si>
    <t>“Por lo cual se dictan normas relativas al ejercicio de la odontología.”</t>
  </si>
  <si>
    <t xml:space="preserve">N° </t>
  </si>
  <si>
    <t xml:space="preserve"> abril</t>
  </si>
  <si>
    <t>febrero</t>
  </si>
  <si>
    <t>marzo</t>
  </si>
  <si>
    <t>“Sobre ética del odontólogo colombiano”</t>
  </si>
  <si>
    <t>“Por la cual se crea el sistema de seguridad social integral y se dictan otras disposiciones”</t>
  </si>
  <si>
    <t>“Por la cual se dictan disposiciones en materia del Talento Humano en Salud.”</t>
  </si>
  <si>
    <t>“Por medio de la cual se reforma el Sistema General de Seguridad Social en Salud y se dictan otras disposiciones”</t>
  </si>
  <si>
    <t>“Por medio de la cual se regula el derecho fundamental a la salud y se dictan otras disposiciones.”</t>
  </si>
  <si>
    <t>Decreto</t>
  </si>
  <si>
    <t>“Por el cual se reglamenta el Título V de la Ley 09 de 1979, en cuanto a la expedición del registro Sanitario y a las condiciones sanitarias de producción, empaque y comercialización, al control de la sal para consumo humano y se dictan otras disposiciones sobre la materia”</t>
  </si>
  <si>
    <t>“Por medio del cual se establecen las denominaciones de los auxiliares en las áreas de la salud, se adoptan sus perfiles ocupacionales y de formación, los requisitos básicos de calidad de sus programas y se dictan otras disposiciones”</t>
  </si>
  <si>
    <t>mayo</t>
  </si>
  <si>
    <t>"Por medio del cual se expide el Decreto Único Reglamentario del Sector Salud y Protección Social"</t>
  </si>
  <si>
    <t>Resolución</t>
  </si>
  <si>
    <t>julio</t>
  </si>
  <si>
    <t>“Por la cual se reglamentan los datos básicos que deben reportar los prestadores de servicios de salud y las entidades administradoras de planes de beneficios sobre los servicios de salud prestados”.</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</si>
  <si>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</si>
  <si>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“Política de Atención Integral en Salud”</t>
  </si>
  <si>
    <t>“Por la cual se establece el reporte relacionado con el registro de las actividades de Protección Específica, Detección Temprana y la aplicación de las Guías de Atención Integral para las enfermedades de interés en salud pública de obligatorio cumplimiento”</t>
  </si>
  <si>
    <t>“Por la cual se definen los procedimientos y condiciones de inscripción de los Prestadores de Servicios de Salud y de habilitación de servicios de salud”</t>
  </si>
  <si>
    <t>"Por la cual se definen los procedimientos y condiciones que deben cumplir los Prestadores de Servicios de Salud para habilitar los servicios y se dictan otras disposiciones"</t>
  </si>
  <si>
    <t>“Por medio de la cual se reglamenta la atención por brigadas o jornadas de salud, se adoptan estándares de condiciones técnico - científicas para la habilitación de unidades móviles acuáticas y se dictan otras disposiciones”.</t>
  </si>
  <si>
    <t>novimembre</t>
  </si>
  <si>
    <t>Se realizaron búsquedas web automáticas y manuales en los sitios relevantes del pais, Ministerio de Salud y protección Social, normograma de la supersalud; entidades territoriales, repositorios institucionales</t>
  </si>
  <si>
    <t>"Por la cual se dictan normas tendientes a procurar la protección, promoción y defensa de los derechos de los adultos mayores."</t>
  </si>
  <si>
    <t>“Por la cual se define el Sistema de Información para la Calidad y se adoptan los indicadores de monitoría del Sistema Obligatorio de Garantía de Calidad de la Atención en Salud”.</t>
  </si>
  <si>
    <t>“Por la cual se adopta la POLITICA DE PARTICIPACIÓN SOCIAL EN SALUD PPSS”</t>
  </si>
  <si>
    <t>"Por la cual se adopta "el manual de acreditación en Salud ambulatorio y hospitalario de Colombia"</t>
  </si>
  <si>
    <t>junio</t>
  </si>
  <si>
    <t>“Por la cual se dictan disposiciones en relación con la Gestión de la Salud Pública y se establecen directrices para la ejecución, seguimiento y evaluación del Plan de Salud Pública de Intervenciones Colectivas – PIC”</t>
  </si>
  <si>
    <t>“Por la cual se establece la Clasificación Única de Procedimientos en Salud -CUPS.”</t>
  </si>
  <si>
    <t>septiembre</t>
  </si>
  <si>
    <t>"Por la cual se adopta el Plan Nacional de Salud Bucal - PNSB "</t>
  </si>
  <si>
    <t xml:space="preserve">Acuerdo </t>
  </si>
  <si>
    <t>"lineamientos de politica publica de salud bucal de Medellín 2013-2022"</t>
  </si>
  <si>
    <t>"politica de salud oral de Bogotá D.C 2011-2021</t>
  </si>
  <si>
    <t>"por la cual se adopta la Primera Actualización de la Clasificación Unica de Procedimientos en Salud"</t>
  </si>
  <si>
    <t xml:space="preserve">Ley </t>
  </si>
  <si>
    <t>Hoja 3 Ámbito Científico</t>
  </si>
  <si>
    <t xml:space="preserve">Articulos o informes que describan aspectos relevantes para la comprensión de la estrategia de atención preventiva en salud bucal de Colombia y relativo a su implementación  </t>
  </si>
  <si>
    <t>Según las definiciones nacionales, el marco legal para este caso quedará constituido por politicas nacionales, leyes, decretos, resoluciones y sus anexos, circulares, acuerdos, proyectos, planes, programas u otros documentos oficiales como planes de desarrollo departamentales y municipales e instrumentos como guias y protocolos relacionados con la atención preventiva en salud bucal y su forma de implementación.</t>
  </si>
  <si>
    <t>Hoja 4 Ámbito Operativo</t>
  </si>
  <si>
    <t xml:space="preserve"> Documentos e Instrumentos relacionados con atención preventiva en salud bucal de Colombia y su implementación.</t>
  </si>
  <si>
    <t>Documentos regionales nivel Departamental y municipal</t>
  </si>
  <si>
    <t>Se realizaron búsquedas web automáticas y manuales en los sitios relevantes del pais, Ministerio de Salud y protección Social, normograma de la supersalud; y entidades territoriales (Departamento y municipio).</t>
  </si>
  <si>
    <t>Según las definiciones nacionales politicas ,decretos, resoluciones y sus anexos, circulares, acuerdos, proyectos, planes, programas u otros documentos oficiales como planes de desarrollo todos de caracter departamentales o municipal e instrumentos como guias y protocolos relacionados con la atención preventiva en salud bucal y su forma de implementación.</t>
  </si>
  <si>
    <t>Es dificil encontrar información con los criterios de Búsqueda, la página se encuentra en construcción, las pestañas de búsqueda no son fáciles de utilizar</t>
  </si>
  <si>
    <t>Se accede a la pagina del MinTIC, abrir item "descubre"</t>
  </si>
  <si>
    <t>https://www.datos.gov.co/</t>
  </si>
  <si>
    <t xml:space="preserve">Ministerio de tecnologias de la información y de la comunicación </t>
  </si>
  <si>
    <t>En SUIN-JURISCOL, se pueden consultar todas las normas del orden nacional de carácter general y abstracto como las constituciones de 1886 y 1991, actos legislativos, leyes, decretos, directivas presidenciales, resoluciones y circulares desde 1886, entre otras. La pestaña de Búsqueda no funciona  para datos poco precisos</t>
  </si>
  <si>
    <t>Leyes: 11</t>
  </si>
  <si>
    <t>Superintendencia Nacional de Salud</t>
  </si>
  <si>
    <t>Decretos 18</t>
  </si>
  <si>
    <t>Concepto jurídico:39</t>
  </si>
  <si>
    <t>Circulares: 6</t>
  </si>
  <si>
    <t xml:space="preserve">Octubre 13/2019 </t>
  </si>
  <si>
    <t>Es una fuente muy bien organizada, con contenidos amplios y variados, con aspectos de jurisprudencia, hace seguimiento a la norma</t>
  </si>
  <si>
    <t>Se accede al Ministerio de Salud y Protección Social, pestaña: Normativa; item "Normograma". Se revisó toda la lista, el sitio no permite busquedas especificas.</t>
  </si>
  <si>
    <t>https://www.minsalud.gov.co/Paginas/normograma.aspx</t>
  </si>
  <si>
    <t>Ministerio de Salud y protección social</t>
  </si>
  <si>
    <t xml:space="preserve">Fecha </t>
  </si>
  <si>
    <t>Observaciones</t>
  </si>
  <si>
    <t>Descripción de resultados Crudos</t>
  </si>
  <si>
    <t>N° de resultados crudos</t>
  </si>
  <si>
    <t>Estrategia de Busqueda</t>
  </si>
  <si>
    <t>Dirección</t>
  </si>
  <si>
    <t>Fuente</t>
  </si>
  <si>
    <r>
      <t xml:space="preserve">Es el conjunto de normas expedidas por el Congreso de la República, en ejercicio de las competencias constitucionales de las que es titular; o las promulgadas por el Presidente de la República, con base en la concesión de facultades extraordinarias por parte del legislador o en desarrollo de la potestad reglamentaria consagrada en el numeral 11 del artículo 189 de la Constitución, las cuales regulan los comportamientos de los individuos pertenecientes al Estado colombiano. Corresponden en su orden a: Derecho; Constitución; tratados internacionales; Acto Legislativo; Ley; Decretos Legislativos; Decretos Leyes; Decretos Administrativos; Decretos Reglamentarios;  Ordenanzas departamentales y acuerdos Distritales; Actos ordinarios de gobernadores y alcaldes; otros actos según jerarquía. </t>
    </r>
    <r>
      <rPr>
        <i/>
        <sz val="10"/>
        <color theme="1"/>
        <rFont val="Calibri"/>
        <family val="2"/>
        <scheme val="minor"/>
      </rPr>
      <t>Rodriguez libardo 2008. Derrecho Administrativo. General y colombiano. Edición. 16, Editorial Temis. [p294].</t>
    </r>
  </si>
  <si>
    <t>Todo documento legislativo que involucra aspectos que permitan caracterizar el proceso de atención preventiva en salud bucal en sus componentes Intervención, Recursos y Resultados</t>
  </si>
  <si>
    <t>Identificar normas e instrumentos de ley, vinculados con la atención preventiva en salud bucal</t>
  </si>
  <si>
    <t>Concepto de Normativa</t>
  </si>
  <si>
    <t>Criterios de elegibilidad</t>
  </si>
  <si>
    <t xml:space="preserve">Objetivo </t>
  </si>
  <si>
    <t>Google scholar</t>
  </si>
  <si>
    <t>Dialnet</t>
  </si>
  <si>
    <t>Latindex</t>
  </si>
  <si>
    <t>Redalyc</t>
  </si>
  <si>
    <t>Scielo</t>
  </si>
  <si>
    <t>LAReferencia</t>
  </si>
  <si>
    <t>Bireme/Lilacs</t>
  </si>
  <si>
    <t>Scopus</t>
  </si>
  <si>
    <t>PubMed</t>
  </si>
  <si>
    <t>Bases de datos</t>
  </si>
  <si>
    <t xml:space="preserve">los archivos no son abiertos al publico </t>
  </si>
  <si>
    <t>https://biblioteca.unbosque.edu.co/</t>
  </si>
  <si>
    <t>http://cridum.umanizales.edu.co/content/repositorio-institucional</t>
  </si>
  <si>
    <t>Universidad de Manizales: 4</t>
  </si>
  <si>
    <t>https://repository.usta.edu.co/</t>
  </si>
  <si>
    <t>Universidad Santo Tomás: 21</t>
  </si>
  <si>
    <t>http://repository.unipiloto.edu.co/</t>
  </si>
  <si>
    <t>Universidad Piloto de Colombia: 2</t>
  </si>
  <si>
    <t>Se encuentra a la fecha inaccesible</t>
  </si>
  <si>
    <t>www.bdigital.unal.edu.co</t>
  </si>
  <si>
    <t>Universidad Nacional de Colombia: 5</t>
  </si>
  <si>
    <t>http://bibliotecadigital.univalle.edu.co/</t>
  </si>
  <si>
    <t>Universidad del Valle: 8</t>
  </si>
  <si>
    <t>https://repository.urosario.edu.co/</t>
  </si>
  <si>
    <t>Universidad del Rosario: 12</t>
  </si>
  <si>
    <t>https://repositorio.udes.edu.co/</t>
  </si>
  <si>
    <t>Universidad de Santander: 3</t>
  </si>
  <si>
    <t>https://repositorio.uniandes.edu.co/</t>
  </si>
  <si>
    <t>Universidad de los Andes: 9</t>
  </si>
  <si>
    <t>http://repositorio.unicartagena.edu.co/</t>
  </si>
  <si>
    <t>Universidad de Cartagena: 4</t>
  </si>
  <si>
    <t>http://bidig.areandina.edu.co/index.php/repositorios/biblioteca-digital-areandina</t>
  </si>
  <si>
    <t>Universidad Area Andina: 4</t>
  </si>
  <si>
    <t>http://bibliotecadigital.udea.edu.co/</t>
  </si>
  <si>
    <t>universidad de Antioquia:37</t>
  </si>
  <si>
    <t xml:space="preserve">Repositorios institucionales del nivel Nacional </t>
  </si>
  <si>
    <t>Estrategias de búsqueda</t>
  </si>
  <si>
    <t xml:space="preserve">Enlace </t>
  </si>
  <si>
    <t>Fuentes</t>
  </si>
  <si>
    <t xml:space="preserve">Productor </t>
  </si>
  <si>
    <t>Se identificaron a traves de la página web de Universia: https://www.universia.net.co/ todas las universidades nacionales con programas relacionados con odontología, medicina, salud pública, Higiene oral, Administración en salud, Gerencia en salud, Auditoría en Salud, gestión de calidad y ciencias politicas.</t>
  </si>
  <si>
    <t>Los documentos académicos, (de las instituciones académicas de reconocida trayectoria y autoridad en las áreas del problema; publicaciones científicas y divulgativas nacionales y regionales especializadas</t>
  </si>
  <si>
    <t>http://coosalud.com/rendicion-de-cuentas/#rendiciondecuentas-cali</t>
  </si>
  <si>
    <t>https://www.epssanitas.com/usuarios/web/nuevo-portal-eps/rendicion-de-cuentas</t>
  </si>
  <si>
    <t>http://www.famisanar.com.co/rendicion_cuentas/</t>
  </si>
  <si>
    <t>http://www.saludtotal.com.co/Paginas/Rendicion-de-Cuentas.aspx</t>
  </si>
  <si>
    <t>https://www.epssura.com/files/informe_gestion_epssura_2017.pdf</t>
  </si>
  <si>
    <t>https://www.medimas.com.co/rendicion-de-cuentas-2017</t>
  </si>
  <si>
    <t>http://eps.coomeva.com.co/publicaciones.php?id=154981</t>
  </si>
  <si>
    <t xml:space="preserve">Potencial sesgo de selección y de publicación </t>
  </si>
  <si>
    <t>Repositorios de las EPS que mas facturaron en Colombia en 2018, la intención buscar información en sus informes de gestión, Se accede directamente a la pagina web oficial de cada aseguradora, item rendición de cuentas, Coomeva y Sura no presentan un item de facil acceso.</t>
  </si>
  <si>
    <t>https://www.nuevaeps.com.co/rendicion-de-cuentas#no-back</t>
  </si>
  <si>
    <t>Nueva EPS OR Coomeva OR Medimas; Sura OR Salud Total OR Sanitas OR Famisanar OR Coosalud "Rendición de cuentas"</t>
  </si>
  <si>
    <t>El acceso es directamente con el vinculo que permite el buscador de Google a continuación se relacionan los links correspondientes a los documentos relevantes identificados:</t>
  </si>
  <si>
    <t>https://www.google.com/search?hl=es&amp;as_q=o+%22salud+oral%22&amp;as_epq=salud+bucal&amp;as_oq=plan+or+programa+or+proyecto+or+acci%C3%B3n+or+actividades+or+implementaci%C3%B3n+or+informe+or+bolet%C3%ADn+or+%22rendici%C3%B3n+de+cuentas%22+or+gestion+or+desarrollo++or+planeaci%C3%B3n+or+salud+or+p%C3%BAblica+or+municipio+oe+municipal+or+departamento+or+departamental&amp;as_eq=&amp;as_nlo=&amp;as_nhi=&amp;lr=&amp;cr=countryCO&amp;as_qdr=all&amp;as_sitesearch=&amp;as_occt=any&amp;safe=active&amp;as_filetype=&amp;as_rights=</t>
  </si>
  <si>
    <t>"salud bucal or Oral" + cuentas" | or | gestion | or | desarrollo | or | planeación | or | salud | or | pública OR plan OR or OR programa OR or OR proyecto OR or OR acción OR or OR actividades OR or OR implementación OR or OR informe OR or OR boletín OR or OR "rendición "salud oral" OR promoción OR prevención OR "intervenciones colectivas" OR "auditoría"</t>
  </si>
  <si>
    <t>Descripción de acceso</t>
  </si>
  <si>
    <t>N° de resultados</t>
  </si>
  <si>
    <t>Fecha</t>
  </si>
  <si>
    <t xml:space="preserve"> Estrategia de Búsqueda</t>
  </si>
  <si>
    <t>Google</t>
  </si>
  <si>
    <t>Colombia; años entre 2000 y 2019</t>
  </si>
  <si>
    <t>Identificar documentos, informes, planes, proyectos, u otros registros que los departamentos, municipios, prestadores o aseguradores diseñan para poner en operación o informar la gestión de las acciones preventivas en salud bucal.</t>
  </si>
  <si>
    <t>Limites y problemas de la búsqueda</t>
  </si>
  <si>
    <t>Filtros Generales</t>
  </si>
  <si>
    <t>Congreso</t>
  </si>
  <si>
    <t>EPÍGRAFE DEL DOCUMENTO</t>
  </si>
  <si>
    <t>Funciones Odontólogo</t>
  </si>
  <si>
    <t>Nacional</t>
  </si>
  <si>
    <t>NA</t>
  </si>
  <si>
    <t>Enlace</t>
  </si>
  <si>
    <t>https://www.mineducacion.gov.co/1759/articles-103820_archivo_pdf.pdf</t>
  </si>
  <si>
    <t>Función pública</t>
  </si>
  <si>
    <t>https://www.funcionpublica.gov.co/</t>
  </si>
  <si>
    <t>Se accede a la pagina web oficial https://www.funcionpublica.gov.co/, luego se ingresa a la pestaña gestor normativo, luego se ingresa a consulta temática, en la pestaña de busqueda se ingresan las palabras clave una a una en secuencia.</t>
  </si>
  <si>
    <t>Palabras Clave</t>
  </si>
  <si>
    <t>Los temas en ocasiones no corresponden a la norma que se le relaciona</t>
  </si>
  <si>
    <t>https://docs.supersalud.gov.co/PortalWeb/Juridica/Leyes/L0035_89.pdf</t>
  </si>
  <si>
    <t>ética; odontólogo</t>
  </si>
  <si>
    <t>https://docs.supersalud.gov.co/PortalWeb/Juridica/Leyes/L0100_93.pdf</t>
  </si>
  <si>
    <t>https://www.minsalud.gov.co/sites/rid/Lists/BibliotecaDigital/RIDE/DE/DIJ/ley-1122-de-2007.pdf</t>
  </si>
  <si>
    <t>https://www.minsalud.gov.co/Normatividad_Nuevo/LEY%201164%20DE%202007.pdf</t>
  </si>
  <si>
    <t>https://docs.supersalud.gov.co/PortalWeb/Juridica/Leyes/L1438011.pdf</t>
  </si>
  <si>
    <t>https://docs.supersalud.gov.co/PortalWeb/Juridica/Leyes/Ley%201751%20de%202015.pdf</t>
  </si>
  <si>
    <t>http://www.defensoria.gov.co/public/Normograma%202013_html/Normas/Ley_1251_2008.pdf</t>
  </si>
  <si>
    <t>https://www.minsalud.gov.co/Normatividad_Nuevo/Decreto%200547%20DE%201996.pdf</t>
  </si>
  <si>
    <t>https://www.minsalud.gov.co/sites/rid/Lists/BibliotecaDigital/RIDE/DE/DIJ/Decreto-3616-de-2005.pdf</t>
  </si>
  <si>
    <t>https://www.minsalud.gov.co/sites/rid/Lists/BibliotecaDigital/RIDE/DE/DIJ/decreto-780-unico-modificado-2016.pdf</t>
  </si>
  <si>
    <t>Guia</t>
  </si>
  <si>
    <t>Guía de Práctica Clínica ​(GPC)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 ​​​​​</t>
  </si>
  <si>
    <t>http://gpc.minsalud.gov.co/gpc/SitePages/buscador_gpc.aspx</t>
  </si>
  <si>
    <t>Norma tecnica</t>
  </si>
  <si>
    <t>NORMA TÉCNICA PARA LA DETECCIÓN TEMPRANA DE LAS ALTERACIONES DEL CRECIMIENTO Y DESARROLLO EN EL MENOR DE 10 AÑOS</t>
  </si>
  <si>
    <t>NORMA TÉCNICA PARA LA DETECCIÓN TEMPRANA DE LAS ALTERACIONES DEL DESARROLLO DEL JOVEN DE 10 A 29 AÑOS</t>
  </si>
  <si>
    <t xml:space="preserve">NORMA TÉCNICA PARA LA DETECCIÓN TEMPRANA DE LAS ALTERACIONES DEL EMBARAZO </t>
  </si>
  <si>
    <t>NORMA TECNICA PARA LA DETECCION DE LAS ALTERACIONES DEL ADULTO</t>
  </si>
  <si>
    <t>Tomo 2. Guía para la protección específica de caries y la enfermedad gingival</t>
  </si>
  <si>
    <t>agosto</t>
  </si>
  <si>
    <t>"Por el cual se adopta el Plan Nacional de Salud Pública 2007-2010"</t>
  </si>
  <si>
    <t xml:space="preserve">Encuesta </t>
  </si>
  <si>
    <t>"Encuesta Nacional de Salud 2007"</t>
  </si>
  <si>
    <t xml:space="preserve">Circular </t>
  </si>
  <si>
    <t>"Acciones para el  mejoramiento de la Salud Bucal"</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</si>
  <si>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</si>
  <si>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“Por la cual se establecen las condiciones que deben cumplir los prestadores de servicios de salud para habilitar sus servicios e implementar el componente de auditoría para el mejoramiento de la calidad de la atención y se dictan otras disposiciones”.</t>
  </si>
  <si>
    <t>"Por la cual se sustituye integralmente el anexo técnico de la Resolución 02333 del 11 de septiembre de 2000".</t>
  </si>
  <si>
    <t>"Por la cual se modifica la Política de Atención Integral en Salud -PAIS y se adopta el Modelo de Acción Integral Territorial-MAITE."</t>
  </si>
  <si>
    <t xml:space="preserve">Resolución </t>
  </si>
  <si>
    <t xml:space="preserve"> "Por la cual se modifica la Resolución 3280 de 2018"</t>
  </si>
  <si>
    <t>"Componente Comunitario de la Estrategia de atención integrada a las enfermedades prevalentes de la infancia (AIEPI). Guía para profesionales y técnicos de los servicios de salud Bogotá 2010"</t>
  </si>
  <si>
    <t>https://www.minsalud.gov.co/sites/rid/Lists/BibliotecaDigital/RIDE/VS/PP/Guia_profesionales_salud.pdf</t>
  </si>
  <si>
    <t xml:space="preserve"> "Del Consejo nacional de Salud y Seguridad Social define las acciones de demanda inducida y obligatorio cumplimiento para la atención de las enfermedades de interés en salud pública"</t>
  </si>
  <si>
    <t>"del Consejo Nacional de Seguridad Social en Salud. Por medio del cual se establece el periodo de transición para la aplicación del Acuerdo 117 y se dictan otras disposiciones"</t>
  </si>
  <si>
    <t>"Por la cual se establecen las disposiciones sobre el proceso de planeación integral para la salud"</t>
  </si>
  <si>
    <t>"Guía conceptual y metodológica para la caracterización de la población afiliada a las Entidades Administradoras de Planes de Beneficios de Salud (EAPB)"</t>
  </si>
  <si>
    <t>"Por la cual se define la metodología para la elaboración, ejecución, seguimiento, evaluación y control del Plan de Salud Territorial, y las acciones que integran el Plan de Salud Pública de Intervenciones Colectivas a cargo de las entidades territoriales"</t>
  </si>
  <si>
    <t>“Por la cual se adopta el Plan Decenal de Salud Pública 2012-2021” en cumplimiento de lo dispuesto en el artículo 6o de la Ley  1438 de 2011</t>
  </si>
  <si>
    <t>Lineamientos Estrategia Incremental de Cuidado y Protección Específica en Salud Bucal para la Primera Infancia, Infancia y Adolescencia “Soy Generación más Sonriente” 2016</t>
  </si>
  <si>
    <t>Lineamientos Estrategia Incremental de Cuidado y Protección Específica en Salud Bucal para la Primera Infancia, Infancia y Adolescencia “Soy Generación más Sonriente” 2018</t>
  </si>
  <si>
    <t>Lineamientos Estrategia Incremental de Cuidado y Protección Específica en Salud Bucal para la Primera Infancia, Infancia y Adolescencia “Soy Generación más Sonriente” 2019</t>
  </si>
  <si>
    <t>Lineamiento</t>
  </si>
  <si>
    <t xml:space="preserve"> Evaluación de la política de salud oral de Manizales 2007-2017</t>
  </si>
  <si>
    <t>https://www.supersalud.gov.co/es-co#; https://docs.supersalud.gov.co/PortalWeb/SupervisionInstitucional/default.aspx</t>
  </si>
  <si>
    <t>Se accede a la Web, abrir pestaña normativa, abrir item sistema único de información normativa; acceder a cada uno de los items "normas"; "jurisprudencia","Decretos únicos","reglamentos Técnicos".  Para el segun link Se accede a auditoría de entidades territoriales, palabra clave salud pública</t>
  </si>
  <si>
    <t>Salud bucal, salud oral, políticas en salud, promoción y prevención, atención primaria en salud, odontología, implementación, evaluación en salud, politicas en salud, salud pública. Uno por uno en secuencia</t>
  </si>
  <si>
    <t xml:space="preserve">Entidad </t>
  </si>
  <si>
    <t>Amazonas</t>
  </si>
  <si>
    <t>Leticia</t>
  </si>
  <si>
    <t>Municipio</t>
  </si>
  <si>
    <t>Atlántico</t>
  </si>
  <si>
    <t>Barranquilla</t>
  </si>
  <si>
    <t>Malambo</t>
  </si>
  <si>
    <t>Sabanalarga</t>
  </si>
  <si>
    <t>Galapa</t>
  </si>
  <si>
    <t>Antioquia</t>
  </si>
  <si>
    <t>Caldas-Antioquia.</t>
  </si>
  <si>
    <t>Caucasia</t>
  </si>
  <si>
    <t>Chigorodó</t>
  </si>
  <si>
    <t>Envigado</t>
  </si>
  <si>
    <t>Rionegro</t>
  </si>
  <si>
    <t>Medellín</t>
  </si>
  <si>
    <t>Sabaneta</t>
  </si>
  <si>
    <t>Itaguï</t>
  </si>
  <si>
    <t>Arauca</t>
  </si>
  <si>
    <t>Tame</t>
  </si>
  <si>
    <t>Bolívar</t>
  </si>
  <si>
    <t>Arjona</t>
  </si>
  <si>
    <t>Cartagena</t>
  </si>
  <si>
    <t>Turbaco</t>
  </si>
  <si>
    <t>Caldas</t>
  </si>
  <si>
    <t>Chinchiná</t>
  </si>
  <si>
    <t xml:space="preserve">Riosucio </t>
  </si>
  <si>
    <t>Manizales</t>
  </si>
  <si>
    <t>Marquetalia</t>
  </si>
  <si>
    <t>Cesar</t>
  </si>
  <si>
    <t>Aguachica</t>
  </si>
  <si>
    <t>Santander De Quilichao</t>
  </si>
  <si>
    <t>Bolívar-Cauca</t>
  </si>
  <si>
    <t>Puerto Tejada</t>
  </si>
  <si>
    <t>Cauca</t>
  </si>
  <si>
    <t>Caquetá</t>
  </si>
  <si>
    <t>Chocó</t>
  </si>
  <si>
    <t>Córdoba</t>
  </si>
  <si>
    <t>Lorica</t>
  </si>
  <si>
    <t>Tierralta</t>
  </si>
  <si>
    <t>Pueblo Nuevo</t>
  </si>
  <si>
    <t>Sahagún</t>
  </si>
  <si>
    <t>Bogotá</t>
  </si>
  <si>
    <t>Facatativá</t>
  </si>
  <si>
    <t>Zipaquirá</t>
  </si>
  <si>
    <t>Chía</t>
  </si>
  <si>
    <t>Fusagasugá</t>
  </si>
  <si>
    <t>Sopó</t>
  </si>
  <si>
    <t>Cundinamarca</t>
  </si>
  <si>
    <t>Casanare</t>
  </si>
  <si>
    <t>Paz de Ariporo</t>
  </si>
  <si>
    <t>Guainía</t>
  </si>
  <si>
    <t>Guajira</t>
  </si>
  <si>
    <t>Uribia</t>
  </si>
  <si>
    <t>Riohacha</t>
  </si>
  <si>
    <t>Fonseca</t>
  </si>
  <si>
    <t>Guaviare</t>
  </si>
  <si>
    <t>Huila</t>
  </si>
  <si>
    <t>Garzón</t>
  </si>
  <si>
    <t>Palermo</t>
  </si>
  <si>
    <t>Boyacá</t>
  </si>
  <si>
    <t>Chiquinquirá</t>
  </si>
  <si>
    <t>Duitama</t>
  </si>
  <si>
    <t>Puerto Boyacá</t>
  </si>
  <si>
    <t>Magdalena</t>
  </si>
  <si>
    <t>Fundación</t>
  </si>
  <si>
    <t>Santa Marta</t>
  </si>
  <si>
    <t>Plato</t>
  </si>
  <si>
    <t>Meta</t>
  </si>
  <si>
    <t>Villavicencio</t>
  </si>
  <si>
    <t>Nariño</t>
  </si>
  <si>
    <t>Samaniego (Nariño)</t>
  </si>
  <si>
    <t>Tumaco</t>
  </si>
  <si>
    <t xml:space="preserve">Norte de Santander </t>
  </si>
  <si>
    <t>Pamplona</t>
  </si>
  <si>
    <t>Ocaña</t>
  </si>
  <si>
    <t>Putumayo</t>
  </si>
  <si>
    <t>Puerto Asís</t>
  </si>
  <si>
    <t>Mocoa</t>
  </si>
  <si>
    <t>Santander</t>
  </si>
  <si>
    <t>Barrancabermeja</t>
  </si>
  <si>
    <t>Bucaramanga</t>
  </si>
  <si>
    <t>Tolima</t>
  </si>
  <si>
    <t>San Sebastián de Mariquita</t>
  </si>
  <si>
    <t>Sucre</t>
  </si>
  <si>
    <t>Corozal</t>
  </si>
  <si>
    <t>Risaralda</t>
  </si>
  <si>
    <t xml:space="preserve">Dosquebradas </t>
  </si>
  <si>
    <t>Sta. Rosa De Cabal</t>
  </si>
  <si>
    <t>Pereira</t>
  </si>
  <si>
    <t>Valle del Cauca</t>
  </si>
  <si>
    <t>Cartago</t>
  </si>
  <si>
    <t>Jamundí</t>
  </si>
  <si>
    <t>Cali</t>
  </si>
  <si>
    <t>Yumbo</t>
  </si>
  <si>
    <t>Vichada</t>
  </si>
  <si>
    <t>Informe de visita superintendencia de salud. Entidad Territorial Norte de Santander. Componente aseguramiento</t>
  </si>
  <si>
    <t>Superintendencia de Salud</t>
  </si>
  <si>
    <t xml:space="preserve">2009/2010/2011 </t>
  </si>
  <si>
    <t>Informe  de auditoría</t>
  </si>
  <si>
    <t>2009/2010/2011</t>
  </si>
  <si>
    <t>Informe de visita superintendencia de salud. Entidad Territorial Norte de Santander. Componente Salud Pública</t>
  </si>
  <si>
    <t>Informe de visita superintendencia de salud. Entidad Territorial  Santa Marta . Componente aseguramiento</t>
  </si>
  <si>
    <t>Informe de visita superintendencia de salud. Entidad Territorial  Santa Marta. Componente salud pública</t>
  </si>
  <si>
    <t>Informe de visita superintendencia de salud. Entidad Territorial  Antioquia . Componente salud pública</t>
  </si>
  <si>
    <t>Informe de visita superintendencia de salud. Entidad Territorial  Bogotá. Componente salud pública</t>
  </si>
  <si>
    <t>Informe de visita superintendencia de salud. Entidad Territorial, Cundinamarca. Componente salud pública</t>
  </si>
  <si>
    <t>Informe de visita superintendencia de salud. Entidad Territorial, Putumayo. Componente salud pública</t>
  </si>
  <si>
    <t>Informe Final De Visita Departamento Del Arauca .</t>
  </si>
  <si>
    <t>2013/2014</t>
  </si>
  <si>
    <t xml:space="preserve">Informe final de visita municipio de Aguachica </t>
  </si>
  <si>
    <t xml:space="preserve">Informe final de visita Amazonas </t>
  </si>
  <si>
    <t xml:space="preserve">Informe final de visita municipio de Arjona </t>
  </si>
  <si>
    <t>Informe final de visita Departamento Atlántico</t>
  </si>
  <si>
    <t xml:space="preserve">Informe final de visita municipio Barranquilla </t>
  </si>
  <si>
    <t>Informe final de visita  Secretaria Distrital de Salud  municipio Bogotá</t>
  </si>
  <si>
    <t>2011/2012/2013</t>
  </si>
  <si>
    <t xml:space="preserve">Informe Final de Visita Departamento de Bolívar </t>
  </si>
  <si>
    <t xml:space="preserve">Informe Final de Visita Municipio De Caldas-Antioquia.  </t>
  </si>
  <si>
    <t>Informe Final Departamento De Caldas.</t>
  </si>
  <si>
    <t>Informe Final de Visita. Secretaria de Salud Departamento de Caquetá</t>
  </si>
  <si>
    <t xml:space="preserve">Informe final de visita. Secretaria de Salud Cartagena. </t>
  </si>
  <si>
    <t xml:space="preserve">Informe final de visita. secretaria de salud Cartago. </t>
  </si>
  <si>
    <t xml:space="preserve">Informe final de visita municipio: Caucasia – Antioquia </t>
  </si>
  <si>
    <t>2011/2013/2014</t>
  </si>
  <si>
    <t>Informe final de visita departamento del Cesar</t>
  </si>
  <si>
    <t xml:space="preserve">Informe Final de Visita Chigorodó </t>
  </si>
  <si>
    <t xml:space="preserve">Informe Final De Visita: Municipio De Chinchiná </t>
  </si>
  <si>
    <t xml:space="preserve">Informe Final de Visita Municipio de Chiquinquirá </t>
  </si>
  <si>
    <t xml:space="preserve">Informe Final de Visita Municipio de Chocó </t>
  </si>
  <si>
    <t xml:space="preserve">Informe Final de Visita. Secretaría de Desarrollo de la Salud Departamento de Córdoba. </t>
  </si>
  <si>
    <t xml:space="preserve">Informe Final de Visita Municipio Corozal – Sucre. </t>
  </si>
  <si>
    <t xml:space="preserve">Informe Final Dosquebradas – Risaralda </t>
  </si>
  <si>
    <t xml:space="preserve">Informe Final de Visita Municipio de Duitama – Boyacá </t>
  </si>
  <si>
    <t xml:space="preserve">Informe Final de Visita Municipio de Envigado. </t>
  </si>
  <si>
    <t xml:space="preserve">Informe Final de Visita Municipio de Facatativá </t>
  </si>
  <si>
    <t xml:space="preserve">Informe Final de Visita Municipio Fundación Magdalena. </t>
  </si>
  <si>
    <t xml:space="preserve">Informe Final de Visita Municipio de Garzón </t>
  </si>
  <si>
    <t xml:space="preserve">Informe Final de Visita Secretaria Departamental De Salud del Guaviare </t>
  </si>
  <si>
    <t xml:space="preserve">Informe de Visita Secretaria Departamental de Salud del Huila </t>
  </si>
  <si>
    <t xml:space="preserve">Informe Final de Visita Municipio de Jamundí – Valle </t>
  </si>
  <si>
    <t xml:space="preserve">Informe de Visita Municipio de Malambo. </t>
  </si>
  <si>
    <t xml:space="preserve">Informe de Visita Secretaría Departamental de Salud del Meta </t>
  </si>
  <si>
    <t>2011/2012/2013/2014</t>
  </si>
  <si>
    <t xml:space="preserve">Informe Final de Visita Instituto Departamental de Salud Norte de Santander </t>
  </si>
  <si>
    <t xml:space="preserve">Informe Final de Visita Municipio de Ocaña </t>
  </si>
  <si>
    <t xml:space="preserve">Informe de Visita Municipio de Pamplona. </t>
  </si>
  <si>
    <t xml:space="preserve">Informe de Visita Municipio de Puerto Asís – Putumayo. </t>
  </si>
  <si>
    <t xml:space="preserve">Informe de Visita Municipio De Puerto Boyacá. </t>
  </si>
  <si>
    <t>2011/2012/2014</t>
  </si>
  <si>
    <t xml:space="preserve">Informe de Visita Municipio de Puerto Tejada (Cauca). </t>
  </si>
  <si>
    <t xml:space="preserve">Informe Final de Visita Departamento del Putumayo. </t>
  </si>
  <si>
    <t>Informe de Visita Municipio de Rionegro</t>
  </si>
  <si>
    <t xml:space="preserve">Informe Final Municipio Riosucio Caldas </t>
  </si>
  <si>
    <t xml:space="preserve">Informe Final de Visita Municipio de Sabanalarga-Atlántico </t>
  </si>
  <si>
    <t xml:space="preserve">Informe de Visita Samaniego </t>
  </si>
  <si>
    <t xml:space="preserve">Informe de Visita Municipio de Tumaco-Nariño </t>
  </si>
  <si>
    <t xml:space="preserve">Municipio Santa Cruz de Lorica Córdoba </t>
  </si>
  <si>
    <t xml:space="preserve">Informe Preliminar De Visita- Santa Marta Distrito Turístico, Cultural e Histórico. </t>
  </si>
  <si>
    <t xml:space="preserve">Informe De Visita- Sta. Rosa De Cabal </t>
  </si>
  <si>
    <t xml:space="preserve">Informe Final de Visita Municipio: Santander De Quilichao- Cauca. </t>
  </si>
  <si>
    <t xml:space="preserve">Informe Preliminar Santander </t>
  </si>
  <si>
    <t xml:space="preserve">Informe Final de Visita Departamento de Sucre </t>
  </si>
  <si>
    <t xml:space="preserve">Informe De Visita Municipio De Tame – Arauca </t>
  </si>
  <si>
    <t xml:space="preserve"> Informe Final de Visita Municipio: Tierralta - Córdoba</t>
  </si>
  <si>
    <t xml:space="preserve">Informe Final de Visita Entidad Territorial Del Tolima </t>
  </si>
  <si>
    <t xml:space="preserve">Informe Final de Visita Municipio de Turbaco </t>
  </si>
  <si>
    <t xml:space="preserve"> Informe Final de Auditoria Departamento del Valle Del Cauca </t>
  </si>
  <si>
    <t>Informe de Visita Departamento del Vichada</t>
  </si>
  <si>
    <t xml:space="preserve">Informe de Visita Municipio De Zipaquirá. Informe Final </t>
  </si>
  <si>
    <t>Quindío</t>
  </si>
  <si>
    <t>Informe de Visita Instituto Seccional de Salud del Quindío</t>
  </si>
  <si>
    <t>201/2011</t>
  </si>
  <si>
    <t>2009/2010</t>
  </si>
  <si>
    <t>Informe De Visita, Antioquia Componente Salud Pública 2009 2010</t>
  </si>
  <si>
    <t xml:space="preserve">Informe de Visita, Barranquilla Componente Salud Pública </t>
  </si>
  <si>
    <t xml:space="preserve">Informe de Visita Bogotá </t>
  </si>
  <si>
    <t>Informe de Visita Bolívar.  Componente de Salud Pública</t>
  </si>
  <si>
    <t xml:space="preserve">Informe de Visita Caldas.  Componente de Salud Pública. </t>
  </si>
  <si>
    <t>Informe de visita -seguimiento superintendencia de salud. Entidad Territorial, Caldas. Componente salud pública</t>
  </si>
  <si>
    <t xml:space="preserve">Informe de Visita Casanare.  Componente de Salud Pública. </t>
  </si>
  <si>
    <t>Informe de Visita Cesar Componente de Salud Pública. 2009-2010</t>
  </si>
  <si>
    <t>Informe de Visita Chocó  Componente de Salud Pública</t>
  </si>
  <si>
    <t>Informe de Visita Cundinamarca  Componente De Salud Pública</t>
  </si>
  <si>
    <t xml:space="preserve">Informe de Visita Guainía Componente de Salud Pública. </t>
  </si>
  <si>
    <t xml:space="preserve">Informe de Visita Guajira Componente de Salud Pública. </t>
  </si>
  <si>
    <t xml:space="preserve">Informe de Visita Guaviare Componente de Salud Pública. </t>
  </si>
  <si>
    <t>Informe de Visita Huila Componente de Salud Pública. 2009-2010</t>
  </si>
  <si>
    <t>Informe de Visita Magdalena Componente de Salud Pública</t>
  </si>
  <si>
    <t>Informe de Visita Nariño Componente de Salud Pública</t>
  </si>
  <si>
    <t>San Andrés</t>
  </si>
  <si>
    <t>Informe de Visita San Andrés Componente de Salud Pública</t>
  </si>
  <si>
    <t>Informe de Visita Valle Del Cauca Componente De Salud Pública</t>
  </si>
  <si>
    <t xml:space="preserve">Informe de Visita Vichada Componente De Salud Pública. </t>
  </si>
  <si>
    <t>Informe de Visita Cartagena Componente De Salud Pública</t>
  </si>
  <si>
    <t>Informe Rendición De Cuentas Secretaría De Salud. Alcaldía Chía Noviembre 2017</t>
  </si>
  <si>
    <t xml:space="preserve">Informe Rendición De Cuentas, I Semestre 2018 Fusagasugá </t>
  </si>
  <si>
    <t>Informe de Gestión</t>
  </si>
  <si>
    <t>Informe de Gestión Programa de Salud Bucal. Cali 2019</t>
  </si>
  <si>
    <t>Informe de Gestión ESE Metrosalud Primer Trimestre De 2016.</t>
  </si>
  <si>
    <t xml:space="preserve">Informe de Gestión </t>
  </si>
  <si>
    <t>Informe de Gestión 2018 Gobernación De Nariño</t>
  </si>
  <si>
    <t>Gobernación De Nariño</t>
  </si>
  <si>
    <t>Tauramena</t>
  </si>
  <si>
    <t>Informe Final de Auditoría Integral Municipio de Tauramena – Casanare. 2015, 2016 y primer trimestre del 2017</t>
  </si>
  <si>
    <t>2015/2016/2017</t>
  </si>
  <si>
    <t xml:space="preserve">Popayán </t>
  </si>
  <si>
    <t>Inspección, Vigilancia y Control al Plan de Intervenciones Colectivas en Salud Oral. Alcaldía de Popayán</t>
  </si>
  <si>
    <t>El Roble</t>
  </si>
  <si>
    <t>Ejecución de las Actividades Colectivas en Salud Pública del Plan Territorial en Salud Programadas en el POA 2016. Municipio de El Roble – ESE Centro de Salud El Roble.</t>
  </si>
  <si>
    <t xml:space="preserve">Informe de Rendición de Cuentas 2018. ESE Yacuanquer-Nariño </t>
  </si>
  <si>
    <t>Yacuanquer-</t>
  </si>
  <si>
    <t>Informe de Rendición</t>
  </si>
  <si>
    <t>Informe de Visita Amazonas 2009 2010 Componente Salud Pública</t>
  </si>
  <si>
    <t>Informe de Gestión 2018 (N°13279). Leticia</t>
  </si>
  <si>
    <t>Plan de Desarrollo 2018-2019. Amazonas</t>
  </si>
  <si>
    <t>2018/2019</t>
  </si>
  <si>
    <t>Informe de Gestión 2018 Medellín del Plan de Desarrollo 2016-2019</t>
  </si>
  <si>
    <t>Plan Territorial de Salud 2016-2019 "Medellín Para Vivir Más Y Mejor" Alcaldía De Medellín</t>
  </si>
  <si>
    <t>Plan Territorial de Salud del Plan de Desarrollo “Antioquia Piensa en Grande 2016-2019”</t>
  </si>
  <si>
    <t xml:space="preserve">Informe de Seguimiento al Plan de Desarrollo, Antioquia Piensa En Grande de Enero 2016 a Diciembre 2017  </t>
  </si>
  <si>
    <t xml:space="preserve">Rendición De Cuentas 2018 Arauca. </t>
  </si>
  <si>
    <t>Acuerdo Número 200.02.009 (31 de Mayo De 2016) Por el cual se adopta El Plan de Desarrollo del Municipio de Arauca, para el Periodo Constitucional 2016 – 2019 “En Arauca Creemos Y Podemos”</t>
  </si>
  <si>
    <t>Balance de Resultados Vigencia 2018 Secretaría Distrital   Plan De Desarrollo 2016 – 2019 “Barranquilla Capital De Vida”</t>
  </si>
  <si>
    <t>Informe de Gestión a 30 De Septiembre del 2016. Caldas Plan de Desarrollo 2012-2015</t>
  </si>
  <si>
    <t>Informe de Gestión (Preliminar) Plan de Desarrollo – La Guajira Primero Año 2013</t>
  </si>
  <si>
    <t xml:space="preserve">Plan Municipal de Desarrollo 2016 – 2019. Alcaldía Municipal de Sahagún Departamento de Córdoba  </t>
  </si>
  <si>
    <t>Informe de Gestión de La Secretaria de Salud Pública Municipal de Santiago de Cali Seguimiento a Metas Del Plan de Desarrollo y Plan Territorial de Salud Vigencia 2018</t>
  </si>
  <si>
    <t>Rendición De Cuentas Itagüí 2016</t>
  </si>
  <si>
    <t>Rendición de Cuentas. Secretaria de Salud y Ambiente de Bucaramanga. Septiembre De 2017</t>
  </si>
  <si>
    <t>Informe  de Rendición</t>
  </si>
  <si>
    <t>Balance Social Bive - Fundación Vive Con Bienestar Año 2016. Manizales Caldas</t>
  </si>
  <si>
    <t>Subred Integrada De Servicios De Salud E.S.E. Comunitaria  Informe Integral de Gestión Trimestral del Proceso de Participación Comunitaria. 
 IV Trimestre De 2018. Alcaldía de Bogotá</t>
  </si>
  <si>
    <t>Informe Cove Local Comité Vigilancia Epidemiológica Salud Oral Noviembre 2014.  Equipo ASIS Local. Alcaldía de Bogotá</t>
  </si>
  <si>
    <t>Plan Territorial De Salud Decreto 3039 (10 de agosto de 2007) 2012-2015. Alcaldía De Dosquebradas</t>
  </si>
  <si>
    <t>Formato Único Acta de Informe de Gestión. Alcaldía Municipal de Sopó 2017-2018</t>
  </si>
  <si>
    <t>Rendición De Cuentas Sector Salud Bogotá D.C. Plan De Desarrollo “Bogotá Mejor para Todos” 2016-2020 Vigencia Fiscal 2018</t>
  </si>
  <si>
    <t xml:space="preserve">Informe de Rendición </t>
  </si>
  <si>
    <t>Alcaldía Municipal Bolívar-Cauca Secretaria Local De Salud 800095961 – 2 “Por Nuestra Tierra… Hagamos La Diferencia”
Documento Del Sector Salud Para El Empalme de Nuevos Gobernantes Departamentales, Distritales y Municipales. 2011</t>
  </si>
  <si>
    <t xml:space="preserve">Informe de Gestión República De Colombia Alcaldía Municipal Uribia La Guajira. 2014 </t>
  </si>
  <si>
    <t>Informe de Gestión Rendición De Cuentas 2013. Secretaria de Planeación Municipio de Fonseca</t>
  </si>
  <si>
    <t>Informe De Gestión. Secretaria De Salud Municipio De Galapa 2014</t>
  </si>
  <si>
    <t>Informe de Gestión Palermo Huila. 2014</t>
  </si>
  <si>
    <t>Rendición De Cuentas. Guajira 2016</t>
  </si>
  <si>
    <t>Informe De Gestión Municipio De Mocoa. 2017</t>
  </si>
  <si>
    <t>Rendición de Cuentas,  Paz de Ariporo – Casanare 2016</t>
  </si>
  <si>
    <t>Rendición De Cuentas. Alcaldía Municipal De Yumbo. 2017</t>
  </si>
  <si>
    <t>Los Patios</t>
  </si>
  <si>
    <t>Informe de Gestión Trimestral Presentado. Municipio Los Patios. 2014</t>
  </si>
  <si>
    <t>Informe Rendición De Cuentas 2014  Riohacha-La Guajira</t>
  </si>
  <si>
    <t>Informe de Gestión Secretaria de Salud y Ambiente de Bucaramanga Año 2017.</t>
  </si>
  <si>
    <t>Informe Salud Publica ESE Hospital Local de Los Patios. Municipio de Los Patios, Norte de Santander. 2015</t>
  </si>
  <si>
    <t>Análisis RIPS Salud Bucal Documento para la Implementación de la Estrategia de Búsqueda Activa Institucional Para Salud Bucal en El Territorio Nacional Instituto Nacional de Salud. Bogotá D. C. septiembre de 2015</t>
  </si>
  <si>
    <t>Documento técnico</t>
  </si>
  <si>
    <t>Informe de Gestión Y/O Rendición de Cuentas. Marquetalia Vigencia 2012</t>
  </si>
  <si>
    <t>Plan de Desarrollo Municipio de Uribia 2016-2019</t>
  </si>
  <si>
    <t>Plan de Desarrollo del Municipio de  San Sebastián de Mariquita 2016-2019</t>
  </si>
  <si>
    <t>Plan De Desarrollo Municipal 2016 – 2019 “Pereira, Capital Del Eje”</t>
  </si>
  <si>
    <t>Plan de Desarrollo 2016-2019. Municipio de Girón</t>
  </si>
  <si>
    <t>Plan Territorial de Salud 2012 – 2015, Para el Municipio de Pueblo Nuevo – Córdoba</t>
  </si>
  <si>
    <t>Plan Territorial De Salud Plato 2012-2015</t>
  </si>
  <si>
    <t>Plan De Desarrollo 2016-2019 Sabaneta De Todos</t>
  </si>
  <si>
    <t>Acuerdo 020 del 2016. Plan De Desarrollo Municipio Envigado. 2016-2019</t>
  </si>
  <si>
    <t>Plan Territorial De Salud 2016 -2019 Armonizado Con Plan De Desarrollo 2016-2019. Departamento De Caldas</t>
  </si>
  <si>
    <t>Rendición de Cuentas 2018. Manizales</t>
  </si>
  <si>
    <t xml:space="preserve">
Respuestas a la ciudadanía, Rendición de Cuentas Secretaría de Salud, Periodo Enero –Septiembre De 2017</t>
  </si>
  <si>
    <t>Soacha</t>
  </si>
  <si>
    <t>Plan de Salud Territorial 2016-2019. Municipio de Villavicencio</t>
  </si>
  <si>
    <t>Informe Unidad de Análisis de Salud Oral del Plan de Gobierno Bogotá Positiva ESE Hospital de Vista Hermosa-Ciudad Bolívar Bogotá. 2012</t>
  </si>
  <si>
    <t>Entidad Territorial</t>
  </si>
  <si>
    <t>E.S.E</t>
  </si>
  <si>
    <t>Granada</t>
  </si>
  <si>
    <t>Departamento de Cundinamarca Municipio de Granada Informe de Gestión 2018</t>
  </si>
  <si>
    <t>Neiva</t>
  </si>
  <si>
    <t>Informe Rendición de Cuentas - Vigencia 2017. Ese Carmen Emilia Ospino. Neiva</t>
  </si>
  <si>
    <t>Montenegro</t>
  </si>
  <si>
    <t>Informe de Rendición de Cuentas a la Ciudadanía y Construcción de Paz. Ese Roberto Quintero Villa. Montenegro Quindío</t>
  </si>
  <si>
    <t>Informe de Rendición de Cuentas a la Ciudadanía y Construcción de Paz. ESE Roberto Quintero Villa. Montenegro Quindío</t>
  </si>
  <si>
    <t>Informe de Rendición de Cuentas E.S.E Hospital Francisco Valderrama. Plan De Desarrollo 2017-2020. Turbo</t>
  </si>
  <si>
    <t>Turbo</t>
  </si>
  <si>
    <t>Informe de Rendición de Cuentas E.S.E Hospital Salazar De Villeta para la Supersalud Cundinamarca 2014</t>
  </si>
  <si>
    <t>Villleta</t>
  </si>
  <si>
    <t>Moñitos</t>
  </si>
  <si>
    <t>Informe Técnico Audiencia De Rendición de Cuentas a La Ciudadanía. ESE Amu De Moñitos. 2019. Córdoba</t>
  </si>
  <si>
    <t>Marinilla</t>
  </si>
  <si>
    <t>Informe Técnico Audiencia de Rendición de Cuentas a la Ciudadanía. ESE Hospital San Juan de Dios de Marinilla. Antioquia 2016</t>
  </si>
  <si>
    <t>Informe Técnico Audiencia De Rendición De Cuentas A La Ciudadanía. Hospital Ulpiano Tascon Quintero Empresa Social Del Estado 2018. Municipio: San Pedro, Valle Del Cauca.</t>
  </si>
  <si>
    <t>San Pedro</t>
  </si>
  <si>
    <t xml:space="preserve">Informe Rendición De Cuentas 2018. Empresa Social De Estado Hospital Orito. Putumayo </t>
  </si>
  <si>
    <t>Orito</t>
  </si>
  <si>
    <t>Informe Técnico Audiencia de Rendición de Cuentas A La Ciudadanía. ESE San José De Tierralta 2011</t>
  </si>
  <si>
    <t>Informe de Gestión ESE Salud Pereira Segundo Semestre 2017</t>
  </si>
  <si>
    <t xml:space="preserve"> Granada</t>
  </si>
  <si>
    <t>Informe de Gestión 2017. ESE Hospital Regional Occidente. Cáchira Norte de Santander</t>
  </si>
  <si>
    <t>Cachira</t>
  </si>
  <si>
    <t>Informe de Gestión Savia Salud EPS. 2017. Antioquia</t>
  </si>
  <si>
    <t>EPS</t>
  </si>
  <si>
    <t>Informe de Gestión 2018. Empresa Social del Estado Fabio Jaramillo Londoño “La Salud Con Visión Hacia el Futuro”. Caquetá</t>
  </si>
  <si>
    <t>ESE</t>
  </si>
  <si>
    <t>Informe De Gestión 2018. E.S.E. Hospital de La Ceja. Antioquia</t>
  </si>
  <si>
    <t>Informe de Rendición de Cuentas. Nueva EPS 2018</t>
  </si>
  <si>
    <t>Nueva EPS</t>
  </si>
  <si>
    <t>Rendición de Cuentas Hospital San Vicente De Paúl Caldas-Antioquia. 2012-2015</t>
  </si>
  <si>
    <t>Rendición de Cuentas. Sura EPS 2018</t>
  </si>
  <si>
    <t>Audiencia Pública de Rendicion de Cuentas. Assbasalud E.S.E.  Manizales</t>
  </si>
  <si>
    <t>Documento Técnico</t>
  </si>
  <si>
    <t>Jurisprudencia</t>
  </si>
  <si>
    <t>Vigente</t>
  </si>
  <si>
    <t>diciembre</t>
  </si>
  <si>
    <t>sistema general de seguridad social en salud, prestadores</t>
  </si>
  <si>
    <t>Modificado en lo pertinente por el Decreto 126 de 2010 artículo 36 del Ministerio de la Protección Social</t>
  </si>
  <si>
    <t>enero</t>
  </si>
  <si>
    <t xml:space="preserve"> "Por la cual se hacen algunas modificaciones en el Sistema General de Seguridad Social en Salud"
y se dictan otras disposiciones"</t>
  </si>
  <si>
    <t>sistema general de seguridad social en salud</t>
  </si>
  <si>
    <t>octubre</t>
  </si>
  <si>
    <t>talento humano area de la salud, desempeño</t>
  </si>
  <si>
    <t>Modificada por la Ley 1438 de 2011, publicada en el Diario Oficial No. 47. 957 de 19 de enero de 2011, "Por medio de la cual se reforma el Sistema General de Seguridad Social en Salud y se dictan otras disposiciones"</t>
  </si>
  <si>
    <t>Modificada por la Ley 1639 de 2013, "por medio de la cual se fortalecen las medidas de protección a la integridad de las víctimas de crímenes con ácido y se adiciona el artículo 113 de la Ley 599 de 2000"; Modificada por la Ley 1608 de 2013, "por medio de la cual se adoptan medidas para mejorar la
liquidez y el uso de algunos recursos del Sector Salud"</t>
  </si>
  <si>
    <t>derechos, salud</t>
  </si>
  <si>
    <t>adultos mayores, prevención, protección</t>
  </si>
  <si>
    <t>"Por la cual se dictan disposiciones que regulan la operación del Sistema General de Seguridad Social en Salud y se dictan otras disposiciones"</t>
  </si>
  <si>
    <t>recursos del sistema de seguridad social, prestación del servicio de salud</t>
  </si>
  <si>
    <t>https://docs.supersalud.gov.co/PortalWeb/Juridica/Leyes/Ley%201797%20de%202016.pdf</t>
  </si>
  <si>
    <t>sal para consumo humano, producción, empaque</t>
  </si>
  <si>
    <t>Ministerio de Salud</t>
  </si>
  <si>
    <t>Véase Decreto 2477 de 2018 artículo 1° del Ministerio de Salud y Protección Social; Véase Decreto Único Reglamentario 780 de 2016 artículo 4.1.3. del Ministerio de Salud y Protección Social</t>
  </si>
  <si>
    <t>auxiliares area salud, perfil ocupacional</t>
  </si>
  <si>
    <t>Ministerio de la Protección Social</t>
  </si>
  <si>
    <t>Integrado en el decreto 780 de 2016</t>
  </si>
  <si>
    <t>compilado normas que rigen en el sector salud y protección social</t>
  </si>
  <si>
    <t>Ministerio de Salud y Protección Social</t>
  </si>
  <si>
    <t>"Por la cual se establecen normas para el manejo de la Historia Clínica"</t>
  </si>
  <si>
    <t>historia clínica, registros atenciones salud</t>
  </si>
  <si>
    <t>Modificada por la Resolución 1715 de 2005, publicada en el Diario Oficial No. 45.940 de 15 de junio de 2005, "Por la cual se modifica la Resolución 1995 del 8 de julio de 1999".</t>
  </si>
  <si>
    <t>https://docs.supersalud.gov.co/PortalWeb/Juridica/OtraNormativa/R1995_99.pdf</t>
  </si>
  <si>
    <t>enfermedades, procedimientos, salud pública</t>
  </si>
  <si>
    <t>Modificada por la Resolución 1442 de 2013, "por la cual se adoptan las Guías de Práctica Clínica (GPC) para el manejo de la Leucemias y Linfomas en niños, niñas y adolescentes, Cáncer de Mama, Cáncer de Colon y Recto, Cáncer de Próstata y se dictan otras disposiciones", publicada en el Diario Oficial No. 48.787 de 11 de mayo de 2013; Modificada por la Resolución 4505 de 2012, "por la cual se establece el reporte relacionado con el registro de las actividades de Protección Específica, Detección Temprana y la aplicación de las Guías de Atención Integral para las enfermedades de interés en salud pública de obligatorio cumplimiento", publicada en el Diario Oficial No. 48.660 de 31 de diciembre de 2012; Modificada por la Resolución 2257 de 2011, publicada en el Diario Oficial No. 48.102 de 16 de junio de 2011, "Por la cual se adoptan los Protocolos y Guías para la Gestión de la Vigilancia en Salud Pública, las Guías de Atención Clínica Integral y las Guías de Vigilancia Entomológica y Control para las Enfermedades Transmitidas por Vectores" - Modificada por la Resolución 3442 de 2006, publicada en el Diario Oficial No. 46.405 de 28 de septiembre de 2006, "Por la cual se adoptan las Guías de Práctica Clínica basadas en evidencia para la prevención, diagnóstico y tratamiento de pacientes con VIH– SIDA y Enfermedad Renal Crónica y las recomendaciones de los Modelos de gestión Programática en VIH–SIDA y de Prevención y Control de la Enfermedad Renal Crónica</t>
  </si>
  <si>
    <t>https://docs.supersalud.gov.co/PortalWeb/Juridica/OtraNormativa/R0412000.pdf</t>
  </si>
  <si>
    <t>datos, prestadores, reportes administradoras servicios de salud</t>
  </si>
  <si>
    <t>Modificada por la Resolución 1531 de 2014, "por la cual se modifica la Resolución 3374 de 2000 en cuanto al mecanismo de transferencia de datos del Registro Individual de Prestación de Servicios de Salud (RIPS) y su ámbito de aplicación", publicada en el Diario Oficial No. 49.137 de 29 de abril de 2014</t>
  </si>
  <si>
    <t>https://docs.supersalud.gov.co/PortalWeb/Juridica/OtraNormativa/R3374000.pdf</t>
  </si>
  <si>
    <t>"Por la cual se Modifican Parcialmente las Resoluciones 412 y 1745 de 2000 y se Deroga la resolución 1078 de 2000
Resolución 1078 de 2000"</t>
  </si>
  <si>
    <t xml:space="preserve">resoluciones 412 y 1745 de 2000 </t>
  </si>
  <si>
    <t>Resolución derogada por el artículo 14 de la Resolución 4505 de 2012, "por la cual se establece el reporte relacionado con el registro de las actividades de Protección Específica, Detección Temprana y la aplicación de las Guías de Atención Integral para las enfermedades de interés en salud pública de obligatorio cumplimiento", publicada en el Diario Oficial No. 48.660 de 31 de diciembre de 2012.</t>
  </si>
  <si>
    <t>https://docs.supersalud.gov.co/PortalWeb/Juridica/OtraNormativa/R3384000.pdf</t>
  </si>
  <si>
    <t>sistema integrado de información de la protección social</t>
  </si>
  <si>
    <t>https://www.minsalud.gov.co/sites/rid/Lists/BibliotecaDigital/RIDE/VS/ED/GCFI/abece-resolucion-4505.pdf</t>
  </si>
  <si>
    <t>auditoria, calidad servicios de salud</t>
  </si>
  <si>
    <t>Resolución derogada por el artículo 19 de la Resolución 1441 de 2013</t>
  </si>
  <si>
    <t>https://www.icbf.gov.co/cargues/avance/docs/resolucion_minproteccion_1043_2006.htm</t>
  </si>
  <si>
    <t>jornadas de salud, brigadas de salud</t>
  </si>
  <si>
    <t>Derogado por la Resolución 1441 de 2013 artículo 19 del Ministerio de Salud y Protección Social</t>
  </si>
  <si>
    <t>http://legal.legis.com.co/document/Index?obra=legcol&amp;document=legcol_7599204252f4f034e0430a010151f034</t>
  </si>
  <si>
    <t>EPS, sistema de salud, régimen subsidiado</t>
  </si>
  <si>
    <t>Derogada por la Resolución 2003 de 2014 artículo 21 del Ministerio de Salud y Protección Social</t>
  </si>
  <si>
    <t>https://www.minsalud.gov.co/sites/rid/Lists/BibliotecaDigital/RIDE/DE/DIJ/resolucion-1441-de-2013.pdf</t>
  </si>
  <si>
    <t>habilitación, prestación de servicios de salud</t>
  </si>
  <si>
    <t>Adicionado el numeral 2 Condiciones de Habitación, numeral 2.3 Condiciones de capacidad tecnológica y científica, numeral 2.3.2 Estándares y criterios de habilitación por servicio por la Resolución 1416 de 2016 artículo 1° del Ministerio de Salud y Protección Socia</t>
  </si>
  <si>
    <t>https://www.minsalud.gov.co/Normatividad_Nuevo/Resoluci%C3%B3n%202003%20de%202014.pdf</t>
  </si>
  <si>
    <t>sistemas de información, calidad atención en salud</t>
  </si>
  <si>
    <t>https://docs.supersalud.gov.co/PortalWeb/Juridica/OtraNormativa/R_MPS_1446_2006.pdf</t>
  </si>
  <si>
    <t>salud oral, salud bucal</t>
  </si>
  <si>
    <t>Conforme al artículo 42 de la Ley 715 de 2001, le corresponde a la Nación la dirección del Sistema General de Seguridad Social y por ende formular las políticas, planes, programas y proyectos de interés nacional para el sector y coordinar su ejecución, seguimiento y evaluación</t>
  </si>
  <si>
    <t>minsalud.gov.co/Normatividad_Nuevo/RESOLUCIÓN%203577%20DE%202006.pdf</t>
  </si>
  <si>
    <t>plan nacional salud pública</t>
  </si>
  <si>
    <t>Derogado por el Plan Decenal de Salud Pública 2012-2021</t>
  </si>
  <si>
    <t>https://www.minsalud.gov.co/Normatividad_Nuevo/DECRETO%203039%20DE%202007.PDF</t>
  </si>
  <si>
    <t>planeación, desarrollo, sistema de salud pública</t>
  </si>
  <si>
    <t>Derogada por la resolución 1536 de 2015 Art 51 del Ministerio de Salud y Protección Social</t>
  </si>
  <si>
    <t>https://www.minsalud.gov.co/Normatividad_Nuevo/RESOLUCI%C3%93N%200425%20DE%202008.pdf</t>
  </si>
  <si>
    <t>encuesta nacional salud</t>
  </si>
  <si>
    <t>Derogada por la Encuesta Nacional de Demografía y Salud 2015</t>
  </si>
  <si>
    <t>https://www.minsalud.gov.co/Documentos%20y%20Publicaciones/ENCUESTA%20NACIONAL.pdf</t>
  </si>
  <si>
    <t>Define metodologías para el Plan Nacional de Salud Pública 2007-2010 (esta junto al decreto 3039 2007)</t>
  </si>
  <si>
    <t>función publica, proceso contencioso administrativo</t>
  </si>
  <si>
    <t>Derogada por la Resolución 1536 de 2015 artículo 51 del Ministerio de Salud y Protección Social</t>
  </si>
  <si>
    <t>https://www.minsalud.gov.co/sites/rid/Lists/BibliotecaDigital/RIDE/DE/DIJ/Circular%20034%20de%202010.pdf</t>
  </si>
  <si>
    <t>plan, salud pública</t>
  </si>
  <si>
    <t>https://www.minsalud.gov.co/sites/rid/Lists/BibliotecaDigital/RIDE/DE/DIJ/resolucion-1841-de-2013.pdf</t>
  </si>
  <si>
    <t>intervenciones colectivas, plan, salud pública</t>
  </si>
  <si>
    <t>https://docs.supersalud.gov.co/PortalWeb/Juridica/OtraNormativa/R_MSPS_0518_2015.pdf</t>
  </si>
  <si>
    <t>atención integral, PAIS, sistema de salud</t>
  </si>
  <si>
    <t>Derogada por la resolución 2626 de 27 de Septiembre de 2019, en la cual se modifica la Politica de Atención Integral en Salud PAIS y se adopta el Modelo de Acción Integral Territorial MAITE</t>
  </si>
  <si>
    <t>https://www.minsalud.gov.co/Normatividad_Nuevo/Resoluci%C3%B3n%200429%20de%202016.pdf</t>
  </si>
  <si>
    <t>plan de atención basica en salud, plan adicional de salud</t>
  </si>
  <si>
    <t>https://www.minsalud.gov.co/sites/rid/Lists/BibliotecaDigital/RIDE/DE/GT/politica-ppss-resolucion-2063-de-2017-cartilla.pdf</t>
  </si>
  <si>
    <t>noviembre</t>
  </si>
  <si>
    <t>acreditación, servicios de salud</t>
  </si>
  <si>
    <t>https://www.minsalud.gov.co/sites/rid/Lists/BibliotecaDigital/RIDE/DE/DIJ/resolucion-5095-de-2018.pdf</t>
  </si>
  <si>
    <t>sistema de salud, lineamientos técnicos</t>
  </si>
  <si>
    <t>https://www.minsalud.gov.co/Normatividad_Nuevo/Resoluci%C3%B3n%20No.%203280%20de%2020183280.pdf</t>
  </si>
  <si>
    <t>beneficio prestacional, sistema de salud</t>
  </si>
  <si>
    <t>https://www.minsalud.gov.co/Normatividad_Nuevo/Resoluci%C3%B3n%205851%20de%202018.pdf</t>
  </si>
  <si>
    <t>registro, sistema de salud, procedimientos</t>
  </si>
  <si>
    <t>El anexo técnico de la presente resolución sustituida por la Resolución 1896 de 2001, publicada en el Diario Oficial No. 44.673, de 11 de enero de 2002, "Por la cual se sustituye el anexo técnico de la Resolución 02333 del 11 de septiembre de 2000"</t>
  </si>
  <si>
    <t>https://docs.supersalud.gov.co/PortalWeb/Juridica/OtraNormativa/R2333000.pdf</t>
  </si>
  <si>
    <t>anexo técnico, resolución 02333</t>
  </si>
  <si>
    <t>Adicionada por la Resolución 4905 de 2006, publicada en el Diario Oficial No. 46.491 de 23 de diciembre de 2006, "Por la cual se adopta la Norma Técnica para la atención de la Interrupción Voluntaria del Embarazo -IVE-, se adiciona la Resolución 1896 de 2001 y se dictan otras disposiciones" - Aclarada por la Resolución 446 de 2006, publicada en el Diario Oficial No. 46.189 de 21 de febrero de 2006, "Por la cual se corrige un yerro en la Resolución 003199 de 2005, “por la cual se modifican y adicionan los Capítulos 7 y 9 de la Resolución 01896 de 2001”" - Modificada por la Resolución 3199 de 2005, publicada en el Diario Oficial No. 46.045 de 28 de septiembre de 2005, "Por la cual se modifican y adicionan los Capítulos 7 y 9 de la Resolución 01896 de 2001" - Modificada por la Resolución 3772 de 2004, publicada en el Diario Oficial 45.735 de 17 de noviembre de 2004, "Por la cual se modifican los Capítulos 2 - SISTEMA ENDOCRINO, 8 - SISTEMA HEMATICO Y LINFATICO,10 - SISTEMA URINARIO y</t>
  </si>
  <si>
    <t>https://docs.supersalud.gov.co/PortalWeb/Juridica/OtraNormativa/R1896001.pdf</t>
  </si>
  <si>
    <t>salud bucal, política pública</t>
  </si>
  <si>
    <t>Secretaria de Salud de Medellín</t>
  </si>
  <si>
    <t>Municipal</t>
  </si>
  <si>
    <t>http://www.udea.edu.co/wps/wcm/connect/udea/6f16d8c0-aa89-49f5-8d35-948c1d041c8c/Lineamientos.pdf?MOD=AJPERES</t>
  </si>
  <si>
    <t>Secretaria de Salud de Bogotá</t>
  </si>
  <si>
    <t>http://acfo.edu.co/educacion/pdf/Guias/politic_salud_oral_bogota_2011-2021.pdf</t>
  </si>
  <si>
    <t>https://www.minsalud.gov.co/sites/rid/Lists/BibliotecaDigital/RIDE/VS/PP/ENT/lineamientos-soy-generacion-sonriente-2019.pdf</t>
  </si>
  <si>
    <t>GCP, promoción, prevención ,niños</t>
  </si>
  <si>
    <t>abril</t>
  </si>
  <si>
    <t>Guía de Práctica Clínica para la prevención, detección temprana y tratamiento del embarazo, parto o puerperio.</t>
  </si>
  <si>
    <t>GPC, parto</t>
  </si>
  <si>
    <t>http://gpc.minsalud.gov.co/gpc_sites/Repositorio/Conv_637/GPC_diabetes/DIABETES_GESTACIONAL_COMPLETA.pdf</t>
  </si>
  <si>
    <t xml:space="preserve">Tomo 1. Guías de promoción de la salud y prevención de enfermedades en la salud pública </t>
  </si>
  <si>
    <t>promoción y prevención, guias</t>
  </si>
  <si>
    <t>minsalud.gov.co/Documentos%20y%20Publicaciones/GUIA%20DE%20ATENCIÓN%20DE%20LEPRA.pdf</t>
  </si>
  <si>
    <t>menores 10 años, prevención, promoción</t>
  </si>
  <si>
    <t>Actualizadas en las guías de promoción de la salud y prevención de enfermedades en la salud pública dela Resolución 412 de 2015</t>
  </si>
  <si>
    <t>https://www.minsalud.gov.co/sites/rid/Lists/BibliotecaDigital/RIDE/VS/PP/6Deteccion%20alteraciones%20del%20crecimiento.pdf</t>
  </si>
  <si>
    <t>jovenes, enfermedades</t>
  </si>
  <si>
    <t>Actualizadas en las guías de promoción de la salud y prevención de enfermedades en la salud pública dela Resolución 412 de 2016</t>
  </si>
  <si>
    <t>https://www.minsalud.gov.co/sites/rid/Lists/BibliotecaDigital/RIDE/VS/PP/7Deteccion%20temprana%20alteraciones%20joven.pdf</t>
  </si>
  <si>
    <t>embarazo, parto, guia</t>
  </si>
  <si>
    <t>Actualizadas en las guías de promoción de la salud y prevención de enfermedades en la salud pública dela Resolución 412 de 2017</t>
  </si>
  <si>
    <t>https://www.minsalud.gov.co/sites/rid/Lists/BibliotecaDigital/RIDE/VS/PP/norma-tecnica-para-la-deteccion-temprana-embarazo.pdf</t>
  </si>
  <si>
    <t>Actualizadas en las guías de promoción de la salud y prevención de enfermedades en la salud pública dela Resolución 412 de 2018</t>
  </si>
  <si>
    <t>https://www.minsalud.gov.co/sites/rid/Lists/BibliotecaDigital/RIDE/VS/PP/Norma%20t%C3%A9cnica%20alteraciones%20del%20adulto.pdf</t>
  </si>
  <si>
    <t>caries, enfermedad gingival</t>
  </si>
  <si>
    <t>http://www.med-informatica.net/TERAPEUTICA-STAR/CariesyEnfermedad%20gingival_GuiaProteccionEspecifica_guias07.pdf</t>
  </si>
  <si>
    <t>VIgente</t>
  </si>
  <si>
    <t>https://www.minsalud.gov.co/Normatividad_Nuevo/Resoluci%C3%B3n%20No.%202626%20de%202019.pdf</t>
  </si>
  <si>
    <t>"Instrucciones en materia de indicadores de calidad para evaluar la oportunidad, accesibilidad, continuidad, pertinencia y segur idad en la prestación de los servicios de salud de las instituciones prestadoras de servicios de salud; los indicadores de calidad y los respectivos estándares en los procesos prioritarios de atención de salud (autoevaluación de la red prestadora de servicios de salud y atención del usuario) en las entidades promotoras de salud, cualquiera sea su naturaleza jurídica y el régimen de salud que administren, incluyendo las empresas de medicina prepagada, y los requerimientos de información." (¿cómo evaluar la satisfacción en salud bucal?), aqui hay un indicador de satisfacción global, de oportunidad en la asignación de la cita odontológica y oportunidad en la atención en consulta de Odontologia general, sin embargo todo no es oportunidad)</t>
  </si>
  <si>
    <t>indicadores de calidad, supersalud</t>
  </si>
  <si>
    <t>http://www.avancejuridico.com/actualidad/documentosoficiales/2006/46278/c_sns_0030_2006.html</t>
  </si>
  <si>
    <t>vih, mujer embarazada, plan de atención en salud</t>
  </si>
  <si>
    <t>https://www.minsalud.gov.co/sites/rid/Lists/BibliotecaDigital/RIDE/DE/DIJ/resolucion-276-de-2019.pdf</t>
  </si>
  <si>
    <t>enfermedades salud pública, demanda inducida</t>
  </si>
  <si>
    <t>Derogado</t>
  </si>
  <si>
    <t>https://www.minsalud.gov.co/Normatividad_Nuevo/ACUERDO%20117%20DE%201998.pdf</t>
  </si>
  <si>
    <t>AIEPI, comunidad</t>
  </si>
  <si>
    <t>acuerdo 117</t>
  </si>
  <si>
    <t>Modificado por el Acuerdo 143 de 1999, publicado en el Diario Oficial No. 43.735 del 8 de octubre de 1999, "Por el cual se modifica parcialmente el artículo 1o. del Acuerdo 125 y se dictan algunas disposiciones para el Régimen Subsidiado"</t>
  </si>
  <si>
    <t>https://docs.supersalud.gov.co/PortalWeb/Juridica/OtraNormativa/CNSA_125.pdf</t>
  </si>
  <si>
    <t>atención integral, plan decenal salud pública</t>
  </si>
  <si>
    <t>https://www.minsalud.gov.co/sites/rid/Lists/BibliotecaDigital/RIDE/DE/DIJ/resolucion-1536-de-2015.pdf</t>
  </si>
  <si>
    <t>EPS, EAPB</t>
  </si>
  <si>
    <t>https://www.minsalud.gov.co/sites/rid/Lists/BibliotecaDigital/RIDE/VS/ED/GCFI/Guia_caracterizacion_EAPB%20version%2021072014.pdf</t>
  </si>
  <si>
    <t>salud bucal, salud oral, infancia, adolescencia</t>
  </si>
  <si>
    <t>Derogada</t>
  </si>
  <si>
    <t>Avances y Retos en la implementación del MIAS bajo la estrategia de atención primaria para la equidad y el desarrollo Humano de Soacha Cundinamarca. 2018</t>
  </si>
  <si>
    <t>Informe de Gestión Sector Salud. Soacha – Cundinamarca 2016 2019</t>
  </si>
  <si>
    <t>Tipo</t>
  </si>
  <si>
    <t>Autor</t>
  </si>
  <si>
    <t>Publicación</t>
  </si>
  <si>
    <t>Nombre</t>
  </si>
  <si>
    <t>Diseño</t>
  </si>
  <si>
    <t>Objetivo</t>
  </si>
  <si>
    <t>Artículo</t>
  </si>
  <si>
    <t>Franco-Cortés AM, Ramírez-Puerta BS, Ochoa-Acosta EM.</t>
  </si>
  <si>
    <t>Revista Nacional de Odontología</t>
  </si>
  <si>
    <t xml:space="preserve">Frecuencia de consulta odontológica durante la primera infancia. Medellín, 2011. </t>
  </si>
  <si>
    <t>Medellín / Colombia</t>
  </si>
  <si>
    <t>Descriptivo</t>
  </si>
  <si>
    <t>Establecer la frecuencia de consulta odontológica en niños asistentes a los hogares comunitarios del Instituto Colombiano de Bienestar Familiar (icbf) de la ciudad de Medellín.</t>
  </si>
  <si>
    <t>acceso a atención, primera infancia, salud bucal, servicios de salud.</t>
  </si>
  <si>
    <t>Gómez-Arias MY, Franco-Londoño LY, Gaviria-Torres JM, Baena-Muñoz LM, Ortiz Restrepo JF, Zapata-Bedoya JP, Bernal-Álvarez T, Agudelo-Suarez AA.</t>
  </si>
  <si>
    <t>Evaluación del componente bucal. Proyecto “Escuelas Saludables” de la Fundación las Golondrinas, Medellín 2006-2011.</t>
  </si>
  <si>
    <t>Estudio evaluativo a través de elementos de un estudio cuantitativo y descriptivo con datos de dos momentos del tiempo</t>
  </si>
  <si>
    <t>Evaluar una estrategia de escuela saludable en su componente bucal a través de indicadores de higiene bucal, salud bucal y conocimientos y prácticas de diversos actores (escolares y padres o adultos significativos).</t>
  </si>
  <si>
    <t>educación en salud dental, educación para la salud, higiene bucal, promoción de la salud, salud bucal.</t>
  </si>
  <si>
    <t>César Ernesto Abadía-Barrero &amp; Adriana Gisela Martínez-Parra</t>
  </si>
  <si>
    <t>Global Public Health</t>
  </si>
  <si>
    <t>Care and consumption: A Latin American social medicine’s conceptual framework to comprehend oral health inequalities</t>
  </si>
  <si>
    <t>Colombia</t>
  </si>
  <si>
    <t>Ofrece un marco conceptual que surge de la tradición latinoamericana de medicina social / salud colectiva (LASM / CH) para comprender las desigualdades en salud oral</t>
  </si>
  <si>
    <t>Llevamos a cabo un diálogo entre la propuesta LASM / CH llamada determinación socialde salud (en particular, una de sus categorías nucleares 'formas de convivencia') y estudios que abordan las desigualdades sociales y la salud oral</t>
  </si>
  <si>
    <t>Salud oral ,  mercados globales ,  América Latina ,  clase social ,  desigualdades.</t>
  </si>
  <si>
    <t>Farith González, Luis Carmona, Paula Campo</t>
  </si>
  <si>
    <t xml:space="preserve">Revista CES Odontología </t>
  </si>
  <si>
    <t>Prevención de la Enfermedad Oral en Familias Desplazadas por la Violencia de la Comunidad de Nelson Mandela Cartagena- Colombia.</t>
  </si>
  <si>
    <t>Cartagena / Colombia</t>
  </si>
  <si>
    <t>Un enfoque metodológico cualitativo, apoyado en el método de investigación acción participativa,</t>
  </si>
  <si>
    <t>Analizar los conocimientos, manejo y aplicación de los conceptos de salud y enfermedad oral, en familias desplazadas por la violencia.</t>
  </si>
  <si>
    <t>Prevención primaria, investigación cualitativa, interacciones personales, higiene oral, conocimientos.</t>
  </si>
  <si>
    <t>Corchuelo-Ojeda J, González Pérez GJ</t>
  </si>
  <si>
    <t>Cad. Saúde Pública,</t>
  </si>
  <si>
    <t>Determinantes socioeconómicos de la atención odontológica durante la gestación en Cali, Colombia</t>
  </si>
  <si>
    <t>Cali / Colombia</t>
  </si>
  <si>
    <t>Estudio transversal analítico</t>
  </si>
  <si>
    <t>Conocer la prevalencia de la asistencia a la consulta dental de las gestantes atendidas en Cali-Colombia, e identificar factores socioeconómicos y de los servicios de salud asociados con la accesibilidad a la atención odontológica durante el embarazo</t>
  </si>
  <si>
    <t>Odontología en Salud Pública; Mujeres Embarazadas; Disparidades en Atención de Salud; Desigualdades en la Salud</t>
  </si>
  <si>
    <t>Cerón-Bastidas XA.</t>
  </si>
  <si>
    <t>Relación de calidad de vida y salud oral en la población adolescente</t>
  </si>
  <si>
    <t>Artículo de Revisión</t>
  </si>
  <si>
    <t>La calidad de vida, comprendida desde la percepción del individuo sobre su posición en la vida está relacionada directamente con la salud oral, la cual se considera parte de la salud humana integral.</t>
  </si>
  <si>
    <t>calidad de vida, salud oral, adolescencia, riesgo.</t>
  </si>
  <si>
    <t>Fredy F. Pardo Romero y Luis J. Hernández</t>
  </si>
  <si>
    <t>Rev. Salud Pública.</t>
  </si>
  <si>
    <t>Enfermedad periodontal: enfoques epidemiológicos para su análisis como problema de salud pública</t>
  </si>
  <si>
    <t>Ensayo</t>
  </si>
  <si>
    <t>Este ensayo pretende mostrar algunos de los principales enfoques epidemiológicos con que ha sido abordado el proceso salud–enfermedad bucal y en particular la enfermedad periodontal.</t>
  </si>
  <si>
    <t>Enfermedad periodontal; salud pública; determinantes sociales de la salud; epidemiología social; salud bucal</t>
  </si>
  <si>
    <t xml:space="preserve">Blanca Susana Ramírez-Puerta, Yomaira Viñas-Sarmiento, Virginia López‑Camacho, Jessica Lorena Morales-Flórez </t>
  </si>
  <si>
    <t xml:space="preserve">Revista Nacional de Odontología </t>
  </si>
  <si>
    <t>LÍNEA DE BASE EN CARIES DENTAL, ANTIOQUIA (COLOMBIA), 2011</t>
  </si>
  <si>
    <t>Antioquia / Colombia</t>
  </si>
  <si>
    <t>Estimar los indicadores de línea de base de experiencia de caries de la dentición permanente en la población de 12, 25, 35, 45, 55 y 65 años del departamento de Antioquia,  que asistió a consulta odontológica por primera vez entre el 2010 y el 2011</t>
  </si>
  <si>
    <t>caries dental, epidemiología, salud oral.</t>
  </si>
  <si>
    <t>Eliana Martínez, Andrés Alonso Agudelo, Sandra González-Ariza</t>
  </si>
  <si>
    <t>El mercadeo social: una disciplina que fortalece el fomento de la salud bucal en Colombia</t>
  </si>
  <si>
    <t>El mercadeo social, la educación y la comunicación son en su conjunto los cimientos que soportan muchas de las acciones de la promoción de la salud en la actualidad.</t>
  </si>
  <si>
    <t>Mercadeo social, Promoción de la Salud, Salud bucal.</t>
  </si>
  <si>
    <t>Ochoa-Acosta EM, Roldán-Vargas O, Franco-Cortés AM, Ramírez-Puerta BS, Mejía-Pineda OL.</t>
  </si>
  <si>
    <t>El ambiente escolar y la educación para la salud bucal en instituciones educativas oficiales</t>
  </si>
  <si>
    <t>Estudio cualitativo, enfoque y método hermenéutico.</t>
  </si>
  <si>
    <t>Comprender los avances en la apropiación y el compromiso de la comunidad educativa con el proceso de promoción y educación para la salud bucal, e identificar condiciones del ambiente escolar que favorecen u obstaculizan el desarrollo de las acciones propuestas en el marco de la estrategia “Escuelas y Colegios Saludables”, de la Secretaría de Salud de Medellín.</t>
  </si>
  <si>
    <t>educación, salud bucal, escuela.</t>
  </si>
  <si>
    <t>Brenda Yuliana Herrera Serna y Olga Patricia López Soto</t>
  </si>
  <si>
    <t>Rev Esp Salud Pública</t>
  </si>
  <si>
    <t>EVALUACIÓN A 72 MESES DE UNA ESTRATEGIA DE PREVENCIÓN EN SALUD ORAL EN ESCOLARES</t>
  </si>
  <si>
    <t>Valle del Cauca; Risaralda; Caldas / Colombia</t>
  </si>
  <si>
    <t>Estudio cuasi-experimental, longitudinal</t>
  </si>
  <si>
    <t>Evaluar a 72 meses una estrategia de prevención en salud oral en escolares.</t>
  </si>
  <si>
    <t>Índice de placa bacteriana, Índice gingival, Cepillado dental, Prevención, Salud de los niños.</t>
  </si>
  <si>
    <t>Ospina D, Herrera Y, Betancur J, Agudelo HB, Posada A.</t>
  </si>
  <si>
    <t>Higiene bucal en la población de San Francisco, Colombia, y sus factores relacionados</t>
  </si>
  <si>
    <t>Estudio transversal</t>
  </si>
  <si>
    <t>Describe la higiene bucal de la población de la cabecera municipal de San Francisco, Antioquia (Colombia), según sus condiciones sociodemográficas.</t>
  </si>
  <si>
    <t>factores sociodemográficos, hábitos de salud bucal, odontología comunitaria, población vulnerable.</t>
  </si>
  <si>
    <t>González-Penagos C, Cano-Gómez M, Meneses-Gómez EJ, Saldarriaga-Bolívar V.</t>
  </si>
  <si>
    <t>Rev. Gerenc. Polít. Salud.</t>
  </si>
  <si>
    <t>Conocimientos en salud bucal de los cuidadores del Programa Buen Comienzo</t>
  </si>
  <si>
    <t>Estudio cualitativo históricohermenéutico</t>
  </si>
  <si>
    <t>Analizar los conocimientos en salud bucal de los cuidadores del Programa Buen Comienzo, Fantasías de las Américas, 2015.</t>
  </si>
  <si>
    <t>infante; salud bucal; cuidadores; educación; conocimiento; evaluación de necesidades</t>
  </si>
  <si>
    <t>Franco-Cortés AM, Otálvaro-Castro GJ, Ochoa-Acosta E, Ramírez-Puerta S, Escobar-Paucar G, Agudelo-Suárez AA, Hernández-Paternina G, Manrique N.</t>
  </si>
  <si>
    <t>Inequidades en salud de la primera infancia en el municipio de Andes, Antioquia, Colombia. Un análisis desde la epidemiología crítica</t>
  </si>
  <si>
    <t>Andes, Antioquia / Colombia</t>
  </si>
  <si>
    <t>Estimar las desigualdades en salud de la primera infancia del municipio de Andes, Antioquia.</t>
  </si>
  <si>
    <t>clase social; modo de vida; primera infancia; situación de salud; inequidades</t>
  </si>
  <si>
    <t>Andrés Alonso Agudelo Suárez, Eliana Martínez Herrera</t>
  </si>
  <si>
    <t>La salud bucal colectiva y el contexto colombiano: un análisis crítico</t>
  </si>
  <si>
    <t>Este escrito propone el desarrollo de un nuevo campo de acción para la agenda de salud bucal de Colombia mediante el análisis de algunos indicadores sociales y en salud.</t>
  </si>
  <si>
    <t>salud bucal colectiva, odontología en salud pública, salud colectiva, política de salud, salud bucal, Colombia.</t>
  </si>
  <si>
    <t>Editorial</t>
  </si>
  <si>
    <t>Carlos García-Zavaleta</t>
  </si>
  <si>
    <t>Rev Estomatol Herediana.</t>
  </si>
  <si>
    <t>Equidad y salud bucal</t>
  </si>
  <si>
    <t>America Latina y el Caribe</t>
  </si>
  <si>
    <t>Artículo de Opinión</t>
  </si>
  <si>
    <t>América Latina y el Caribe conforman la región del mundo que presenta la mayor inequidad social y graves
desigualdades en las condiciones de salud y de acceso a los servicios de salud.</t>
  </si>
  <si>
    <t>Inequidad social, desigualdades</t>
  </si>
  <si>
    <t>Eliana Martínez Herrera, Andrés Alonso Agudelo Suárez, Yomaira Viñas Sarmiento, Lina Fernanda Duque Gómez, María Mercedes Tobón Cifuentes</t>
  </si>
  <si>
    <t>Alcances y limitaciones del fluor dentro de la política pública en salud bucal en Colombia</t>
  </si>
  <si>
    <t>Uno de los elementos controversiales con relación a la salud bucal de la población colombiana, es la adopción de estrategias que aseguren indicadores epidemiológicos en consonancia con las metas propuestas por La Organización Mundial de la Salud (OMS) y La Federación Dental Internacional(FDI).</t>
  </si>
  <si>
    <t>políticas públicas, salud bucal, fluoruros, prevención y control, odontología comunitaria, actividad política</t>
  </si>
  <si>
    <t>González GE.</t>
  </si>
  <si>
    <t>Univ Odontol.</t>
  </si>
  <si>
    <t>Jardín Infantil de la Universidad Nacional de Colombia: evaluación de un programa para la promoción de salud bucal en la primera infancia</t>
  </si>
  <si>
    <t>Estudio descriptivo transversal.</t>
  </si>
  <si>
    <t>Evaluación de intervenciones de promoción de salud bucal en las últimas tres décadas, enmarcadas en programas académicos.</t>
  </si>
  <si>
    <t>Educación para la salud, detección temprana, promoción de salud bucal, prevención, programa escolar de salud bucal, prevención caries infancia temprana.</t>
  </si>
  <si>
    <t>Montenegro G, Sarralde AL, Lamby CP.</t>
  </si>
  <si>
    <t>La educación como determinante de la salud oral</t>
  </si>
  <si>
    <t>Análisis de los autores en torno al papel de la educación como una herramienta por medio de la cual se pueden promover prácticas favorables para la salud oral y el mejoramiento de la calidad de vida de las poblaciones.</t>
  </si>
  <si>
    <t>Salud oral, educación en salud, salud pública, educación.</t>
  </si>
  <si>
    <t>Anderson Rocha-Buelvas</t>
  </si>
  <si>
    <t>Análisis sobre el acceso a los servicios de la salud bucal: un indicador de equidad</t>
  </si>
  <si>
    <t>El acceso a los servicios de la salud oral es un importante criterio de equidad en salud.</t>
  </si>
  <si>
    <t>equidad en salud, utilización, servicios de salud, salud bucal, acceso a los servicios de salud, salud pública</t>
  </si>
  <si>
    <t>Agudelo-Suárez AA, Alzate-Urrea S, López-Vergel F, López-Orozco C, Espinosa-Herrera É, Posada-López A, Meneses-Gómez EJ</t>
  </si>
  <si>
    <t>Barreras y facilitadores de acceso a los servicios de salud bucal para la población adulta mayor atendida en la red pública hospitalaria de Medellín, Colombia</t>
  </si>
  <si>
    <t>Estudio cualitativo</t>
  </si>
  <si>
    <t>Identificar barreras/facilitadores de acceso a servicios de salud bucal en adultos mayores atendidos en la red hospitalaria pública de Medellín desde la perspectiva del personal de salud</t>
  </si>
  <si>
    <t>salud bucal; acceso a servicios de salud bucal; barreras; facilitadores; Metrosalud; Medellín</t>
  </si>
  <si>
    <t>Caicedo-Rosero AV, Estrada-Montoya JH.</t>
  </si>
  <si>
    <t>Barreras geográficas de acceso a los servicios de salud oral en el departamento de Nariño, Colombia</t>
  </si>
  <si>
    <t>Nariño / Colombia</t>
  </si>
  <si>
    <t>Estudio de corte trasversal</t>
  </si>
  <si>
    <t>Identificar presencia de barreras geográficas de acceso a salud y elaborar un inventario de prestadores de salud oral del departamento de Nariño, con información de 64 municipios.</t>
  </si>
  <si>
    <t>estructuras de acceso; accesibilidad a los servicios de salud; tiempo de viaje; ubicaciones geográficas; transporte de pacientes; disparidades en atención de salud</t>
  </si>
  <si>
    <t>Rocha/Arima/Werneck/Moysés/Baldani</t>
  </si>
  <si>
    <t>Caries Research</t>
  </si>
  <si>
    <t>Determinants of Dental Care Attendance during Pregnancy: A Systematic Review</t>
  </si>
  <si>
    <t>EEUU; Canadá; Malasia; China; Grecia; Francia; Colombia</t>
  </si>
  <si>
    <t>Systematic Review</t>
  </si>
  <si>
    <t>identificar y analizar los determinantes de la asistencia al cuidado dental durante el embarazo.</t>
  </si>
  <si>
    <t>Dental care; Dental health services; Oral health; Pregnancy; Review</t>
  </si>
  <si>
    <t>Olaya Peláez, Álvaro</t>
  </si>
  <si>
    <t>Revista Facultad Nacional de Salud Pública</t>
  </si>
  <si>
    <t>Un escenario para la Atención Primaria en Salud</t>
  </si>
  <si>
    <t>El devenir de los sistemas de salud del mundo ha transitado en los últimos decenios por senderos algunas veces divergentes con respecto a la vinculación de las políticas públicas y la asignación de los recursos hacia sectores prioritarios de la población.</t>
  </si>
  <si>
    <t>atención primaria en salud</t>
  </si>
  <si>
    <t>Álvaro Franco-Giraldo1</t>
  </si>
  <si>
    <t>Promoción de la salud (ps) en la globalidad</t>
  </si>
  <si>
    <t>Desentrañar algunos elementos teóricos y fácticos necesarios para hacer efectivas las estrategias y prácticas de la promoción de la salud (ps) en el ámbito de los servicios de salud.</t>
  </si>
  <si>
    <t>promoción de la salud, salud global, justicia social, política.</t>
  </si>
  <si>
    <t>Rocha-Buelvas A, Troya A, Hidalgo-Eraso A.</t>
  </si>
  <si>
    <t>Determinantes de la utilización de los servicios de salud bucal en estudiantes universitarios del municipio de Pasto, 2011</t>
  </si>
  <si>
    <t>Pasto / Colombia</t>
  </si>
  <si>
    <t>Descriptivo transversal</t>
  </si>
  <si>
    <t>Identificar los factores determinantes de la utilización de los servicios de salud bucal en hombres y mujeres universitarios del municipio de Pasto, Departamento de Nariño (Colombia).</t>
  </si>
  <si>
    <t>utilización de servicios de salud, estudiantes universitarios, determinantes de inequidades en salud, salud oral, salud Colombia.</t>
  </si>
  <si>
    <t>Jairo Corchuelo O</t>
  </si>
  <si>
    <t>Determinantes sociales y del estilo de vida en salud oral en el acceso a odontología de gestantes caleñas en el 2012</t>
  </si>
  <si>
    <t>Explorar la asociación de determinantes sociales y del
estilo de vida con el acceso a odontología de madres de Cali, Valle,
durante la gestación.</t>
  </si>
  <si>
    <t>desigualdades de salud,
comportamiento de salud, salud oral, factores socioeconómicos,
acceso y evaluación, ingresos</t>
  </si>
  <si>
    <t>Rodríguez-Triana DR, Benavides-Piracón JA.</t>
  </si>
  <si>
    <t>Salud y ruralidad en Colombia: análisis desde los
determinantes sociales de la salud</t>
  </si>
  <si>
    <t>El objetivo fue reflexionar sobre dos preguntas:
i) ¿qué tan viable es mantener un sistema de aseguramiento
con las características del sgsss en la ruralidad colombiana?,
ii) ¿lo ofertado por este régimen puede dar solución a los
impactos asociados con condiciones de vida y las diferencias
en necesidades básicas?</t>
  </si>
  <si>
    <t>desarrollo rural, salud, determinantes
sociales de la salud, Colombia.</t>
  </si>
  <si>
    <t>Rodríguez-Álvarez JJ, Berbesí-Fernández DJ.</t>
  </si>
  <si>
    <t>Conocimientos de higiene oral de acudientes y su
relación con caries en menores de 5 años</t>
  </si>
  <si>
    <t>Casos y controles</t>
  </si>
  <si>
    <t>Identificar los conocimientos en higiene oral que
poseen los acudientes y su relación con la presencia de caries
dental de niños menores de 5 años que asisten a un centro de
salud de Medellín.</t>
  </si>
  <si>
    <t>caries dental, higiene oral, salud oral,
promoción de la salud, educación sanitaria.</t>
  </si>
  <si>
    <t>González-Penagos, C., Cano-Gómez, M., Meneses-Gómez, E. J. &amp; Vivares-Builes,
A. M.</t>
  </si>
  <si>
    <t>Revista Latinoamericana de Ciencias Sociales, Niñez y
Juventud</t>
  </si>
  <si>
    <t>Percepciones en salud bucal de los niños y niñas</t>
  </si>
  <si>
    <t>Estudio cualitativo,
con enfoque histórico hermenéutico</t>
  </si>
  <si>
    <t>Identificar las necesidades de salud bucal de los niños y niñas
de 2 a 5 años del programa Buen Comienzo-Fantasías de las Américas, desde la percepción de las
agentes educativas en la ciudad de Medellín, en el año 2013.</t>
  </si>
  <si>
    <t>preescolares, salud oral, percepción, higiene bucal</t>
  </si>
  <si>
    <t>Luz M. Alonso, Carlo V. Caballero Uribe</t>
  </si>
  <si>
    <t>Salud Uninorte</t>
  </si>
  <si>
    <t>La educación para la salud, un reto actual</t>
  </si>
  <si>
    <t>La atención integral en salud debe ser privilegio
de nuestro modelo de atención en salud, sin embargo,
se sigue favoreciendo el modelo “Brindar
servicios de salud es brindar servicios médicos”</t>
  </si>
  <si>
    <t>Salud Uninorte, revistas médicas.</t>
  </si>
  <si>
    <t>Ángela Segura Cardona, De La Hoz RP.</t>
  </si>
  <si>
    <t>Instrumentos para medir la calidad de vida
relacionada con la salud oral: una revisión
sistemática</t>
  </si>
  <si>
    <t>Revisión sistemática</t>
  </si>
  <si>
    <t>Identificar los instrumentos utilizados con mayor frecuencia para medir la calidad
de vida relacionada con la salud en pacientes con periodontitis durante los últimos cinco años.</t>
  </si>
  <si>
    <t>enfermedades bucales, periodontitis, salud oral, tratamiento, satisfacción
personal.</t>
  </si>
  <si>
    <t>Contreras, Adolfo</t>
  </si>
  <si>
    <t>Biomédica Instituto Nacional de Salud</t>
  </si>
  <si>
    <t>La promoción de la salud bucal como una estrategia para el desarrollo de la salud pública: una
oportunidad para la profesión y para el país</t>
  </si>
  <si>
    <t>Los temas de ausencia de acceso oportuno y la baja calidad a los servicios de salud afectan el Sistema
General de Seguridad Social en Salud de Colombia. Estos temas han sido objeto de debate por los
usuarios, los medios de comunicación, el Congreso, las asociaciones gremiales y académicas y las
empresas prestadoras de salud, mal llamadas “promotoras de la salud” o EPS.</t>
  </si>
  <si>
    <t>Promoción de la salud bucal</t>
  </si>
  <si>
    <t>Farith González Martínez, Edwin Puello del Rio, Antonio Díaz Caballero</t>
  </si>
  <si>
    <t>Revista Clínica de Medicina de Familia</t>
  </si>
  <si>
    <t>Representaciones Sociales sobre la Salud y Enfermedad
Oral en familias de La Boquilla Cartagena-Colombia</t>
  </si>
  <si>
    <t>Estudio cualitativo, a través de una aproximación al método etnográfico.</t>
  </si>
  <si>
    <t>Describir las representaciones sociales que orientan la construcción de conocimientos
sobre salud y enfermedad oral en las familias del municipio de La Boquilla, Cartagena.</t>
  </si>
  <si>
    <t>Interacción Social, Promoción de la Salud, Prevención Primaria, Etnografía.</t>
  </si>
  <si>
    <t>Shyrley Díaz Cárdenas, Katherine Arrieta Vergara, Ketty Ramos Martínez</t>
  </si>
  <si>
    <t>Impacto de la Salud Oral en la Calidad de Vida
de Adultos Mayores</t>
  </si>
  <si>
    <t>Estudio de corte transversal.</t>
  </si>
  <si>
    <t>Asociar salud bucal y calidad de vida en adultos mayores atendidos en la Facultad de
Odontología, Universidad de Cartagena.</t>
  </si>
  <si>
    <t>Ancianos, Calidad de Vida, Salud Bucal.</t>
  </si>
  <si>
    <t>López Soto, Olga Patricia; Joya Rodríguez, Luz Dary</t>
  </si>
  <si>
    <t>Revista Hacia la Promoción de la Salud</t>
  </si>
  <si>
    <t>Conductas Preventivas Orales, Actitudes, Percepciones Y Estado De Salud Bucal En Pacientes
Diabéticos</t>
  </si>
  <si>
    <t>Manizales / Colombia</t>
  </si>
  <si>
    <t>Estudio de
corte transversal</t>
  </si>
  <si>
    <t>Caracterizar las conductas preventivas orales, actitudes y percepciones, y el estado de salud
bucal en un grupo de pacientes diabéticos respecto a un grupo control.</t>
  </si>
  <si>
    <t>Diabetes Mellitus, conocimientos, actitudes, prácticas en salud.</t>
  </si>
  <si>
    <t>Fabrega R.</t>
  </si>
  <si>
    <t>Retomando la senda de la salud universal. Sistemas de salud,
profesionales de salud y promoción de la salud</t>
  </si>
  <si>
    <t>Durante los últimos años ha emergido con fuerza la necesidad de transformar nuestros sistemas de
salud y retomar la senda del acceso universal a la salud y la cobertura universal de salud.</t>
  </si>
  <si>
    <t>sistemas de salud, promoción de la salud</t>
  </si>
  <si>
    <t>Peñaranda Correa, Fernando; López Ríos, Jennifer Marcela; Molina Berrío, Diana Patricia</t>
  </si>
  <si>
    <t>LA EDUCACIÓN PARA LA SALUD EN
LA SALUD PÚBLICA: UN ANÁLISIS
PEDAGÓGICO</t>
  </si>
  <si>
    <t>Brasil, Colombia, México y Cuba</t>
  </si>
  <si>
    <t>Investigación
documental de orientación cualitativa.</t>
  </si>
  <si>
    <t>Cuestionar dichos planteamientos para ampliar la comprensión de los supuestos y perspectivas
pedagógicas de la EpS en el campo de la salud pública.</t>
  </si>
  <si>
    <t>Educación en salud , salud pública, investigación cualitativa, educación, salud.</t>
  </si>
  <si>
    <t>Guillermo Trout Guardiola</t>
  </si>
  <si>
    <t>Duazary</t>
  </si>
  <si>
    <t>ACCESO A LOS SERVICIOS DE SALUD</t>
  </si>
  <si>
    <t>Una de las principales preocupaciones en el Sistema de Salud Pública, es la de conocer el impacto que en término de igualdad en el acceso a los Servicios de Salud y la financiación de la atención que se haya tenido desde la implementación de la ley 100 de 1993 mediante la cual se creó el Sistema General de Seguridad Social de Colombia.</t>
  </si>
  <si>
    <t>sistema de salud, acceso a servicios de salud</t>
  </si>
  <si>
    <t>César Ernesto Abadía Barrero</t>
  </si>
  <si>
    <t>Acta Bioethica</t>
  </si>
  <si>
    <t>POBREZA Y DESIGUALDADES SOCIALES: UN DEBATE
OBLIGATORIO EN SALUD ORAL</t>
  </si>
  <si>
    <t xml:space="preserve">America Latina </t>
  </si>
  <si>
    <t>Las reformas al sector salud de las últimas décadas en Latinoamérica están fomentando la privatización de los servicios siguiendo principios de corte liberal. A diferencia de un sistema de medicina social, en sistemas privados el acceso de las personas a los servicios depende de la capacidad adquisitiva y su énfasis es más terapéutico que preventivo.</t>
  </si>
  <si>
    <t>salud oral, pobreza, desigualdad, bioética.</t>
  </si>
  <si>
    <t>Adolfo Contreras Rengifo</t>
  </si>
  <si>
    <t>Revista Clínica de Periodoncia,
Implantología y Rehabilitación Oral</t>
  </si>
  <si>
    <t>La promoción de la salud general y la salud oral:
una estrategia conjunta</t>
  </si>
  <si>
    <t>America Latina</t>
  </si>
  <si>
    <t>Se describe una estrategia poblacional para combinar la adopción de estilos de vida saludable para el control de las enfermedades crónicas no transmisibles y de las enfermedades orales, usando como pilares en
la estrategia la promoción, la prevención y la educación a nivel individual y poblacional de los individuos sanos.</t>
  </si>
  <si>
    <t>Salud general;
Salud oral;
Estrategia de
promoción salud;
Educación saludable;
Salud poblacional</t>
  </si>
  <si>
    <t>Doris Duran, Maria Jose Monsalves, Josefina Aubert Victor Zarate,
Iris Espinoza</t>
  </si>
  <si>
    <t>Community Dent Oral Epidemiol.</t>
  </si>
  <si>
    <t>Systematic review of Latin American national oral health
surveys in adults</t>
  </si>
  <si>
    <t>Revisión sistemática en bases de datos bibliográficas científicas y regionales</t>
  </si>
  <si>
    <t>Identificar y describir encuestas nacionales de salud con muestras representativas nacionales que incluyeron evaluaciones de salud oral para adultos en América Latina.</t>
  </si>
  <si>
    <t>encuestas de salud; salud bucal; salud pública; política de salud pública; vigilancia</t>
  </si>
  <si>
    <t xml:space="preserve">Ghafari M, Bahadivand-Chegini S, Nadi T, Doosti-Irani A </t>
  </si>
  <si>
    <t>Epidemiol Health</t>
  </si>
  <si>
    <t>The global prevalence of dental healthcare needs and unmet dental needs among adolescents: a systematic review and meta-analysis</t>
  </si>
  <si>
    <t>Mundial</t>
  </si>
  <si>
    <t>Revisión sistemática y metanálisis</t>
  </si>
  <si>
    <t> Este metanálisis se realizó para estimar la prevalencia global de necesidades dentales y de necesidades dentales no satisfechas en adolescentes.</t>
  </si>
  <si>
    <t>Adolescente; Servicios de salud dental; Metaanálisis; Predominio</t>
  </si>
  <si>
    <t>Higuera L, Prada SI</t>
  </si>
  <si>
    <t>Appl Health Econ Health Policy</t>
  </si>
  <si>
    <t>Barrier to Access or Cost Share? Coinsurance and Dental-Care
Utilization in Colombia</t>
  </si>
  <si>
    <t>Análisis de correspondencias</t>
  </si>
  <si>
    <t>Variaciones de políticas en el sistema de atención médica colombiano para analizar los cambios en la utilización del cuidado dental debido a los diferentes niveles de coseguro</t>
  </si>
  <si>
    <t>costos, salud oral, Colombia</t>
  </si>
  <si>
    <t>Jorge A. Jaramillo, Jairo H. Ternera Pulido, Jaime A. Castro Núñez, William F. Bird, and
Takashi Komabayashi</t>
  </si>
  <si>
    <t>J Oral Sci.</t>
  </si>
  <si>
    <t>Dental education in Colombia</t>
  </si>
  <si>
    <t>This article describes Colombia's development of formal dentistry, its dental school system,
curriculum, and dental licensure, and current issues in oral health care.</t>
  </si>
  <si>
    <t>dental education; dental school curriculum; dental license; Colombia</t>
  </si>
  <si>
    <t>Lesbia Tirado Amador, Shyrley Díaz Cárdenas, Ketty Ramos Martínez.</t>
  </si>
  <si>
    <t>REV CLÍN MED FAM</t>
  </si>
  <si>
    <t>Salud bucal en escolares con síndrome de Down en
Cartagena (Colombia)</t>
  </si>
  <si>
    <t>Describir el estado de salud bucal en escolares con Síndrome de Down (SD) en Cartagena,
Colombia.</t>
  </si>
  <si>
    <t>Niño. Adolescentes. Síndrome de Down. Salud bucal. Enfermedades de la
Boca.</t>
  </si>
  <si>
    <t>Andrea Seiffert &amp; Carlos Zaror &amp; Claudia Atala-Acevedo &amp; Andrea Ormeño &amp; María José Martínez-Zapata &amp;
Pablo Alonso-Coello</t>
  </si>
  <si>
    <t>Clinical Oral Investigations</t>
  </si>
  <si>
    <t>Dental caries prevention in children and adolescents:
a systematic quality assessment of clinical practice guidelines</t>
  </si>
  <si>
    <t>Búsqueda sistemática de GPC sobre medidas preventivas de caries entre 2005 y 2016.</t>
  </si>
  <si>
    <t>Evaluar la calidad de las guías de práctica clínica (GPC) para la prevención de caries dental en niños y adolescentes</t>
  </si>
  <si>
    <t>Guideline . Dental caries . Child . Adolescents</t>
  </si>
  <si>
    <t>Dr. Shyrley Díaz Cárdenas, Dr. Lesbia Rosa Tirado Amador, Dr. Meisser
Vidal Madera Anaya</t>
  </si>
  <si>
    <t>Revista Cubana de Salud Pública.</t>
  </si>
  <si>
    <t>Odontología con enfoque en salud familiar</t>
  </si>
  <si>
    <t>Proponer la articulación de la salud familiar a la práctica de la odontología, con el fin de ofrecer un modelo de atención más integral
que contribuya a la buena salud bucal de los pacientes y que de manera simultánea, desde la consulta, se detecten posibles factores de riesgos en los estilos de vida.</t>
  </si>
  <si>
    <t>medicina familiar y comunitaria, odontología en salud pública,
odontología preventiva</t>
  </si>
  <si>
    <t>Sanabria-Castellanos CM, Suárez-Robles MA, Estrada-Montoya JH.</t>
  </si>
  <si>
    <t>Relación entre determinantes
socioeconómicos, cobertura en salud y
caries dental en veinte países</t>
  </si>
  <si>
    <t>20 paises</t>
  </si>
  <si>
    <t>Análisis ecológico mixto de
datos secundarios de veinte países.</t>
  </si>
  <si>
    <t>Establecer la relación entre determinantes estructurales socioeconómicos, cobertura
del sistema de salud y caries dental en veinte países.</t>
  </si>
  <si>
    <t>caries dental; salud bucal; sistemas de salud; seguro de salud; países desarrollados;
países en desarrollo</t>
  </si>
  <si>
    <t>González S, Giraldo MC, Varela J, Peña EM, Giraldo JP, Orozco JJ.</t>
  </si>
  <si>
    <t>Rev Fac Odontol Univ Antioq</t>
  </si>
  <si>
    <t>SALUTECA ORAL CON ENFOQUE FAMILIAR: HACIA
UNA NUEVA ORIENTACIÓN EN EDUCACIÓN DE LA SALUD BUCAL</t>
  </si>
  <si>
    <t>Estudio preexperimental de intervención comunitaria</t>
  </si>
  <si>
    <t>El propósito de este programa fue crear un espacio en la ludoteca, dedicado al
refuerzo de hábitos saludables bucales, con la guía de personas capacitadas como ludotecarias y odontólogos</t>
  </si>
  <si>
    <t>educación, lúdica, salud bucal, promoción de la salud, prevención primaria, estrategias.</t>
  </si>
  <si>
    <t>Quintero CA, Robledo DP, Vásquez A, Delgado O, Franco ÁM.</t>
  </si>
  <si>
    <t>BARRERAS DE ACCESO A LA ATENCIÓN ODONTOLÓGICA DURANTE LA
PRIMERA INFANCIA. MEDELLÍN, 2007</t>
  </si>
  <si>
    <t>Estudio descriptivo</t>
  </si>
  <si>
    <t>Reconocer las barreras de acceso a la atención odontológica en
menores de seis años, desde la experiencia relatada por las madres y cuidadoras.</t>
  </si>
  <si>
    <t>accesibilidad servicios de salud, cuidado dental para niños, servicios de salud dental.</t>
  </si>
  <si>
    <t xml:space="preserve">Edwin J. Meneses-Gómez , Adriana Posada-López,
Andrés A. Agudelo-Suarez </t>
  </si>
  <si>
    <t>Acta Odontol. Latinoam.</t>
  </si>
  <si>
    <t>CALIDAD DE VIDA RELACIONADA CON LA SALUD BUCAL EN LA POBLACIÓN
ADULTA MAYOR ATENDIDA EN LA RED HOSPITALARIA PÚBLICA DE MEDELLÍN
(COLOMBIA) Y SUS FACTORES RELACIONADOS</t>
  </si>
  <si>
    <t>Estudio descriptivo trasversal</t>
  </si>
  <si>
    <t>Determinar la calidad de vida relacionada con salud bucal
(CVRSB) en la población adulta mayor atendida en la red
hospitalaria pública de Medellín (Colombia) y sus factores
relacionados.</t>
  </si>
  <si>
    <t>Calidad de vida, salud bucal, percepción,
evaluación geriátrica.</t>
  </si>
  <si>
    <t>Shyrley Díaz, María Mondol, Angélica Peñate,
Guillermina Puerta, Marcelo Boneckër,
Saul Martins Paiva, Jenny Abanto</t>
  </si>
  <si>
    <t>Percepción de padres del impacto de desórdenes
orales de preescolares Colombianos sobre calidad
de vida relacionada con la salud oral</t>
  </si>
  <si>
    <t>Evaluar el impacto de CD, TDA y MD sobre la
CVRSB en niños colombianos en edad preescolar</t>
  </si>
  <si>
    <t>Caries dental, traumatismos de los dientes,
calidad de vida, maloclusión, preescolar.</t>
  </si>
  <si>
    <t>Ruiz DC, Morales
C.</t>
  </si>
  <si>
    <t>Invest Educ
Enferm.</t>
  </si>
  <si>
    <t>Social determination of the oral
health-disease process: a socialhistorical
approach in four Latin
American countries</t>
  </si>
  <si>
    <t>Colombia, Ecuador, Brasil y México</t>
  </si>
  <si>
    <t>Estudio descriptivo transversal</t>
  </si>
  <si>
    <t>Contrastar las perspectivas sobre determinación social
de la salud bucal presentes en la literatura científica publicada
en Colombia, Brasil, Ecuador y México desde 1970 hasta 2012.</t>
  </si>
  <si>
    <t>Determinantes sociales de la salud, América Latina, inequidad en salud, medicina social,
salud pública, salud bucal</t>
  </si>
  <si>
    <t>Concha Sánchez SC, Morales Borrero C.</t>
  </si>
  <si>
    <t>Rev.Univ.Ind.Santander.salud</t>
  </si>
  <si>
    <t>La inequidad en el acceso a la
atención odontológica de las
mujeres gestantes en Santander</t>
  </si>
  <si>
    <t>Santander / Colombia</t>
  </si>
  <si>
    <t>Estudio observacional analítico de corte transversal</t>
  </si>
  <si>
    <t>Describir las condiciones sociales y económicas que determinan la inequidad
en el acceso a la atención odontológica de las mujeres gestantes en Santander</t>
  </si>
  <si>
    <t>Mujer gestante, Atención odontológica, Inequidades, Desigualdades.</t>
  </si>
  <si>
    <t>Tesis</t>
  </si>
  <si>
    <t>NATHALIA ECHAVARRÍA ACEVEDO</t>
  </si>
  <si>
    <t>PONTIFICA UNIVERSIDAD JAVERIANA</t>
  </si>
  <si>
    <t>ACCESO A LOS SERVICIOS CURATIVOS DE SALUD ORAL EN ESCOLARES DE LA LOCALIDAD DE FONTIBÓN DE BOGOTÁ D.C., 2009.</t>
  </si>
  <si>
    <t>Bogota / Colombia</t>
  </si>
  <si>
    <t>Enfoque multimétodos.</t>
  </si>
  <si>
    <t>Identificar los factores asociados con el acceso a los servicios odontológicos curativos en la población escolar entre 5 y 12 años, de tres colegios de la localidad de Fontibón que hicieron parte del programa de salud oral de la Secretaría Distrital de Salud (SDS), durante el año 2009.</t>
  </si>
  <si>
    <t>Acceso a los servicios de salud, uso de los servicios, equidad, salud bucal.</t>
  </si>
  <si>
    <t>Restrepo-Zea JH, Silva-Maya C, Andrade-Rivas F, VH-Dover, R.</t>
  </si>
  <si>
    <t>Acceso a servicios de salud: análisis de barreras y estrategias en el caso de Medellín, Colombia</t>
  </si>
  <si>
    <t>Investigación cualitativa
con énfasis en tres zonas de Medellín.</t>
  </si>
  <si>
    <t>Construir un concepto de acceso e identificar barreras
y estrategias, desde la perspectiva de actores en Medellín.</t>
  </si>
  <si>
    <t>acceso a los servicios de salud; equidad en salud; barreras en el acceso; política de salud;
análisis cualitativo; Colombia</t>
  </si>
  <si>
    <t>Julián Andrés Corredor Hernández Camilo Andrés Jiménez Pinilla</t>
  </si>
  <si>
    <t>Análisis de la información sobre el proceso de reforma al sistema de salud colombiano publicada en prensa escrita, Colombia 2012-2013.</t>
  </si>
  <si>
    <t>Estudio observacional longitudinal</t>
  </si>
  <si>
    <t>Analizar las características de la información noticiosa publicada en prensa escrita por dos medios de comunicación de circulación nacional, sobre el proceso de reforma al sistema de salud de Colombia entre octubre de 2012 y octubre de 2013.</t>
  </si>
  <si>
    <t>reforma, sistema de salud, prensa escrita</t>
  </si>
  <si>
    <t>PEDRO DANIEL FERNÁNDEZ ÁVILA
ALBA YANURY RAMÍREZ BERNAL</t>
  </si>
  <si>
    <t>ANALISIS DE LAS PERCEPCIONES DE LA POLÌTICA DE ATENCIÒN INTEGRAL EN SALUD DESDE LOS ACTORES DEL SISTEMA</t>
  </si>
  <si>
    <t>Identificar las percepciones de los distintos actores acerca de las fortalezas y debilidades de la Política de Atención Integral en Salud - PAIS.</t>
  </si>
  <si>
    <t>percepciones, politicas de salud, sistema de salud</t>
  </si>
  <si>
    <t>Labonté, R., Sanders, D., Baum, F., Schaay, N., Packer, C., Laplante, D., Vega Romero, R.,
Viswanatha, V., Barten, F., Hurley, C., Ali, H.T, Manolakos, H., Acosta Ramírez, N., Pollard, J., Narayan, T.,
Mohamed, S., Peperkamp, L., Johns, J., Ouldzeidoune, N., Sinclair, R., &amp; Pooyak, S.</t>
  </si>
  <si>
    <t>Aplicación, efectividad y contexto
político de la atención primaria
integral de salud: resultados
preliminares de una revisión de la
literatura mundial</t>
  </si>
  <si>
    <t>La atención primaria de salud (APS) ocupa
nuevamente un lugar de privilegio en la
agenda internacional. Treinta años después
de la Declaración de Alma-Ata fue el tema
central del Informe Mundial de la Salud
en 2008 y ha sido el tópico de una serie de
conferencias significativas alrededor del
mundo durante ese mismo año. ¿Qué hemos
aprendido acerca de su impacto en la mejora
de la salud de la población y de la equidad
en salud? ¿Qué más nos falta saber?</t>
  </si>
  <si>
    <t>Román Vega Romero . Janeth Carrillo Franco</t>
  </si>
  <si>
    <t>APS y acceso universal a los servicios
de salud en las condiciones del
SGSSS de Colombia. El caso ‘Salud a
su Hogar’ en Bogotá</t>
  </si>
  <si>
    <t>Muestra los desafíos y oportunidades experimentados por los formuladores de la
política de la Secretaría Distrital de Salud de Bogotá (SDS), en el proceso de diseño y puesta
en práctica de un enfoque de atención primaria integral de salud (APIS), inicialmente llamada
“Salud a Su Hogar”</t>
  </si>
  <si>
    <t>protección social y salud, acceso universal y atención en salud, acción intersectorial
y salud, atención primaria en salud, atención primaria integral en salud, salud e inequidad,
atención en salud e inequidad, participación comunitaria y salud.</t>
  </si>
  <si>
    <t>Sandra Tovar Valencia</t>
  </si>
  <si>
    <t>Asumir un compromiso de liderazgo para el
cambio: desafío de una nueva odontología</t>
  </si>
  <si>
    <t>Mirada personal que, a partir de reconocer la complejidad del mundo
y su dinámica, así como sus grandes dificultades y brechas, pretende ser optimista y creer
que es posible volver a responsabilizarnos de las circunstancias y volver a ser mejores
profesionales, personas y ciudadanos.</t>
  </si>
  <si>
    <t>Políticas públicas, talento humano, liderazgo, responsabilidad social, función de la odontología,
globalización.</t>
  </si>
  <si>
    <t xml:space="preserve">Lady Johana Virgüez Moreno </t>
  </si>
  <si>
    <t>Barreras y facilitadores de acceso a los servicios de salud de los jóvenes: estudio de caso
exploratorio en los Servicios de Salud Colectiva (SSC) de la localidad de Usaquén.</t>
  </si>
  <si>
    <t>Estudio de tipo cualitativo descriptivo</t>
  </si>
  <si>
    <t>Analizar las barreras y facilitadores presentes en el acceso a la atención en salud de
la población de jóvenes que forman parte de los Servicios de Salud Colectiva de la
localidad de Usaquén</t>
  </si>
  <si>
    <t>Accesibilidad a los servicios de salud, prestación de atención de salud,
acceso a servicios de salud en jóvenes, acceso, barreras en salud, sistema de salud, atención en
salud, facilitadores de acceso a la salud, modelo de Tanahashi.</t>
  </si>
  <si>
    <t>Alzate-Urrea S, Agudelo-Suárez AA, López-Vergel F, López-Orozco C, Espinosa-Herrera E, Posada-
López A.</t>
  </si>
  <si>
    <t>Calidad de vida y salud bucal: Perspectiva de adultos mayores atendidos en la red hospitalaria
pública de Medellín, Colombia</t>
  </si>
  <si>
    <t>Estudio cualitativo etnográfico,</t>
  </si>
  <si>
    <t>analizar la percepción de la población adulta mayor sobre su calidad de vida,
relacionándola con su estado de salud general y bucal, desde el discurso de sus actores primarios.</t>
  </si>
  <si>
    <t>adulto mayor; calidad de vida; salud de la persona mayor; salud bucal;
poblaciones vulnerables; servicios de salud para ancianos</t>
  </si>
  <si>
    <t>Suárez Zúñiga E, Velosa Porras J.</t>
  </si>
  <si>
    <t>Comportamiento epidemiológico de la caries
dental en Colombia</t>
  </si>
  <si>
    <t>Describir la tendencia del comportamiento
de la caries dental en la población colombiana, particularmente en la población escolar</t>
  </si>
  <si>
    <t>Caries dental, epidemiología, prevalencia, COP, COP-d, conocimientos, actitudes, prácticas.</t>
  </si>
  <si>
    <t>Serrano CA, Niño MA, Romero AZ.</t>
  </si>
  <si>
    <t>Correlaciones entre la condición gingival,
prácticas, creencias y modelos de comportamiento de salud oral en estudiantes universitarios de Bogotá,
Colombia.</t>
  </si>
  <si>
    <t>Evaluar correlaciones entre salud gingival, factores sociodemográcos,
creencias y dos modelos de comportamiento de creencias en salud oral y de autoecacia oral.</t>
  </si>
  <si>
    <t>adulto joven, autoeficacia, comportamiento en salud, gingivitis, hemorragia al sondaje, modelos de
comportamiento.</t>
  </si>
  <si>
    <t>Reina Janitzie Maldonado Díaz
Ana Mayerli Monsalve Mantilla</t>
  </si>
  <si>
    <t>DERECHO A LA SALUD: MAS ALLA DEL PAPEL
ALCANCES Y LIMITACIONES DE LA LEY 1751 DEL 2015, A LA LUZ DE LA SALUD
COMO DERECHO FUNDAMENTAL</t>
  </si>
  <si>
    <t>Identificar los alcances y limitaciones de la ley 1751 del 2015, a la luz de la salud como derecho fundamental</t>
  </si>
  <si>
    <t>ley, derecho a la salud, Colombia</t>
  </si>
  <si>
    <t>Marisol Raigosa-Mejía
Gloria Molina-Marín</t>
  </si>
  <si>
    <t>Dimensión política de las decisiones en salud pública, Bogotá D.C., 2012-2013</t>
  </si>
  <si>
    <t>Analizar la dimensión política de las decisiones en salud pública en la ciudad de
Bogotá D.C. (2012-2013), dentro del contexto del Sistema General de Seguridad Social en Salud
(sgsss).</t>
  </si>
  <si>
    <t>sistema de salud; políticas públicas; mercado en salud; salud pública; modelos
de atención en salud; determinantes sociales en salud</t>
  </si>
  <si>
    <t>Andrea Catherine Rey-Gamero
Naydú Acosta-Ramírez</t>
  </si>
  <si>
    <t>El enfoque de competencias para los equipos
de Atención Primaria en Salud. Una revisión
de literatura</t>
  </si>
  <si>
    <t>Revisión sistemática de literatura</t>
  </si>
  <si>
    <t>Aportar evidencias en herramientas que propendan por la adecuada implementación
de la estrategia de Atención Primaria en Salud (aps) con enfoque renovado, eje
estructural y de interés actual para la gestión integral de la atención en los sistema de salud,</t>
  </si>
  <si>
    <t>administración de los servicios de salud, administración de personal, Atención
Primaria de Salud, competencias, perfil laboral, recursos humanos.</t>
  </si>
  <si>
    <t>Vásquez Hernández A, Zapata-Villa C, Foronda-García P, Castrillón-Mejía E, Rafael A. Acevedo-Silva RA, Agudelo-Suárez AA.</t>
  </si>
  <si>
    <t>Estado de salud bucal y factores relacionados en mujeres en situación de prostitución en Medellín (Colombia)</t>
  </si>
  <si>
    <t>Describir el estado de salud bucal y factores relacionados en un grupo de mujeres en situación de prostitución en la ciudad de Medellín (Colombia).</t>
  </si>
  <si>
    <t>caries dental; encuestas epidemiológicas; perfil de salud; salud bucal; trabajadoras sexuales</t>
  </si>
  <si>
    <t>Román Vega Romero
Jorge Martínez Collantes
Naydú Acosta Ramírez</t>
  </si>
  <si>
    <t>Evaluación rápida del desempeño de la
red pública de servicios de salud de Suba
en el logro de los atributos de la Atención
Primaria de Salud - APS</t>
  </si>
  <si>
    <t>Evaluación rápida que adapta la metodología propuesta por
Starfield y validada por Macinko en Brasil,</t>
  </si>
  <si>
    <t>Análisis del desempeño de la red del Hospital de Suba II Nivel ESE en el cumplimiento de los
atributos de la APS.</t>
  </si>
  <si>
    <t>Atención Primaria Integral de Salud, método de evaluación rápida,
evaluación de servicios de salud, Atributos de la APS, Colombia.</t>
  </si>
  <si>
    <t>RAFAEL GABRIEL RICO SALAS</t>
  </si>
  <si>
    <t>EXPLORANDO EL DESARROLLO DE LA ATENCIÓN PRIMARIA EN SALUD
POR PARTE DE LAS INSTITUCIONES PRESTADORAS DE SERVICIOS DE
SALUD PRIVADAS EN UNA LOCALIDAD DE BOGOTÁ</t>
  </si>
  <si>
    <t>Indagar sobre los mecanismos y procedimientos concretos que utilizan en materia de APS.</t>
  </si>
  <si>
    <t>Atención Primaria en Salud, Bosa, instituciones prestadoras de
salud privadas.</t>
  </si>
  <si>
    <t>Hurtado-Martínez CF, Potes-Urrutia DA, Vásquez-Díaz M, Posada López A, Álvarez-Sánchez
LG, Agudelo-Suárez AA.</t>
  </si>
  <si>
    <t>Higiene bucal, caries dental y necesidades de tratamiento en escolares de 5, 7 y 12
años, municipio de Istmina, Chocó, Colombia (2013)</t>
  </si>
  <si>
    <t>Chocó / Colombia</t>
  </si>
  <si>
    <t>Describir el estado de higiene bucal, caries dental y de necesidades de tratamiento en escolares de 5, 7 y 12 años del
municipio de Istmina (Chocó, Colombia).</t>
  </si>
  <si>
    <t>caries dental, Chocó, Colombia, encuestas epidemiológicas, higiene bucal, Istmina, necesidades y demandas de
servicios de salud, salud bucal.</t>
  </si>
  <si>
    <t>Paola Andrea Mosquera Méndez,
Gema Granados Hidalgo, Román Vega Romero</t>
  </si>
  <si>
    <t>La estrategia de Atención Primaria en Salud (APS) para Bogotá-Colombia y su relación con la disminución de inequidades de
resultados en salud</t>
  </si>
  <si>
    <t>Bogotá / Colombia</t>
  </si>
  <si>
    <t>Estudio Observacional Ecológico</t>
  </si>
  <si>
    <t>Describir la tendencia de un conjunto de indicadores de estado de salud y analizar el
comportamiento de las disparidades en salud en las localidades de Bogotá con mayor y menor
desarrollo de la estrategia de Atención Primaria Integral de Salud.</t>
  </si>
  <si>
    <t>Atención primaria integral de salud, equidad en salud, atención primaria
en salud y disparidades en salud, resultados en salud, mortalidad en menores de 5 años,
mortalidad infantil.</t>
  </si>
  <si>
    <t>Molina-Marín G, Álvarez-Ochoa PA, Oquendo-Lozano T.</t>
  </si>
  <si>
    <t>La salud pública en la agenda de los gobiernos municipales de seis ciudades colombianas, periodos 2008-2011 y 2012-2015</t>
  </si>
  <si>
    <t>Analizar los contenidos que en materia de salud pública incluyen los planes de desarrollo,
los planes territoriales de salud y los acuerdos municipales, así como la coherencia con
la situación de salud de la comunidad reflejada en su perfil epidemiológico.</t>
  </si>
  <si>
    <t>política de salud; perfil de salud; planificación en salud; descentralización en salud</t>
  </si>
  <si>
    <t>Mutis MJ, Pinzón JC, Castro G.</t>
  </si>
  <si>
    <t>Las amalgamas dentales:
¿un problema de salud pública y ambiental?
Revisión de la literatura</t>
  </si>
  <si>
    <t>Abordaje contextual sobre la concepción de la amalgama a través de la historia y cómo en diferentes épocas este material dental ha estado en el centro de la controversia.</t>
  </si>
  <si>
    <t>Amalgamas dentales, mercurio, principio de precaución, salud ambiental, salud pública,
tratados internacionales.</t>
  </si>
  <si>
    <t>JULIÁN STIBEN ARÉVALO PEDRAZA</t>
  </si>
  <si>
    <t>LEY ESTATUTARIA DE SALUD Y POLÍTICA DE ATENCIÓN INTEGRAL EN SALUD: ¿NUEVO MODELO DE SALUD ENFOCADO HACIA LA GOBERNANZA? ANÁLISIS DE CASO DEL SISTEMA DE SALUD DEL MUNICIPIO DE TULUÁ EN EL DEPARTAMENTO DEL VALLE.</t>
  </si>
  <si>
    <t>Valle del Cauca / Colombia</t>
  </si>
  <si>
    <t>Enfoque hermenéutico interpretativo, de corte cualitativo</t>
  </si>
  <si>
    <t>Análisis de los supuestos que plantea el Modelo Integral de Atención de Salud -MIAS- incluido en la Política de Atención Integral en Salud (Resolución 429 de 2016) derivado de la consolidación de la salud como un derecho fundamental en la Ley Estatutaria de Salud promulgada en el año 2015 (Ley 1751 de 2015), a partir de la perspectiva de dos modelos de gestión pública: Nueva Gestión Pública y Gobernanza,</t>
  </si>
  <si>
    <t>ley, derecho a la salud, atención integral en salud, gobernanza</t>
  </si>
  <si>
    <t>MARÍA JOSÉ VILLALOBOS CASTRO</t>
  </si>
  <si>
    <t>LIMITACIONES DE LA AUTONOMÍA DE LOS ODONTOLOGOS EN EL
SISTEMA DE SALUD COLOMBIANO ACTUAL</t>
  </si>
  <si>
    <t>Revisión Literatura</t>
  </si>
  <si>
    <t>Estudiar dentro del concepto de Bioética las limitaciones de la autonomía de los odontólogos en el ejercicio profesional institucional enmarcado en el desarrollo del Sistema General de Seguridad Social en Salud colombiano</t>
  </si>
  <si>
    <t>odontología, sistema de salud, Colombia</t>
  </si>
  <si>
    <t>Amparo Hernández Bello,  Román Vega Romero</t>
  </si>
  <si>
    <t xml:space="preserve">Lineamientos para el desarrollo
de una estrategia de intervención
en atención primaria en salud
Y PROMOCIÓN DE LA SALUD PARA
LA POBLACIÓN DESPLAZADA, POBRE
Y VULNERABLE DE LA ZONA SUR ORIENTAL DE CARTAGENA
</t>
  </si>
  <si>
    <t>Enfoque participativo que promueve el uso combinado de diferentes métodos y
técnicas, cuantitativos y cualitativos, desde un perspectiva sistémica, crítica y pluralista</t>
  </si>
  <si>
    <t>Elaboración de un diagnóstico de la situación de salud de la
población desplazada, pobre y vulnerable que se asienta en la zona sur oriental de Cartagena, la
exploración de las políticas locales y nacionales y del papel de los servicios de salud, con miras
a la definición de los lineamientos para el diseño de una estrategia de intervención que permita
mejorar el bienestar de la población.</t>
  </si>
  <si>
    <t xml:space="preserve"> poblaciones vulnerables, atención primaria de salud, política de salud, promoción de la salud.</t>
  </si>
  <si>
    <t>Agudelo-Suárez AA, Martínez-Flórez LM, Madrid-
Gutiérrez LM, Vivares-Builes AM, Rocha-Buelvas A.</t>
  </si>
  <si>
    <t>Panorama de la fluorosis dental en Colombia:
una revisión exploratoria de la literatura</t>
  </si>
  <si>
    <t>Revisión exploratoria (scoping review)</t>
  </si>
  <si>
    <t>Describir la
prevalencia de fluorosis dental y factores asociados en Colombia, mediante la literatura
existente.</t>
  </si>
  <si>
    <t>Fluorosis dental, salud bucal, fluorur os, fluorización, r evisión explor atoria.</t>
  </si>
  <si>
    <t>Janeth Carrillo Franco
Lucero López</t>
  </si>
  <si>
    <t>Participación social en salud en la atención
primaria en Bogotá: voces de mujeres</t>
  </si>
  <si>
    <t>Investigación
cualitativa con historia oral</t>
  </si>
  <si>
    <t>Describir las dinámicas culturales en la participación social en salud de un grupo de
mujeres de la localidad de Chapinero, Bogotá (Colombia).</t>
  </si>
  <si>
    <t>participación social; atención primaria en salud; cultura; dinámicas culturales;
historia oral</t>
  </si>
  <si>
    <t>Francisco J. Yepes</t>
  </si>
  <si>
    <t>¿Por qué la crisis multisistémica de la salud?</t>
  </si>
  <si>
    <t>La crisis actual del sistema de salud colombiano ha tenido un proceso de gestación
largo y tortuoso. Sus manifestaciones son las
de una crisis multisistémica que acusa fallas
en lo financiero, en la salud pública, en la
prestación de los servicios y, particularmente,
en los resultados sobre el nivel de salud de
la población colombiana.</t>
  </si>
  <si>
    <t>sistema de salud, Colombia</t>
  </si>
  <si>
    <t>Álvaro Franco-Giraldo</t>
  </si>
  <si>
    <t>Referentes teóricos para el análisis de la
reforma del sistema de salud colombiano</t>
  </si>
  <si>
    <t>Revisión temática</t>
  </si>
  <si>
    <t>Definir unos ejes temáticos para interpretar la reforma
en salud y orientar un nuevo modelo del sistema.</t>
  </si>
  <si>
    <t>sistema de salud, políticas públicas, reforma, Latinoamérica, teoría
política.</t>
  </si>
  <si>
    <t>Catalina Latorre Santos</t>
  </si>
  <si>
    <t>Reflexiones Frente al Plan
nacional de salud pública</t>
  </si>
  <si>
    <t>El escenario actual, de cara a la expectativa
generada por el proceso que llevó a la reforma de la Ley 100, a través de la Ley 1122 de inicios de 2007, cierra debates de casi dos años, durante los cuales se exploraron y analizaron las diferentes alternativas para llegar al documento final, el cual mantuvo la apuesta por el aseguramiento como garantía de acceso a la salud.</t>
  </si>
  <si>
    <t>Plan nacional de salud pública, Colombia, sistema de salud, ley</t>
  </si>
  <si>
    <t>María Esperanza Echeverry-López</t>
  </si>
  <si>
    <t>Reforma a la salud y reconfiguración de la trayectoria de acceso a los servicios de salud desde la experiencia de los usuarios en Medellín, Colombia</t>
  </si>
  <si>
    <t>Investigación cualitativa</t>
  </si>
  <si>
    <t>Reconstruye, en el contexto de la reforma, la trayectoria de acceso a los servicios de salud y las estrategias para enfrentar obstáculos de ese proceso, desde la experiencia de asegurados –regímenes subsidiado y contributivo– y no asegurados en el Sistema General de Seguridad Social en Salud (SGSSS)</t>
  </si>
  <si>
    <t>derecho a la salud, acceso a servicios, inequidades en salud, reforma a la salud</t>
  </si>
  <si>
    <t>Carlos Andrés Merlano-Porras
Iouri Gorbanev</t>
  </si>
  <si>
    <t>Sistema de salud en Colombia: una revisión
sistemática de literatura</t>
  </si>
  <si>
    <t>revisión sistemática
de literatura</t>
  </si>
  <si>
    <t>Caracterizar la contribución de publicaciones académicas a la reflexión
sobre el sistema de salud colombiano durante estos veinte años.</t>
  </si>
  <si>
    <t>academias e institutos, sistemas nacionales de salud, revisión, Colombia</t>
  </si>
  <si>
    <t>Natalia Paredes</t>
  </si>
  <si>
    <t>Sistema de seguimiento y
evaluación de la política pública
de salud a la luz del derecho
a la salud</t>
  </si>
  <si>
    <t>Para lograr una adecuada fundamentación
normativa del derecho a la salud, fuera de
la Constitución Política Nacional y de la jurisprudencia de la Corte Constitucional, es necesario acudir al artículo 93 de la Carta Fundamental, referido al bloque de constitucionalidad.</t>
  </si>
  <si>
    <t>derecho a la salud, Colombia, evaluación política pública</t>
  </si>
  <si>
    <t>María Victoria Ocampo Rodríguez Víctor Fernando Betancourt Urrutia Jennifer Paola Montoya Rojas  Diana Carolina Bautista Botton</t>
  </si>
  <si>
    <t>Sistemas y modelos de salud, su incidencia
en las redes integradas de servicios de salud</t>
  </si>
  <si>
    <t>Revisión sistemática de la literatura</t>
  </si>
  <si>
    <t>Evidenciar las condiciones externas que hacen posible la conformación y la viabilidad de una red de salud</t>
  </si>
  <si>
    <t>integración vertical y horizontal, niveles de atención, sistemas fragmentados,
organizaciones sanitarias integradas (OSI), hospitales</t>
  </si>
  <si>
    <t>Montenegro Martínez, Gino</t>
  </si>
  <si>
    <t>Un nuevo enfoque de la salud oral: una mirada desde la salud pública</t>
  </si>
  <si>
    <t>Para alcanzar salud es necesario cambiar de perspectiva. Se propone un paso del enfoque individual de riesgo a un enfoque poblacional de salud pública que enfatice los determinantes de la salud, la promoción de la salud y la integración del odontólogo a un equipo más amplio de trabajo.</t>
  </si>
  <si>
    <t>Salud, salud pública, salud oral, promoción de la salud, enfoque de riesgo, enfoque poblacional,
determinantes de la salud.</t>
  </si>
  <si>
    <t>Olga Patricia López-Soto
María del Pilar Cerezo-Correa
Alba Lucía Paz-Delgado</t>
  </si>
  <si>
    <t>Variables relacionadas con la satisfacción del paciente de los servicios odontológicos</t>
  </si>
  <si>
    <t>Relacionar las variables sociodemográficas, los niveles de ansiedad
y las creencias en salud oral con la satisfacción del paciente</t>
  </si>
  <si>
    <t>satisfacción del paciente, atención odontológica, ansiedad, calidad de
la atención de salud, relaciones dentista-paciente, autoeficacia.</t>
  </si>
  <si>
    <t>Martha Liliana Rincón Rodríguez</t>
  </si>
  <si>
    <t>UstaSalud</t>
  </si>
  <si>
    <t>DESARROLLO DEL RECURSO HUMANO EN SALUD ORAL</t>
  </si>
  <si>
    <t xml:space="preserve">Las siguientes apreciaciones han sido el resultado de un análisis serio y responsable, basado en información e indicadores contenidos en estudios nacionales de salud pública, único medio de aproximarse de manera cierta al abordaje de asuntos relacionados con el desarrollo del recurso humano en salud y específicamente de la salud oral </t>
  </si>
  <si>
    <t>recurso humano, salud oral, odontología, Colombia</t>
  </si>
  <si>
    <t>Sandra González Ariza, Luis Gonzalo Álvarez Sánchez, María Alejandra González Bedoya, Julieth Alzate Marín, Mónica Reina Alzate</t>
  </si>
  <si>
    <t>PROGRAMA DE PROMOCIÓN Y PREVENCIÓN EN ESCOLARES DE 6 A 12 AÑOS. MEDELLÍN 2006 - 2008</t>
  </si>
  <si>
    <t xml:space="preserve">Estudio de intervención comunitaria </t>
  </si>
  <si>
    <t>Evaluar y analizar la importancia que tienen los programas de promoción y prevención en salud bucal en escolares</t>
  </si>
  <si>
    <t>Atención dental en niños; Caries dental; Prevención primaria; Higiene bucal; Salud bucal</t>
  </si>
  <si>
    <t>Riveros CM, Hormiga LR, Núñez TS, Rugeles NC</t>
  </si>
  <si>
    <t xml:space="preserve"> Implementación de un programa educativo, dirigido al personal de salud responsable del control prenatal, orientado a promover la salud oral de las gestantes</t>
  </si>
  <si>
    <t>Bucaramanga / Colombia</t>
  </si>
  <si>
    <t>Ensayo clínico no controlado</t>
  </si>
  <si>
    <t>Implementar un programa educativo, dirigido al personal de salud responsable del control prenatal, orientado a promover la salud oral de las mujeres gestantes.</t>
  </si>
  <si>
    <t>Odontología; Gestación; Educación oral; Salud oral; Salud pública</t>
  </si>
  <si>
    <t>Riveros CM, Rodríguez MJ.</t>
  </si>
  <si>
    <t>Programa preventivo en salud oral para controlar factores de riesgo asociados a caries dental y enfermedad periodontal en mujeres gestantes</t>
  </si>
  <si>
    <t>Ensayo clínico controlado</t>
  </si>
  <si>
    <t>Diseñar, ejecutar y evaluar la efectividad de un programa preventivo en salud oral para controlar los factores de riesgo asociados a caries y enfermedad periodontal en las gestantes afiliadas a una EPS, en Bucaramanga.</t>
  </si>
  <si>
    <t>Mujeres gestantes; Enfermedad periodontal; Factores de riesgo; Transmisión de Streptococcus mutans</t>
  </si>
  <si>
    <t>Forero L, Reyes ES, Rodríguez MJ</t>
  </si>
  <si>
    <t>Impacto de la educación en salud oral en una población escolar de la Aldea Infantil SOS de Floridablanca, Santander, determinando el índice de higiene oral y el índice gingival.</t>
  </si>
  <si>
    <t>Determinar el impacto generado a través de un programa de sensibilización y motivación sobre hábitos de higiene oral en un grupo de escolares entre los 6 y 15 años.</t>
  </si>
  <si>
    <t>Educación oral; Placa bacteriana; Higiene oral; Promoción de la Salud</t>
  </si>
  <si>
    <t>Dayana Alejandra Jaimes Gómez, Carlos Alberto Mora Guerrero, Silvia Alejandra Mulett Herrera y Deysi Lorena Niño Ferreira.</t>
  </si>
  <si>
    <t>Universidad Santo Tomás</t>
  </si>
  <si>
    <t>CONOCIMIENTOS Y ACTITUDES DE ESTUDIANTES DE ODONTOLOGÍA FRENTE A LA PROMOCIÓN EN SALUD BUCAL</t>
  </si>
  <si>
    <t>Observacional descriptivo de corte transversal</t>
  </si>
  <si>
    <t>Evaluar los conocimientos y las actitudes de los estudiantes de sexto a décimo semestre de odontología frente a la promoción en salud bucal.</t>
  </si>
  <si>
    <t>odontología, promoción de la salud, conocimientos, actitudes y practicas</t>
  </si>
  <si>
    <t>Lidys Carolina Ríos Gálvis, Lina Yeraldin Pedraza Suárez, Yudy Viviana Uribe Ortega.</t>
  </si>
  <si>
    <t>NIVEL DE CONOCIMIENTOS DE LAS ENFERMERAS SOBRE HIGIENE BUCAL DE PACIENTES HOSPITALIZADOS DE LA CLÍNICA GUANE DE FLORIDABLANCA</t>
  </si>
  <si>
    <t>Estudio analítico cuasi experimental</t>
  </si>
  <si>
    <t>Evaluar nivel de conocimientos del personal de enfermería sobre higiene bucal de los pacientes hospitalizados de la Clínica Guane de Floridablanca.</t>
  </si>
  <si>
    <t>Conocimientos, paciente hospitalizado, enfermeras, higiene oral.</t>
  </si>
  <si>
    <t>Leinnsy Karina Chaustre Torres, Linda Stefany Calderón Pinzón y Viviana Marcela Saucedo Peña</t>
  </si>
  <si>
    <t>CALIDAD DE VIDA RELACIONADA CON LA SALUD ORAL EN PREESCOLARES VINCULADOS CON EL INSTITUTO COLOMBIANO DE BIENESTAR FAMILIAR DE BUCARAMANGA SEGÚN LA VERSIÓN PERUANA DEL EARLY CHILDHOOD ORAL HEALTH
IMPACT SCALE</t>
  </si>
  <si>
    <t>Estudio observacional, analítico, de corte transversal</t>
  </si>
  <si>
    <t>Evaluar la calidad de vida y su relación con caries dental y hábitos orales en niños de tres a cinco años, vinculados con los hogares infantiles del Instituto Colombiano de Bienestar Familiar (ICBF) mediante la aplicación de la versión peruana del Early Childhood Oral Health Impact Scale (ECOHIS) en la ciudad de Bucaramanga.</t>
  </si>
  <si>
    <t>Calidad de vida, caries dental, hábitos, ECOHIS</t>
  </si>
  <si>
    <t>Gustavo Gabriel García Amado, Ruddy Eduardo Ramírez Umaña, Shamary Taynney Rincón Galeano, Karol Rocío Vásquez Pabón</t>
  </si>
  <si>
    <t>EVALUACIÓN DE UN PROGRAMA EN SALUD ORAL DIRIGIDO A LA POBLACIÓN PREESCOLAR DE EL PLAYÓN (SANTANDER), EN EL 2018.</t>
  </si>
  <si>
    <t>Ensayo comunitario,</t>
  </si>
  <si>
    <t>Evaluar un programa de salud oral dirigida a promover la higiene oral y el autocuidado en preescolares del Municipio de El Playón, Santander.</t>
  </si>
  <si>
    <t>índice de placa, preescolares, caries, programa en salud oral, padres de familia, docentes, estrategias.</t>
  </si>
  <si>
    <t>Ana Maria Prada Hurtado
Claudia Alcira Mendoza Perilla
Jair Andrey Ruiz Arias</t>
  </si>
  <si>
    <t>DISEÑO DE UN INFORME DE AUDITORÍA INTERNA DESDE EL ANALISIS DE RIESGOS EN UN PROYECTO DE SALUD ORAL DEL MUNICIPIO DE FLORENCIA- COLOMBIA</t>
  </si>
  <si>
    <t>Formular un informe de auditoría interna desde el análisis de riesgos del proyecto: “implementación del plan de intervenciones colectivas en salud pública en el municipio de Florencia” desde el componente salud oral.</t>
  </si>
  <si>
    <t>plan de intervenciones colectivas, gestión de la salud pública, sistema obligatorio de garantía de calidad</t>
  </si>
  <si>
    <t>Jessica Carvajal Monsalve
Rafael Ribero Franco
Carmen Mileydis Quiroz Macías</t>
  </si>
  <si>
    <t>ALCANCE POBLACIONAL DEL HOSPITAL NAVAL DE CARTAGENA
INFORME DE GIRA ACADÉMICA PROGRAMA PROMOCIÓN Y PREVENCIÓN ODONTOLÓGICA EN RANGO DE 5 A 12 AÑOS DE EDAD.</t>
  </si>
  <si>
    <t>Establecer el nivel de cumplimiento, del programa promoción y prevención en salud bucal para pacientes pediátricos propuesta por el Ministerio de Salud en el Hospital Naval de Cartagena determinando parámetros de dicho programa en pacientes de 5 a 12 años.</t>
  </si>
  <si>
    <t>promoción y prevención, niveles de cumplimiento, odontología</t>
  </si>
  <si>
    <t>Andrea Del Pilar Guiza Quiroga, Melanny Dayana Parra Zapata y Oscar Darío Betancur Torres</t>
  </si>
  <si>
    <t>EFECTIVIDAD DE BARNIZ DE FLÚOR VS SELLANTES: REVISIÓN SISTEMÁTICA</t>
  </si>
  <si>
    <t xml:space="preserve">Revisión sistemática </t>
  </si>
  <si>
    <t>Realizar una revisión sistemática de la literatura en las bases Scopus, Pubmed, Cochrane y Embase sobre la efectividad de la aplicación de sellantes vs. barniz fluorado en niños de 2 a 12 años.</t>
  </si>
  <si>
    <t>ensayo clínico, caries dental, flúor</t>
  </si>
  <si>
    <t>Daniela Alejandra Peralta, Geisson Orlando Diaz</t>
  </si>
  <si>
    <t>Aplicación del cuestionario de conocimientos, actitudes y prácticas médicas en cuanto a la prevención de enfermedades orales a médicos generales y pedíatras del área metropolitana de Bucaramanga</t>
  </si>
  <si>
    <t>Estudio observacional, descriptivo de corte transversal</t>
  </si>
  <si>
    <t>Analizar el nivel de conocimientos, actitudes y prácticas de médicos generales y médicos pediatras del área metropolitana de Bucaramanga en la prevención de enfermedades bucales en niños.</t>
  </si>
  <si>
    <t>conocimientos, médico pediatra, médico general, cavidad oral, odontología, actitudes, prácticas médicas.</t>
  </si>
  <si>
    <t>Carlos Andrés Suarez Portilla y Erick Mauricio Durango Quiñones</t>
  </si>
  <si>
    <t>Análisis de la demanda inducida en el servicio de odontología de la ESE Clínica Guane de Floridablanca, Santander</t>
  </si>
  <si>
    <t>Estudio de caso</t>
  </si>
  <si>
    <t>Analizar el conocimiento sobre el programa de demanda inducida en el personal asistencial de la ESA clínica Guane de Floridablanca.</t>
  </si>
  <si>
    <t>Demanda inducida, Salud, Promoción y prevención, Salud oral</t>
  </si>
  <si>
    <t xml:space="preserve">Nubia Astrid Duarte Pinzón
Rutty Adriana Abril Vivas </t>
  </si>
  <si>
    <t>“Análisis de Resultados de las Políticas Públicas en Salud Oral en Bogotá en el periodo comprendido entre 1999- 2014.”</t>
  </si>
  <si>
    <t>Investigación descriptiva mediante la búsqueda y revisión documental sistemática</t>
  </si>
  <si>
    <t>Analizar la pertinencia de las Políticas Públicas en Salud Oral establecidas a nivel Distrital a través de indicadores de salud bucal en el periodo comprendido entre 1999 a 2014.</t>
  </si>
  <si>
    <t>politicas públicas, salud oral, Bogotá</t>
  </si>
  <si>
    <t>Mayerly Espitia Espinosa, Marly Fabiola Rincón Sanguino,
Jhoan Antonio Ramírez Bonilla y Jhon Fredy Cruz León. (q.p.d)</t>
  </si>
  <si>
    <t>Los determinantes sociales y su influencia sobre la salud oral de los niños y las niñas: una revisión sistemática</t>
  </si>
  <si>
    <t>Revisión Sistemática</t>
  </si>
  <si>
    <t>Identificar los determinantes sociales reportados en la literatura y su influencia sobre la salud oral de los niños y las niñas.</t>
  </si>
  <si>
    <t>salud oral, niños y niñas, determinantes sociales de la salud</t>
  </si>
  <si>
    <t>Lorena Gómez Jaimes, Katherine Martínez Martínez y
Paula Rojas Mantilla</t>
  </si>
  <si>
    <t>EVALUACIÓN DE LA DINÁMICA DEL USO DE LOS CEPILLEROS EN LA INSTITUCIÓN EDUCATIVA YIRA CASTRO DE BUCARAMANGA APOYADOS EN LA COMUNIDAD DOCENTE EN LOS AÑOS 2015-2016</t>
  </si>
  <si>
    <t>Estudio observacional analítico de corte transversal.</t>
  </si>
  <si>
    <t>Evaluar la dinámica del uso de cepilleros en el Colegio Yira Castro de Bucaramanga.</t>
  </si>
  <si>
    <t>Promoción de la salud, salud bucal, cepillado dental, niño</t>
  </si>
  <si>
    <t>Viviana Rojas Santamaria
Luis Sarmiento Alvarez
Didier Fernando Márquez Duarte</t>
  </si>
  <si>
    <t>Impacto de la estructura del mercado de salud oral sobre los
profesionales del área</t>
  </si>
  <si>
    <t xml:space="preserve">Estudio analítico </t>
  </si>
  <si>
    <t>Evalúa la relación entre los salarios y los egresados del programa de
pregado en odontología egresados en Colombia durante el periodo 2004-2014</t>
  </si>
  <si>
    <t>Salud Oral, MCO, Salarios.</t>
  </si>
  <si>
    <t>Andrés Felipe Tirado Otálvaro
Marta Elena Correa Aranga</t>
  </si>
  <si>
    <t>Investigaciones ANDINA</t>
  </si>
  <si>
    <t>Accesibilidad de la población habitante
de calle a los programas de Promoción
y Prevención esta blecidos por la
Resolución 412 de 2000</t>
  </si>
  <si>
    <t>Estudio descriptivo tipo cross sectional.</t>
  </si>
  <si>
    <t>Describe cómo la población habitante de calle de Medellín accede a
los programas de promoción y prevención establecidos por la resolución 412 del
2000, con el fin de generar información, tendiente al mejoramiento de su atención
en salud.</t>
  </si>
  <si>
    <t>salud pública, promoción de la salud, prevención primaria,
habitante de calle, atención primaria en salud, accesibilidad a servicios de salud.</t>
  </si>
  <si>
    <t>ESTEFANÍA AGRADO VILLOTA</t>
  </si>
  <si>
    <t>FUNDACION UNIVERSITARIA DEL AREA ANDINA</t>
  </si>
  <si>
    <t>AVANCES DE LA HUMANIZACION EN LOS SERVICIOS DE SALUD EN COLOMBIA DURANTE EL PERIODO 2006-2016</t>
  </si>
  <si>
    <t>Determinar los avances de la humanización en los servicios de salud en Colombia durante el período 2006-2016.</t>
  </si>
  <si>
    <t>Humanización, Atención en salud, Políticas de humanización, Servicios de Salud, Experiencias, Leyes de humanización.</t>
  </si>
  <si>
    <t>Hubert Alexis Montañez Galvis
Javier Hernan Chantre Camero
Zully Hasdelvi Polo Cerquera</t>
  </si>
  <si>
    <t>AVANCES EN LOS SISTEMAS DE SALUD EN CHILE, COLOMBIA Y CUBA DURANTE LOS ÚLTIMOS 10 AÑOS</t>
  </si>
  <si>
    <t>Determinar los avances de los Sistemas de Salud de Chile, Colombia y Cuba durante los últimos 10 años.</t>
  </si>
  <si>
    <t>sistemas de salud, Colombia, Cuba, equidad, eficacia</t>
  </si>
  <si>
    <t>José William Martínez</t>
  </si>
  <si>
    <t>DESARROLLO DE POLÍTICAS PÚBLICAS EN SALUD
PARA LOS PRÓXIMOS 10 AÑOS EN COLOMBIA.
¿Cómo contribuye la epidemiología?</t>
  </si>
  <si>
    <t>Artículo de opinión</t>
  </si>
  <si>
    <t>En los últimos años hay una renovada
preocupación por las desigualdades sanitarias
y por la salud de los pobres; se han encontrado importantes resultados que dan recomendaciones o generan tecnologías para la resolución de problemas sanitarios, aunque sean importantes, estos conocimientos no bastan por sí solos para salvar vidas o para
mejorar la salud de las personas.</t>
  </si>
  <si>
    <t>epidemiología, desigualdades en salud, equidad, Colombia, retos.</t>
  </si>
  <si>
    <t>Libro</t>
  </si>
  <si>
    <t>Dora Cardona Rivas, Luz Dary
Joya Rodríguez, Gloria Amparo Aguirre Ospina</t>
  </si>
  <si>
    <t>Universidad Autónoma de Manizales</t>
  </si>
  <si>
    <t>Evaluación de la política de salud oral de Manizales 2007 - 2017</t>
  </si>
  <si>
    <t xml:space="preserve">Investigación evaluativa de la Política de Salud Oral del municipio
de Manizales </t>
  </si>
  <si>
    <t>Evaluar los resultados de la Política de Salud Oral del Municipio
de Manizales 2007 – 2017 durante el año 2017, con el propósito de
formular los lineamientos para la salud oral 2018 - 2021.</t>
  </si>
  <si>
    <t>Promoción de la salud. 2. Higiene oral 3. Políticas públicas – Participación ciudadana. 4. Política
de salud - Manizales</t>
  </si>
  <si>
    <t>Paula Tatiana González Pérez</t>
  </si>
  <si>
    <t>GASTO DE BOLSILLO EN SALUD ORAL EN UN GRUPO DE USUARIOS DEL REGIMEN SUBSIDIADO. Manizales 2012</t>
  </si>
  <si>
    <t>Estimar el gasto de bolsillo en salud oral y su relación con el ingreso familiar mensual, el sexo y el estrato socioeconómico de un grupo de personas pertenecientes al Plan Obligatorio de Salud subsidiado (POS-S) de la ciudad de Manizales 2012. Métodos: Estudio</t>
  </si>
  <si>
    <t>gasto de bolsillo, salud oral, sistema de salud, ingreso familiar mensual, plan obligatorio de salud subsidiado.</t>
  </si>
  <si>
    <t>María del Carmen
Vergara Quintero, María del Pilar Cerezo Correa, Olga Lucía Cifuentes Aguirre, Alba
Lucía paz Delgado, Gilberto Parra Ramírez</t>
  </si>
  <si>
    <t>Sistematización de la experiencia del programa sonrisas saludables</t>
  </si>
  <si>
    <t>Sistematización</t>
  </si>
  <si>
    <t>Sistematizar la experiencia del proyecto
de intervención en salud bucal “Sonrisas Saludables”
desarrollado por la Fundación Vive
con Bienestar, financiado por el Fondo Suizo
LGT Venture Philanthropy, 2015-2016.</t>
  </si>
  <si>
    <t>Manizales, salud oral, programas de promoción y prevención</t>
  </si>
  <si>
    <t>DIANA MARITZA GARCÍA GUTIÉRREZ</t>
  </si>
  <si>
    <t>SITUACIÓN DE SALUD PÚBLICA Y CREENCIAS EN SALUD DE LOS JÓVENES UNIVERSITARIOS DE LA CORPORACIÓN UNIVERSITARIA LASALLISTA, 2017.</t>
  </si>
  <si>
    <t>Mixto CUAN-cual</t>
  </si>
  <si>
    <t>Caracterizar la situación de salud pública e interpretar las creencias de salud de los estudiantes de los programas académicos de pregrado de la Corporación Universitaria Lasallista en el año, 2017.</t>
  </si>
  <si>
    <t>conocimientos, creencias, salud, jovenes</t>
  </si>
  <si>
    <t>Julián Vargas J; Gloria Molina M.</t>
  </si>
  <si>
    <t>Rev Fac Nac Salud
Pública</t>
  </si>
  <si>
    <t>Acceso a los servicios de salud en seis ciudades
de Colombia: limitaciones y consecuencias</t>
  </si>
  <si>
    <t xml:space="preserve">Estudio cualitativo  </t>
  </si>
  <si>
    <t>Comprender las características del acceso al Sistema
General de Seguridad Social en Salud (sgsss), desde la
perspectiva de los médicos, enfermeras, administradores y
usuarios.</t>
  </si>
  <si>
    <t>decisiones en salud, acceso a servicios
de salud, determinantes de la salud, derecho a la salud</t>
  </si>
  <si>
    <t>Universidad de Antioquia:
Grupo de Economía de la Salud de la Facultad de
Ciencias Económicas</t>
  </si>
  <si>
    <t>Observatorio de la seguridad social</t>
  </si>
  <si>
    <t>Acceso a servicios de salud: Panorama colombiano,
medición y perspectiva de actores en Medellín</t>
  </si>
  <si>
    <t>Estudio analítico y explicativo</t>
  </si>
  <si>
    <t>Caracterizar la problemática del acceso a los servicios
de salud en la ciudad de Medellín.</t>
  </si>
  <si>
    <t>acceso a los servicios
de salud, políticas públicas</t>
  </si>
  <si>
    <t>Juan Darío Garcia-Londoño</t>
  </si>
  <si>
    <t>Alcances y limitaciones teóricas y prácticas del “capital social en salud”. El caso del sistema de salud en Medellín</t>
  </si>
  <si>
    <t>Revisión bibliográfica</t>
  </si>
  <si>
    <t>Revisar críticamente los alcances y limitaciones teóricas y prácticas del capital social a la luz de la experiencia en el sistema de salud de Medellín.</t>
  </si>
  <si>
    <t>capital social, participación social en salud, epidemiología social, políticas públicas,
organizaciones sociales</t>
  </si>
  <si>
    <t>Rubén D. Gómez A.</t>
  </si>
  <si>
    <t>Atención primaria de salud y políticas públicas</t>
  </si>
  <si>
    <t>El carácter político de la aps no es asunto nuevo. La aps fue, desde sus orígenes un componente importante de la política sanitaria internacional</t>
  </si>
  <si>
    <t>politicas públicas, salud pública, atención primaria en salud</t>
  </si>
  <si>
    <t>Franco-Giraldo A.</t>
  </si>
  <si>
    <t>Atención primaria en salud (aps). ¿De regreso al pasado?</t>
  </si>
  <si>
    <t>Discute los postulados y los métodos utilizados
por la nueva propuesta de atención primaria en salud, propuesta
de renovación que despierta expectativas por su regreso al
pasado, no solo en tanto estrategia sino también en cuanto a las
esperanzas que nos depara, en un momento de crisis global con
indudables efectos sobres los servicios de salud.</t>
  </si>
  <si>
    <t>atención primaria, salud, sistemas de
salud.</t>
  </si>
  <si>
    <t>Rocha-Buelvas A, Hidalgo-Troya A, Hidalgo-Eraso Á.</t>
  </si>
  <si>
    <t>Rev. Fac. Med.</t>
  </si>
  <si>
    <t>Barreras de acceso a los servicios de salud bucal en estudiantes universitarios del sur de
Colombia, 2011. Un análisis multivariado</t>
  </si>
  <si>
    <t>Estudio descriptivo e incluye prevalencia analítica.</t>
  </si>
  <si>
    <t>Analizar los determinantes de acceso a los servicios de
salud bucal en estudiantes universitarios del municipio de Pasto.</t>
  </si>
  <si>
    <t>Accesibilidad a los servicios de salud; Equidad
en salud; Servicios de salud para estudiantes; Determinantes
sociales de la salud; Salud bucal; Colombia</t>
  </si>
  <si>
    <t>Juan Carlos Peña Henao</t>
  </si>
  <si>
    <t>Universidad de Antioquia
Facultad Nacional Salud Pública</t>
  </si>
  <si>
    <t>Canalización y prestación de servicios de salud preventivos en la
implementación de la Atención Primaria en Salud. Zona rural. El Peñol 2012-2014.</t>
  </si>
  <si>
    <t>Estudio descriptivo
transversal de temporalidad retrospectiva</t>
  </si>
  <si>
    <t>Describir el comportamiento
de la canalización a servicios, la prestación de servicios de salud y su posible
asociación con la estrategia Atención Primaria en Salud en la población que habita
la zona rural del municipio de El Peñol.</t>
  </si>
  <si>
    <t>Atención Primaria de Salud, Prestación de Servicios,
Promoción, Prevención, Necesidades y demandas de servicios de salud.</t>
  </si>
  <si>
    <t>Ramírez BS, Escobar G, Franco AM, Martínez MC, Gómez L.</t>
  </si>
  <si>
    <t>CARIES DE LA INFANCIA TEMPRANA EN NIÑOS
DE UNO A CINCO AÑOS. MEDELLÍN, COLOMBIA, 20081</t>
  </si>
  <si>
    <t>Estimar la experiencia, prevalencia y severidad de caries dental en
niños de uno a cinco años asistentes a hogares infantiles en una zona de estrato socioeconómico bajo y medio-bajo</t>
  </si>
  <si>
    <t>caries dental, caries de la infancia temprana, preescolares, dentición primaria.</t>
  </si>
  <si>
    <t>Condiciones de acceso a los servicios de salud</t>
  </si>
  <si>
    <t>Articulo de revisión</t>
  </si>
  <si>
    <t>La accesibilidad a los servicios de salud
ocupa la atención de investigadores,
agencias de gobierno y organismos
internacionales.</t>
  </si>
  <si>
    <t>acceso a servicios de salud, sistema de salud, equidad, universalidad, políticas de salud</t>
  </si>
  <si>
    <t>ANDRÉS ALONSO AGUDELO S, LIBIA ISABEL MARTÍNEZ R.</t>
  </si>
  <si>
    <t>CONOCIMIENTOS, ACTITUDES Y PRÁCTICAS EN SALUD BUCAL,
MEDIOS DE COMUNICACIÓN Y MERCADEO SOCIAL EN ESCOLARES
DE 7 A 12 AÑOS DE UNA INSTITUCIÓN DE MEDELLÍN</t>
  </si>
  <si>
    <t>Estudio de tipo descriptivo,
de corte transversal;</t>
  </si>
  <si>
    <t>Describir conocimientos, actitudes,
prácticas y expectativas en salud bucal, medios de comunicación y mercadeo social en los escolares de la institución educativa</t>
  </si>
  <si>
    <t>conocimientos, actitudes, prácticas, expectativas, medios de comunicación, mercadeo social,
salud bucal</t>
  </si>
  <si>
    <t>NELSON CORTÉS CASTAÑO</t>
  </si>
  <si>
    <t>DE LO BUCAL A LO ORAL
LA PRÁCTICA ODONTOLÓGICA: DE LA TÉCNICA AL SUJETO</t>
  </si>
  <si>
    <t>Investigación cualitativa, con un enfoque que se
adhiere al modelo Histórico-hermenéutico.</t>
  </si>
  <si>
    <t>Interrogar la Práctica Odontológica, práctica de la que no emerge
la subjetividad porque la relación odontólogo-enfermo está limitada a la articulación del saber de la
ciencia con la enfermedad del sujeto que la padece</t>
  </si>
  <si>
    <t>Sujeto, cuerpo, síntoma, demanda.</t>
  </si>
  <si>
    <t>La Ceja</t>
  </si>
  <si>
    <t>Sura EPS</t>
  </si>
  <si>
    <t>El rol de los profesionales de la salud en la atención primaria en salud (APS)*</t>
  </si>
  <si>
    <t>Revisión narrativa de analizan conceptos</t>
  </si>
  <si>
    <t>Revisión crítica para desentrañar el rol de los profesionales de la salud en atención primaria en salud.</t>
  </si>
  <si>
    <t>Colombia, salud pública, atención primaria de salud, agentes comunitarios de salud, capacitación.</t>
  </si>
  <si>
    <t>AICARDO TAMAYO L.</t>
  </si>
  <si>
    <t>EL TAMIZAJE BUCAL. FUNDAMENTOS
Y PRESENTACIÓN DE UNA EXPERIENCIA</t>
  </si>
  <si>
    <t>Experiencia de aplicación de una prueba tamiz para la identificación precoz de la patología bucal. Se expone el concepto, los componentes, las características, las ventajas y desventajas del método y se analizan los resultados de su aplicación en la práctica.</t>
  </si>
  <si>
    <t>tamización, técnicas y procedimientos diagnósticos, diagnóstico temprano, diagnóstico bucal, odontología preventiva, prevención primaria.</t>
  </si>
  <si>
    <t>Yuly A. Marín O; Blanca M. Chávez G.</t>
  </si>
  <si>
    <t>Inconsistencias en la afiliación al sistema de salud colombiano: barrera administrativa para la atención integral de las urgencias médicas</t>
  </si>
  <si>
    <t>Investigación cualitativa aplicando la Teoría Fundamentada</t>
  </si>
  <si>
    <t>Explorar la atención de las urgencias médicas de los pacientes con inconsistencias en la afiliación al Sistema General de Seguridad Social en Salud (sgsss), en diferentes IPS de Medellín en el año 2012.</t>
  </si>
  <si>
    <t>urgencias médicas, servicios de salud, atención integral, legislación sanitaria, sistema de salud.</t>
  </si>
  <si>
    <t>Hugo Alberto Múnera Gaviria</t>
  </si>
  <si>
    <t>Invest Educ
Enferm</t>
  </si>
  <si>
    <t>La calidad de la atención en salud, más allá de la mirada técnica y normativa</t>
  </si>
  <si>
    <t>Enfoque cualitativo desde la perspectiva de la etnografía focalizada.</t>
  </si>
  <si>
    <t>Comprender las percepciones que tienen los usuarios
sobre la calidad de la atención en salud recibida en tres instituciones
de salud en la ciudad de Medellín, Colombia</t>
  </si>
  <si>
    <t>calidad de la atención en salud; equidad en salud;
humanización de la atención.</t>
  </si>
  <si>
    <t>Juan Darío García L.
Beatriz Caicedo V.</t>
  </si>
  <si>
    <t>La dimensión económica y política de los servicios de atención
en salud: un aporte general para el derecho a la salud y la
justicia sanitaria en Colombia</t>
  </si>
  <si>
    <t>Analizar de una forma integral y sistemática las diversas
dimensiones conceptuales de los servicios de atención en salud.</t>
  </si>
  <si>
    <t>Servicios de atención en salud, derecho social, bienes públicos, bienes privados, derecho a
la salud, justicia sanitaria</t>
  </si>
  <si>
    <t>La salud en las políticas públicas urbanas: La estrategia de Ciudad Saludable para Medellín</t>
  </si>
  <si>
    <t>Estudio exploratorio y analítico, centrado en la
revisión bibliográfica</t>
  </si>
  <si>
    <t>Determinar los alcances y las limitaciones que enfrenta
Medellín, bajo el marco conceptual de Ciudad Saludable,
teniendo en cuenta la implementación del componente
“Medellín Ciudad Saludable para la vida” del Plan de
Desarrollo Municipal 2012-2015.</t>
  </si>
  <si>
    <t>equidad en salud, ciudades saludables, políticas sanitarias, sistema de salud</t>
  </si>
  <si>
    <t>FRANCO, ÁNGELA MARÍA, EMILIA OCHOA, ELIANA MARTÍNEZ H.</t>
  </si>
  <si>
    <t>Rev Fac Odont Univ Ant,</t>
  </si>
  <si>
    <t>REFLEXIONES PARA LA CONSTRUCCIÓN DE POLÍTICA PÚBLICA CON IMPACTO EN EL COMPONENTE BUCAL DE LA SALUD*</t>
  </si>
  <si>
    <t>La Mesa de trabajo por la Salud Bucal del proyecto interinstitucional de cooperación “Gestión de Políticas Públicas y Salud”, tiene como propósito promover una reflexión que conduzca a la formulación de propuestas de política pública que afecten positivamente la salud general y su componente bucal.</t>
  </si>
  <si>
    <t>politica pública, salud bucal, áreas prioritarias.</t>
  </si>
  <si>
    <t>Reforma a la regulación en salud en Colombia: del Consejo Nacional a la Comisión de Regulación</t>
  </si>
  <si>
    <t>El sistema colombiano de seguridad
social en salud está conformado sobre
la base de la separación de funciones, la
especialización de organismos y firmas
para su operación y la competencia en la
provisión del aseguramiento y la prestación
de servicios.</t>
  </si>
  <si>
    <t>políticas de salud, sistema de salud, reforma sanitaria</t>
  </si>
  <si>
    <t>GABRIEL JAIME OTÁLVARO CASTRO, SANDRA MILENA ZULUAGA SALAZAR</t>
  </si>
  <si>
    <t>TRANSFORMACIONES DE LA PRÁCTICA ODONTOLÓGICA EN EL CONTEXTO DE LA REFORMA ESTRUCTURAL DEL ESTADO DE FINALES DEL SIGLO XX: CONFLUENCIAS HACIA LA PROLETARIZACIÓN DE LA ODONTOLOGÍA EN COLOMBIA</t>
  </si>
  <si>
    <t>Caracteriza las principales transformaciones contemporáneas de la práctica odontológica
en Colombia, ubicando sus principales tendencias en relación con el contexto de reforma social y sanitaria del país</t>
  </si>
  <si>
    <t>práctica odontológica, proletarización, salud bucal, reforma del Estado, reforma sanitaria.</t>
  </si>
  <si>
    <t>Escobar G.</t>
  </si>
  <si>
    <t>VALORACIÓN DEL RIESGO DE CARIES DENTAL:
UNA HERRAMIENTA PARA LA ATENCIÓN INTEGRAL DEL NIÑO*</t>
  </si>
  <si>
    <t>Retoma los conceptos actuales sobre la valoración del riesgo de caries y su importancia para un enfoque preventivo moderno, basado en los conocimientos vigentes sobre el proceso carioso.</t>
  </si>
  <si>
    <t>riesgo de caries, valoración de riesgo, prevención, atención odontológica pediátrica.</t>
  </si>
  <si>
    <t xml:space="preserve">Gabriela Rueda Martínez 
Aline Albuquerque </t>
  </si>
  <si>
    <t>Acta Odont
Col</t>
  </si>
  <si>
    <t>Derecho a la atención odontológica segura y de calidad: análisis
de la Política de Salud Oral de Bogotá 2011-2021</t>
  </si>
  <si>
    <t>analizar la Política de Salud Oral de Bogotá, a fin de comprender su
contenido, específicamente en relación a la calidad de los cuidados odontológicos y a
la seguridad del paciente</t>
  </si>
  <si>
    <t>Derecho a la Salud, Bioética, Seguridad del Paciente, Políticas Públicas, Salud .oral</t>
  </si>
  <si>
    <t>Gloria Esperanza González Castro</t>
  </si>
  <si>
    <t>Salud bucal individual y colectiva del niño y del adolescente: una
experiencia pedagógica en la Universidad Nacional de Colombia</t>
  </si>
  <si>
    <t>Describir una práctica pedagógica con estudiantes de pregrado de la asignatura “Clínica Odontológica del Niño 1” a la hora de implementar el programa integral
de salud oral para los niños y los adolescentes del Instituto Pedagógico Arturo Ramírez Montufar – IPARM, de la Universidad Nacional de Colombia, que está enmarcado dentro del Acuerdo Interinstitucional entre la Dirección de Bienestar Universitario – Área de Salud y la Facultad deOdontología – Sección de Odontopediatría</t>
  </si>
  <si>
    <t>Prácticas formativas, programas, escuela saludable, salud oral niños, currículo
odontología, práctica docente, competencias, educación superior.</t>
  </si>
  <si>
    <t xml:space="preserve">Jairo Humberto Restrepo Zea
Paula Andrea Castro García, Lina Patricia Casas Bustamante y John
Edison Betancur Romero
</t>
  </si>
  <si>
    <t>Universidad de Antioquia; Alcaldía de Medellín, 2016-2019</t>
  </si>
  <si>
    <t>“Cobertura y costos de los servicios
de salud bucal en el plan de beneficios”</t>
  </si>
  <si>
    <t xml:space="preserve"> Estudio observacional de corte transversal,
basado en la prevalencia </t>
  </si>
  <si>
    <t>Analizar la suficiencia de la Unidad de Pago por Capitación (UPC) relacionada con los servicios de
salud bucal, examinar los costos de la atención dados los parámetros actuales y la valoración de los
recursos necesarios dados los parámetros de seguridad y efectividad en salud pública.</t>
  </si>
  <si>
    <t>pago por capitación, sustema de salud, salud bucal, Medellín</t>
  </si>
  <si>
    <t>FARITH GONZALEZ MARTINEZ
SHYRLEY DÍAZ CÁRDENAS
KATHERINE ARRIETA VERGARA
MONYKA DE LAVALLE ARCHIBOLD
ANGIE DEL CARMEN CASTRO ARELLANO
KATHERINE DELGADO HERRERA</t>
  </si>
  <si>
    <t>Universidad de Cartagena</t>
  </si>
  <si>
    <t>CONOCIMIENTOS Y PRÁCTICAS DE POLÍTICAS PÚBLICAS DE SALUD BUCAL EN HABITANTES ADULTOS DE LAS COMUNIDADES DE TIERRA BAJA, BOQUILLA Y MANZANILLO.</t>
  </si>
  <si>
    <t>Identificar los conocimientos y prácticas de políticas de salud bucal en los habitantes de las comunidades de TIERRA BAJA, MANZANILLO Y BOQUILLA.</t>
  </si>
  <si>
    <t>Plan Obligatorio en Salud, Políticas, Conocimientos, Sistema General de Seguridad Social.</t>
  </si>
  <si>
    <t>JOSSIE STEFANY ALVIS ZAKZUK
MARÍA ALEJANDRA HERRERA RODRÍGUEZ</t>
  </si>
  <si>
    <t>DETERMINANTES SOCIOECONÓMICOS DEL ACCESO A LA PRESTACIÓN DE LOS SERVICIOS DE SALUD EN LA REGIÓN CARIBE COLOMBIANA</t>
  </si>
  <si>
    <t>Establecer los determinantes y barreras socioeconómicas del acceso a los servicios de salud en la Región Caribe, y las regiones de Colombia en el año 2010.</t>
  </si>
  <si>
    <t>Acceso y barreras a los servicios de salud, Sistema General de Seguridad Social en Salud, Región Caribe, Afiliación.</t>
  </si>
  <si>
    <t>ALEXANDER LAGUNA MÉNDEZ DAMIAN CASTELLAR FIGUEROA</t>
  </si>
  <si>
    <t>EL SISTEMA DE SEGURIDAD SOCIAL EN SALUD EN COLOMBIA Y LA ACCIÓN DE TUTELA</t>
  </si>
  <si>
    <t>Analizar la incidencia que ha tenido la Acción de Tutela como herramienta constitucional para la protección del Derecho a la Salud.</t>
  </si>
  <si>
    <t>tutela, derecho a la salud, Colombia</t>
  </si>
  <si>
    <t>Fabián Gerardo Díaz Garzón</t>
  </si>
  <si>
    <t>UNIVERSIDAD DE LOS ANDES</t>
  </si>
  <si>
    <t>ATENCIÓN INTEGRAL INFANTIL COMUNITARIA EN CARTAGENA DE INDIAS, UNA MIRADA CUALITATIVA”</t>
  </si>
  <si>
    <t>Conocer la percepción por parte de las madres comunitarias voluntarias acerca de las estrategias de atención integral infantil comunitaria en la ciudad de Cartagena de Indias</t>
  </si>
  <si>
    <t>Percepción, madres comunitarias voluntarias, atención integral infantil comunitaria.</t>
  </si>
  <si>
    <t>Fabián Colonia García</t>
  </si>
  <si>
    <t>Coordinación intersectorial en estrategias de escuelas saludables, factores
inhibidores e impulsores en los casos de Norte de Santander y Risaralda.</t>
  </si>
  <si>
    <t>Norte de Santander; Risaralda / Colombia</t>
  </si>
  <si>
    <t>Determinar que factores han impulsado e inhibido la
estrategia de escuelas saludables en los departamentos de Norte de Santander y Risaralda</t>
  </si>
  <si>
    <t>Promoción de la Salud, Intersectorialidad, Escuelas Saludables.</t>
  </si>
  <si>
    <t>Claudia Elena Sánchez Amorocho</t>
  </si>
  <si>
    <t>Desigualdades en salud entre regímenes Subsidiado y Contributivo
del Sistema General de Seguridad Social en Salud en Colombia</t>
  </si>
  <si>
    <t>Caracterizar las poblaciones de los regímenes contributivo y subsidiado, sus condiciones y resultados de salud e identificar si estos son los esperados para coberturas idénticas en el plan de beneficios</t>
  </si>
  <si>
    <t>Desigualdades, inequidades, régimen subsidiado, régimen contributivo, años de vida
potencialmente perdidos, mortalidad, morbilidad</t>
  </si>
  <si>
    <t xml:space="preserve">Catalina Correa Salazar
</t>
  </si>
  <si>
    <t xml:space="preserve">La salud está de luto: Estigma institucional y barreras de acceso a servicios de salud para mujeres que ejercen el trabajo sexual en Bogotá </t>
  </si>
  <si>
    <t xml:space="preserve">Estudio cualitativo marco de métodos participativos. </t>
  </si>
  <si>
    <t>Analizar cómo se relaciona el estigma institucional o ‘estigma de la puta’ con las prácticas del personal de salud de los servicios de salud identificados por las MTS de dos zonas de Bogotá de acuerdo con los criterios de disponibilidad, accesibilidad, calidad, adecuación, sostenibilidad y participación.</t>
  </si>
  <si>
    <t>acceso servicios de salud, mujeres , trabajo sexual, estigma, Bogotá</t>
  </si>
  <si>
    <t>MIRYAM ADRIANA GÓMEZ MENESES
ANGÉLICA MARÍA REINOSA RIVEROS</t>
  </si>
  <si>
    <t>VARIACIONES DE UN MODELO DE ASEGURAMIENTO EN SALUD EXISTENTES EN COLOMBIA PARA EL AÑO 2014</t>
  </si>
  <si>
    <t>Determinar diferencias en el modelo de salud y la satisfacción del usuario en los diferentes regímenes de afiliación a la seguridad social Colombiana.</t>
  </si>
  <si>
    <t>sistemas de salud, aseguramiento en salud, salud pública, políticas sanitarias</t>
  </si>
  <si>
    <t>MARÍA ISABEL PINZÓN OCHOA</t>
  </si>
  <si>
    <t>Universidad de Santander</t>
  </si>
  <si>
    <t>DETERMINANTES SOCIOECONÓMICOS DEL ACCESO A LOS SERVICIOS DE PREVENCIÓN PRIMARIA, CONSULTA EXTERNA Y URGENCIAS EN COLOMBIA: ANÁLISIS SECUNDARIO DE LA ENCUESTA NACIONAL DE CALIDAD DE VIDA, 2013.</t>
  </si>
  <si>
    <t>Utilizando la Encuesta Nacional de Calidad de Vida realizada en Colombia durante el año 2013, se encontraron determinantes socioeconómicos del acceso a servicios de salud como prevención primaria, consulta externa y urgencias para la población Colombiana.</t>
  </si>
  <si>
    <t>equidad en salud, prestación, utilización, percepción del estado de salud.</t>
  </si>
  <si>
    <t>CAROLINE LILIANA CARRILLO AVILA</t>
  </si>
  <si>
    <t>EVALUACION DEL EQUIPO MULTIDISCIPLINARIO DE ATENCIÓN PRIMARIA EN SALUD EN UNA INSTITUCIÓN DE PRIMER NIVEL DE ATENCIÓN EN VALLEDUPAR DURANTE EL 2017 Y 2018</t>
  </si>
  <si>
    <t>Valledupar / Colombia</t>
  </si>
  <si>
    <t>Estudio observacional de corte transversal</t>
  </si>
  <si>
    <t>Evaluar la atención en salud prestada por el equipo multidisciplinario que labora en una institución de primer nivel en el desarrollo de la estrategia de Atención Primaria en Salud en el municipio de Valledupar durante los años 2017 y 2018.</t>
  </si>
  <si>
    <t>Atención Primaria, Atención en Salud, Equipos Multidisciplinarios, Competencias.</t>
  </si>
  <si>
    <t>Diego Alejandro Díaz Yáñez
Mayra Lizeth García Marín
Deysi Lorena Plata Quintero
Camilo Augusto Reyes Serrano</t>
  </si>
  <si>
    <t xml:space="preserve">Revisión Sistemática de la literatura de las barreras en la aplicación de la
estrategia de Atención Primaria en Salud en Colombia desde el esquema de la
Promoción y Prevención de la Salud </t>
  </si>
  <si>
    <t>Evaluar las barreras en la aplicación de estrategia de Atención Primaria en Salud en Colombia, desde el esquema de la Promoción y Prevención de la Salud</t>
  </si>
  <si>
    <t>Atención Primaria en Salud, Promoción cuidado comunitario,
prevención, barreras de salud, atención comunitaria</t>
  </si>
  <si>
    <t>Paula Fernanda Cáceres Gómez
Yuliana Andrea Valbuena Bedoya</t>
  </si>
  <si>
    <t>Universidad del Rosario</t>
  </si>
  <si>
    <t>Análisis Comparativo del Sistema de Seguridad Social en Salud de Colombia y Chile</t>
  </si>
  <si>
    <t>Análisis comparativo y
crítico</t>
  </si>
  <si>
    <t xml:space="preserve"> Mediante un análisis comparativo se hizo una mirada crítica del Sistema
General de Seguridad Social en Salud – SGSSS, permitiendo señalar algunas dificultades y retos
del sistema.</t>
  </si>
  <si>
    <t>Seguridad Social, Sistema de Salud, Reformas en salud, Financiamiento en
salud, indicadores en salud.</t>
  </si>
  <si>
    <t>Lina María Oliveros Hernández
Claudia Marcela Pardo Márquez
Meidy Fernanda Veloza Casas</t>
  </si>
  <si>
    <t>Aplicación web educativa como apoyo a la estrategia de divulgación de la
política de atención integral de salud en Colombia.</t>
  </si>
  <si>
    <t>Estudio observacional descriptivo.</t>
  </si>
  <si>
    <t>Desarrollar una aplicación en línea (web) educativa como apoyo a la estrategia de divulgación
de la política de atención integral en salud, dirigida a los usuarios, sus familias y a los
profesionales de la salud en el marco del plan de beneficios de salud en Colombia.</t>
  </si>
  <si>
    <t>Tecnología de la información, educación en salud, promoción de la salud, política
de salud, autocuidado.</t>
  </si>
  <si>
    <t>Lina Maria Mejía - Benavidez
Carlos Alberto Ramos - Vargas</t>
  </si>
  <si>
    <t>COMPARACIÓN DE LA PERCEPCIÓN DE CALIDAD A TRAVÉS DE LA SATISFACCIÓN DE LOS USUARIOS DEL SERVICIO DE ODONTOLOGÍA EN TRES MODELOS DE ATENCIÓN EN SERVICIOS DE SALUD*</t>
  </si>
  <si>
    <t>Estudio descriptivo y diseño transversal</t>
  </si>
  <si>
    <t xml:space="preserve">Análisis comparativo en los tres modelos de servicio odontológico </t>
  </si>
  <si>
    <t>alidad de la Atención de Salud, Percepción, Satisfacción del Paciente, Atención a la Salud, Prestación de Atención de Salud SERVQUAL</t>
  </si>
  <si>
    <t xml:space="preserve">Viviana Paola Rivera Jiménez
Emilia Vargas Aldana
Rafael Enrique Moreno Casasbuenas </t>
  </si>
  <si>
    <t>Descripción de las interrelaciones entre actores y funciones del sistema general de seguridad social en salud colombiano: una mirada desde el derecho fundamental a la salud</t>
  </si>
  <si>
    <t xml:space="preserve">Describir las funciones y los actores del Sistema General de Seguridad Social en Salud
Colombiano, determinando las interrelaciones que se presentan entre ellas y el derecho
fundamental a la salud tal como fue concebido en la Ley 1751 de 2015. </t>
  </si>
  <si>
    <t>Sistema general de seguridad social en salud, derecho a la salud, póliticas sanitarias, Colombia</t>
  </si>
  <si>
    <t>LORENA PAOLA DIAZ VERA
NATALIA GARCIA BEJARANO
SANDRA PAOLA MARTINEZ BERNAL</t>
  </si>
  <si>
    <t>EVALUACIÓN DE RESULTADOS DE UN PROGRAMA EN SALUD ORAL EN UNA POBLACIÓN CAPITADA INFANTIL EN UN CENTRO AMBULATORIO ENTRE 2009-2012</t>
  </si>
  <si>
    <t>Analizar los resultados de una intervención primaria en salud oral de una población infantil entre edades de 7 a 12 años y establecer el comportamiento presentado en la población estudiada con respecto al índice internacional de salud oral COE Y COP, determinando aumento o disminución luego de la intervención</t>
  </si>
  <si>
    <t>Atención Primaria, Intervención en Salud, Salud oral, Índice COP – D, Morbilidad, Adherencia Tratamiento.</t>
  </si>
  <si>
    <t>José Luis Herrera Beltrán, Juan Felipe Conde Roa, Olga Lucía Pinzón Espitia.</t>
  </si>
  <si>
    <t>Evaluación de una red integrada de servicios de salud en Colombia</t>
  </si>
  <si>
    <t>Estudio descriptivo, retrospectivo y observacional</t>
  </si>
  <si>
    <t>Evaluar el comportamiento de la Red Integrada de Servicios de Salud de los hospitales Méderi, midiendo la eficiencia hospitalaria de acuerdo con los indicadores de referencia, proponiendo mejores prácticas institucionales.</t>
  </si>
  <si>
    <t>Prestación Integrada de Atención de Salud; Servicio de Admisión en Hospital; Servicio de Urgencia en Hospital.</t>
  </si>
  <si>
    <t>MARCELA ANDREA VEGA ROJAS</t>
  </si>
  <si>
    <t>EXPECTATIVAS DEL NUEVO PROYECTO PARA LA REFORMA AL SISTEMA DE SALUD 2013.
ANÁLISIS BASADO EN LA EVIDENCIA DE LA PROBLEMÁTICA DEL SISTEMA DE SALUD ACTUAL.
AVANCE O RETROCESO</t>
  </si>
  <si>
    <t>Estudio descriptivo de caso explicativo</t>
  </si>
  <si>
    <t>Determinar si con la nueva propuesta para la reforma de la salud, se corrigen o eliminan los problemas más importantes y trascendentales del Sistema de Salud actual en Colombia y si de esta forma se logra que este sea un sistema sostenible y perdurable en el tiempo.</t>
  </si>
  <si>
    <t>Salud, sistema de salud, salud pública, eficiencia, universalidad, solidaridad, cobertura, régimen contributivo y subsidiado, plan obligatorio de salud, reforma.</t>
  </si>
  <si>
    <t>Emma Adriana Ortiz Amézquita
Walter Romero Álvarez</t>
  </si>
  <si>
    <t>VISIÓN Y ANÁLISIS DE LAS PROPUESTAS DE REFORMA AL SISTEMA GENERAL DE SEGURIDAD SOCIAL EN SALUD EN COLOMBIA,
VIGENCIA 2012-2013</t>
  </si>
  <si>
    <t>Estudio es de tipo descriptivo longitudinal, comparativo y propositivo</t>
  </si>
  <si>
    <t>Revisar críticamente las propuestas de reforma al Sistema de Salud colombiano durante la vigencia 2012-2013, desde el eje de financiamiento.</t>
  </si>
  <si>
    <t>Reforma al sector Salud, acceso, financiamiento, servicios de salud.</t>
  </si>
  <si>
    <t>DIANA CRISTINA LOPEZ ARBOLEDA</t>
  </si>
  <si>
    <t>UNIVERSIDAD DEL VALLE</t>
  </si>
  <si>
    <t>BARRERAS EN EL ACCESO A LOS SERVICIOS DE SALUD EN LA POBLACION ADULTA MAYOR EN LAS CIUDADES DE BOGOTA, CALI, MEDELLIN Y BARRANQUILLA EN EL AÑO 2015</t>
  </si>
  <si>
    <t>Bogotá, Cali, Medellín, Barranquilla / Colombia</t>
  </si>
  <si>
    <t>Estudio de corte transversal, con un enfoque metodológico cuantitativo y cualitativo,</t>
  </si>
  <si>
    <t>Determinar las barreras de acceso a los servicios de salud en adultos mayores en las ciudades de Bogotá, Cali, Medellín y Barranquilla en el año 2015, a partir del análisis secundario de datos de la encuesta de Salud, Bienestar y Envejecimiento – SABE-</t>
  </si>
  <si>
    <t>Adulto Mayor, Acceso, Servicios de salud, barreras, Modelo Tanahashi.</t>
  </si>
  <si>
    <t>CARLOS ALBERTO REINA BOLAÑOS</t>
  </si>
  <si>
    <t>BARRERAS Y FACILITADORES PARA LA CONTINUIDAD EN LA
EXPERIENCIA DE IMPLEMENTACIÓN DE LA ESTRATEGIA DE
ATENCIÓN PRIMARIA EN SALUD EN UNA ENTIDAD TERRITORIAL
DE SALUD EN COLOMBIA, ENTRE 2012 - 2015</t>
  </si>
  <si>
    <t>Palmira / Colombia</t>
  </si>
  <si>
    <t xml:space="preserve"> Estudio cualitativo mediante el Análisis de
Contenido Temático</t>
  </si>
  <si>
    <t>Conocer las barreras y facilitadores que determinaron la continuidad de
la estrategia de APS en una Entidad Territorial de Salud (ETS) de orden Municipal
de Colombia, entre el 2012 y 2015.</t>
  </si>
  <si>
    <t>Atención primaria en salud, Barreras, Facilitadores</t>
  </si>
  <si>
    <t>WILLIAM ANDRES MURIEL</t>
  </si>
  <si>
    <t>DISEÑO DEL PLAN TERRITORIAL DE SALUD PARA EL MUNICIPIO DE ZARZAL, VALLE DEL CAUCA</t>
  </si>
  <si>
    <t>Estudio exploratorio y descriptivo.</t>
  </si>
  <si>
    <t>Diseñar el Plan Territorial de Salud a implementar en el periodo 2016 – 2019 por la Administración del municipio de Zarzal Valle del Cauca.</t>
  </si>
  <si>
    <t>plan territorial de salud, diseño y evaluación</t>
  </si>
  <si>
    <t>JHON ALEXANDER BORRERO SALAZAR
LUIS ALFREDO GOMEZ ROJAS</t>
  </si>
  <si>
    <t>ESTUDIO DE CASO: “LA SALUD PÚBLICA EN COLOMBIA (1990-2013)
UNA APROXIMACION TEMATICA”</t>
  </si>
  <si>
    <t>Identificar la incidencia del modelo neoliberal en la creación de la Ley 100 y describir los
cambios institucionales del Estado en el significado político, jurídico y social de la salud
en Colombia en el periodo 2000-2012.</t>
  </si>
  <si>
    <t>Ley 100, sistema general de seguridad social en salud, políticas sanitarias, Colombia</t>
  </si>
  <si>
    <t>NANCY PATRICIA PIEDRAHITA URBANO</t>
  </si>
  <si>
    <t>EVALUACIÓN DE LA IMPLEMENTACIÓN DEL PROYECTO DE SALUD
INDÍGENA EN EL DEPARTAMENTO DEL CAUCA, DURANTE LOS AÑOS 2005 A
2011</t>
  </si>
  <si>
    <t>Cauca / Colombia</t>
  </si>
  <si>
    <t>Evaluar la implementación del Proyecto de Salud indígena en el departamento
del Cauca durante los años 2005 a 2011.</t>
  </si>
  <si>
    <t>proyecto de salud indígena, medicina tradicional, autonomía alimentaria,
fomento de la salud, interculturalidad.</t>
  </si>
  <si>
    <t>KAREN VANESSA QUINTERO TORRES
LINA MARIA CORTEZ MONTENEGRO</t>
  </si>
  <si>
    <t>FACTORES QUE INFLUYEN EN LA ATENCIÓN AL CLIENTE COMO PATRÓN PRIMORDIAL EN EL HOSPITAL DITRITAL LUIS ABLANQUE DE LA PLATA- SEDE BELLAVISTA</t>
  </si>
  <si>
    <t>Buenaventura / Colombia</t>
  </si>
  <si>
    <t>Determinar cuáles son los factores que influyen en la atención al cliente como patrón primordial en el Hospital Distrital Luis Ablanque de la Plata Sede Bellavista</t>
  </si>
  <si>
    <t>atención al cliente, hospital, sistema de salud</t>
  </si>
  <si>
    <t>Javier Hernán Parga Coca</t>
  </si>
  <si>
    <t>EVALUACIÓN DEL PROCESO DE IMPLEMENTACIÓN DE LA ESTRATEGIA DE ATENCIÓN PRIMARIA EN SALUD (APS),
EN EL MUNICIPIO DE PALMIRA ENTRE 2012 - 2014</t>
  </si>
  <si>
    <t>Investigación evaluativa</t>
  </si>
  <si>
    <t>El presente trabajo de investigación tuvo como objetivo general: “Evaluar el proceso de implementación de la Estrategia de Atención Primaria en Salud (APS) en el Municipio de Palmira entre 2012 – 2014”.</t>
  </si>
  <si>
    <t>Evaluación de programas de salud, Atención Primaria en salud, Estrategias de salud.</t>
  </si>
  <si>
    <t>Juan Carlos Corrales Barona</t>
  </si>
  <si>
    <t>Respuesta del Sistema General de Seguridad Social en Salud a
las demandas en las Consultas Ciudadanas Colombia 2011 - 2012</t>
  </si>
  <si>
    <t>Estudio descriptivo con enfoque cualitativo fundamentado</t>
  </si>
  <si>
    <t>Identificar la respuesta del Sistema General de Seguridad Social en Salud a las
demandas en las Consultas Ciudadanas, Colombia años 2011 y 2012.</t>
  </si>
  <si>
    <t>Consulta Ciudadana, participación en salud, participación
social, demandas en salud, SGSSS.</t>
  </si>
  <si>
    <t>FRANCY MILENA CASTILLO PENAGOS</t>
  </si>
  <si>
    <t>Universidad Nacional de Colombia</t>
  </si>
  <si>
    <t>CONSTRUCCION DE CARTILLA EDUCATIVA PARA LA PROMOCION DE LA SALUD ORAL Y PREVENCION DE LA APARICION DE NUEVOS CASOS DE LABIO Y/O PALADAR HENDIDO NO SINDROMICO, EN LA POBLACION DE TARAPACÁ, DEPARTAMENTO DEL AMAZONAS, COLOMBIA</t>
  </si>
  <si>
    <t>Amazonas / Colombia</t>
  </si>
  <si>
    <t>El objetivo de esta cartilla educativa es promover la salud oral y prevenir la aparición de nuevos casos de labio y/o paladar hendido no sindrómico en la población del Corregimiento de Tarapacá, Departamento de Amazonas, Colombia.</t>
  </si>
  <si>
    <t>labio hendido, paladar hendido, prevención de malformaciones, población indígena Colombiana.</t>
  </si>
  <si>
    <t>Sonia Constanza Concha Sánchez</t>
  </si>
  <si>
    <t>DETERMINACIÓN SOCIAL DE LA ATENCIÓN ODONTOLÓGICA DE LAS MUJERES EMBARAZADAS DE TRES LOCALIDADES DE BOGOTÁ</t>
  </si>
  <si>
    <t>Teoria Crítica</t>
  </si>
  <si>
    <t>Analizar la determinación social de la atención odontológica de las mujeres embarazadas que son atendidas para control prenatal en instituciones públicas de Engativá, Suba y Usaquén.</t>
  </si>
  <si>
    <t>Mujeres embarazadas, Determinación Social de la Salud, Odontología, Acceso a la atención, Salud oral,</t>
  </si>
  <si>
    <t>Noviembre</t>
  </si>
  <si>
    <t xml:space="preserve">Por la cual se definen los procedimientos y condiciones de inscripción de los prestadores de servicios de salud y de habilitación de los servicios de salud y se adopta el Manual de Inscripción de Prestadores y Habilitación de Servicios de Salud </t>
  </si>
  <si>
    <t>I.N.S</t>
  </si>
  <si>
    <t>Informe de Gestión. E.S.E ISABU. Instituto de Salud de Bucaramanga 2018</t>
  </si>
  <si>
    <t>ABECÉ PARA LA GESTIÓN Y OPERACIÓN DE JORNADAS NACIONALES PARA EL CUIDADO BUCAL Y PROTECCIÓN ESPECÍFICA EN SALUD BUCAL PARA LA PRIMERA INFANCIA, INFANCIA Y ADOLESCENCIA ESTRATEGIA “SOY GENERACION MÁS SONRIENTE” JULIO 2017</t>
  </si>
  <si>
    <t>Documento técnico versión 3 aspectos metodologicos para la construcción de linea base para el seguimiento a las metas del objetivo 3 del plan nacional de salud publica</t>
  </si>
  <si>
    <t>MSP</t>
  </si>
  <si>
    <t>Plan territorial</t>
  </si>
  <si>
    <t>Informe de auditoría</t>
  </si>
  <si>
    <t>Resoluciones: 39</t>
  </si>
  <si>
    <t xml:space="preserve">Los portales oficiales y respositorios de las instituciones nacionales, no cuentan con las cualidades necesarias. Están desactualizados, tienen problemas de usabilidad y carecen de las funcionalidades básicas para la gestión de información, a su vez los documentos poseen diversos nombres o se encuentran en mal estado de escaner, los cuales dificultan su identificación se procede a la búsqueda por Google para ampliar las posibilidades de identificación de informes </t>
  </si>
  <si>
    <t>Universidad del Bosque:13</t>
  </si>
  <si>
    <t>Se colocan en el buscador en su orden: Salud bucal, salud oral, políticas en salud, promoción y prevención, atención primaria en salud, odontología, implementación, evaluación en salud, politicas en salud. Uno por uno en secuencia</t>
  </si>
  <si>
    <t>ESTRATEGIAS DE BÚSQUEDA PUBMED _ Salud Oral Regional
Línea de salud oral
Oral Health[MeSH Terms] OR Oral Health[Title/Abstract] OR dental health[tiab] OR Oral Medicine[MeSH] OR Oral Medicine[tiab] OR Stomatology[tiab] OR Dentistry[MeSH] OR Dentistry[tiab] OR Economics, Dental[MeSH] OR Dental Economics[tiab]
Línea de análisis de políticas (puede fragmentarse para observar los resultados específicos)
International Law[MeSH Terms]) OR Health Planning[MeSH Terms]) OR Health
Planning[Title/Abstract] OR Health Care Reform[MeSH] OR Primary Health Care[MeSH] OR Legislation[tiab] OR Health Care[tiab] OR Health Policy[MeSH] OR Health Policy[tiab] OR Policy Making[MeSH] OR Policy Making[tiab] OR Government Regulation[MeSH] OR Government Regulation[tiab] OR Health Promotion[MeSH] OR Health Promotion[tiab]
Línea geográfica América LATINA
((Latin America[MeSH] OR Latin America[tiab] OR Caribbean Region[MeSH] OR
caribbean[tiab] OR Central America[MeSH] OR central america[tiab] OR South
America[MeSH] OR south america[tiab]) OR (Argentina[MeSH] OR Argentina[tiab] OR
Bolivia[MeSH] OR Bolivia[tiab] OR Brazil[MeSH] OR Brazil[tiab] OR Chile[MeSH] OR
Chile[tiab] OR Colombia[MeSH] OR Colombia[tiab] OR Ecuador[MeSH] OR Ecuador[MeSH] OR Paraguay[MeSH] OR Paraguay[tiab] OR Peru[MeSH] OR Peru[tiab] OR Uruguay[MeSH] OR Uruguay[tiab] OR Venezuela[MeSH] OR Venezuela[tiab]) OR (Mexico[MeSH] OR Mexico[tiab] OR Costa Rica[MeSH] OR Costa Rica[tiab] OR El Salvador[MeSH] OR El Salvador[tiab] OR Guatemala[MeSH] OR Guatemala[tiab] OR Honduras[MeSH] OR Honduras[tiab] OR Nicaragua[MeSH] OR Nicaragua[tiab] OR Panama[MeSH] OR Panama[tiab]))                                                                                   IDENTIFICAR Revisiones sistemáticas
((International Law[MeSH Terms] OR Health Planning[MeSH Terms] OR Health
Planning[Title/Abstract] OR Health Care Reform[MeSH] OR Primary Health Care[MeSH] ORLegislation[tiab] OR Health Care[tiab] OR Health Policy[MeSH] OR Health Policy[tiab] OR Policy Making[MeSH] OR Policy Making[tiab] OR Government Regulation[MeSH] OR Government Regulation[tiab] OR Health Promotion[MeSH] OR Health Promotion[tiab]) AND (Oral Health[MeSH Terms] OR Oral Health[Title/Abstract] OR dental health[tiab] OR Oral Medicine[MeSH] OR Oral
Medicine[tiab] OR Stomatology[tiab] OR Dentistry[MeSH] OR Dentistry[tiab] OR Economics, Dental[MeSH] OR Dental Economics[tiab])) AND systematic[sb]. Para el resto de buscadores: Se colocan en el buscador en su orden: Salud bucal, salud oral, políticas en salud, promoción y prevención, atención primaria en salud, odontología, implementación, evaluación en salud, politicas en salud. Uno por uno en secuencia</t>
  </si>
  <si>
    <t>220 Generales; Informes de auditoría: 94</t>
  </si>
  <si>
    <t>https://www.ncbi.nlm.nih.gov/pubmed/</t>
  </si>
  <si>
    <t>https://www.elsevier.com/solutions/scopus</t>
  </si>
  <si>
    <t>https://lilacs.bvsalud.org/es/</t>
  </si>
  <si>
    <t>http://www.lareferencia.info/es/</t>
  </si>
  <si>
    <t>https://scielo.org/es/</t>
  </si>
  <si>
    <t>https://www.redalyc.org/</t>
  </si>
  <si>
    <t>https://www.latindex.org/</t>
  </si>
  <si>
    <t>https://dialnet.unirioja.es/</t>
  </si>
  <si>
    <t>https://scholar.google.com/</t>
  </si>
  <si>
    <t>Se evidencian articulos repetidos entre las bases de datos. Se incorporaron articulos de otros países pero que vinculaban algún contenido de Colombia. En general los artículos significativos son pocos  para este tema</t>
  </si>
  <si>
    <t>Documentos, informes, archivos, ordenanzas, acuerdos, u otros registros de carácter local, departamental, municipal relacionados con la atención preventiva en salud bucal entre enero del 2000 y septiembre de 2019</t>
  </si>
  <si>
    <t>Informe de Auditoría</t>
  </si>
  <si>
    <t>Guía Metodológica Nacional para la Caracterización de Fuentes de Información para la Salud en Colombia</t>
  </si>
  <si>
    <t>Manual para el reporte de información del servicio de salud bucal</t>
  </si>
  <si>
    <t>"Por el cual se sustituye el Acuerdo 028 de 2011 que define, aclara y actualiza integralmente el Plan Obligatorio de Salud."</t>
  </si>
  <si>
    <t>Acuerdo derogado por el artículo 137 de la Resolución 5521 de 2013. Incorpora el barniz de flúor, para los menores entre uno (1) y diecisiete (17) años.</t>
  </si>
  <si>
    <t>COMISIÓN DE REGULACIÓN EN SALUD</t>
  </si>
  <si>
    <t>Derogado por Res. 5521 de 2013</t>
  </si>
  <si>
    <t>https://www.icbf.gov.co/cargues/avance/docs/acuerdo_cres_0029_2011.htm</t>
  </si>
  <si>
    <t>NORMA TECNICA PARA LA ATENCION PREVENTIVA EN SALUD BUCAL</t>
  </si>
  <si>
    <t>Promoción especifica &gt; 2 años</t>
  </si>
  <si>
    <t>Actualizadas en las guías de promoción de la salud y prevención de enfermedades en la salud pública dela Resolución 412 de 2019</t>
  </si>
  <si>
    <t>https://www.minsalud.gov.co/sites/rid/Lists/BibliotecaDigital/RIDE/VS/PP/2Atencion%20Preventiva%20Salud%20bucal.pdf</t>
  </si>
  <si>
    <t>"Por la cual se establecen las actividades y los procedimientos para el desarrollo de las acciones de promoción y prevención en el Sistema General de Seguridad Social en Salud (SGSSS). "</t>
  </si>
  <si>
    <t>"Por la cual se establece el Manual de Actividades, Intervenciones y Procedimientos del  Plan Obligatorio de Salud en el Sistema General de Seguridad Social en Salud"</t>
  </si>
  <si>
    <t>"Por la cual se establecen los Criterios Técnico Administrativos para la Prestación del Servicio Social Obligatorio. "</t>
  </si>
  <si>
    <t>"Por la cual se define el Plan de atención Básica (PAB) del Sistema General de Seguridad Social (SGSSS) y se dictan otras disposiciones"</t>
  </si>
  <si>
    <t>"por el cual se organiza el Sistema Obligatorio de Garantía de Calidad del Sistema General de Seguridad Social en Salud"</t>
  </si>
  <si>
    <t>"Por la cual se reglamentan los Comités Técnico Científicos dentro de la Entidades Promotoras de Salud, Administradoras del Régimen Subsidiado e Instituciones Prestadoras de Servicios de Salud, y se dictan otras disposiciones. "</t>
  </si>
  <si>
    <t>"Por la cual se reglamenta la práctica de terapias alternativas en la prestación de servicios de salud, se establecen normas técnicas, científicas y administrativas y se dictan otras disposiciones. "</t>
  </si>
  <si>
    <t xml:space="preserve">"Por la cual se reglamenta el Sistema Integral de Información para el Sistema General de Seguridad Social en Salud – SIIS." </t>
  </si>
  <si>
    <t>"por la cual se fijan lineamientos en relación con el Registro Individual de Atención"</t>
  </si>
  <si>
    <t>"Por la cual se modifica la Resolución 412 del 25 de febrero de 2000"</t>
  </si>
  <si>
    <t>"“Por la cual se determinan los datos mínimos, las responsabilidades y los flujos de la información de prestaciones de salud en el sistema general de seguridad social en salud”.</t>
  </si>
  <si>
    <t>Sentencia</t>
  </si>
  <si>
    <t>T-760</t>
  </si>
  <si>
    <t>c-614</t>
  </si>
  <si>
    <t>c-171</t>
  </si>
  <si>
    <t>Pertinencia de la evidencia según el alcance del problema, entre enero 2001 a septiembre de 2019.
Los documentos académicos (cuyo contenido sea local) de análisis político y técnico relacionados con la atención preventiva en salud bucal de Colombia desde la entrada en vigor de la resolución 412 del 2000 a septiembre de 2019</t>
  </si>
  <si>
    <t>Estrategia que auna esfuerzos para seguir mejorando las coberturas de atención, hace reflexiones d elos alcances desde que inicia, mejora en un contenido la forma de llevar se a cabo y articularla con la politica se base vigente. Durante el 2019, las Jornadas Nacionales se continuarán realizando en alianza con el Programa Ampliado de Inmunización PA</t>
  </si>
  <si>
    <t>Los indicadores centrados en coberturas, podría ser esta estrategia una oportunidad para ir cambiando estos esquemas evaluativos</t>
  </si>
  <si>
    <t>Modelo de Acción Integral Territorial (MAITE), que a grandes rasgos implica los siguientes cambios o adiciones con relación al MIAS:
• Línea de aseguramiento: agrupa tres componentes del MIAS: Caracterización de la Población, la Regulación de Rutas Integrales de Atención en Salud (RIAS) y la redefinición del rol del asegurador.
• Línea salud pública: amplía el componente de la Gestión Integral del Riesgo en Salud establecida en el MIAS.
• Línea de prestación de servicios: incluye 4 de los componentes del MIAS: las Rutas Integrales de Prestadores de Servicios de Salud, la Delimitación Territorial, las Redes Integrales de Prestadores de Servicios de Salud y la innovación tecnológica.
• Línea de talento humano en salud: incorpora y amplía dos componentes del MIAS: Fortalecimiento del Recurso Humano en Salud y Fortalecimiento de la investigación, innovación y apropiación del conocimiento.
• Línea de enfoque diferencial: reemplaza la caracterización de la población del MIAS.
• Línea de articulación intersectorial: abarca el sistema de información del MIAS, y además incluye el desarrollo de acciones conjuntas tanto intersectoriales como interinstitucionales.
• Línea de gobernanza: pretende que tanto los gobernantes, las instituciones públicas y privadas, así como la comunidad, participen unidos en la implementación del MAITE.</t>
  </si>
  <si>
    <t>A diferencia del MIAS, en la política MAITE no se detalla la Redefinición del rol del asegurador y la Redefinición del Esquema de incentivos y los sistemas de pago: estos aspectos son clave para promover un veradadero modelo centrado en el Usuario. Otros aspectos omitido es la importancia de escoger por mérito para cargos clave el talento humano en los territorios, en general los cambios no son de mayor relevancia, que atiendan a los problemas de implementación del MIAS, tampoco es claro el fortalecimiento de la capacidad regulatoria del Estado aspecto mencionado en MIAS así “un cambio de prioridades del Estado como regulador y la subordinación de las prioridades e intereses de los integrantes a los objetivos de la regulación, que centra el sistema en el ciudadano”.</t>
  </si>
  <si>
    <t>Inspección vigilancia y control</t>
  </si>
  <si>
    <t>Responsabilidades de los actores</t>
  </si>
  <si>
    <t>Intersectorialidad</t>
  </si>
  <si>
    <t>Gestión de la información</t>
  </si>
  <si>
    <t>Diagnósticos y procedimientos</t>
  </si>
  <si>
    <t>Conceptos en odontología</t>
  </si>
  <si>
    <t>Planeación e indicadores</t>
  </si>
  <si>
    <t>Articulación</t>
  </si>
  <si>
    <t xml:space="preserve"> se considerarán inherentes al procedimiento que lo origina, lo que permite garantizar integralmente la prestación del servicio de salud que el médico o profesional tratante determine, en desarrollo de su autonomía profesional</t>
  </si>
  <si>
    <t>diagnóstico y procedimientos</t>
  </si>
  <si>
    <t>“Por la cual se establece la Clasificación Única de Procedimientos en Salud (CUPS)”.</t>
  </si>
  <si>
    <t>Los prestadores de servicios de salud, para su entrada y permanencia en el sistema único de habilitación del sistema obligatorio de garantía de calidad de la atención de salud, SOGCS, deben cumplir las siguientes condiciones: 3.1. Capacidad técnico-administrativa. 3.2. Suficiencia patrimonial y financiera. 3.3. Capacidad tecnológica y científica. PAR. 1º—Las condiciones de habilitación, definiciones, estándares y criterios son los establecidos en el manual de inscripción de prestadores y habilitación de servicios de salud, el cual hace parte integral de la presente resolución. Se exigirá certificación de las capacitaciones continuadas, se acalra y afianza el rol de la superintendencia y de las entidades territoriales en la garantia de la calidad de la información en el REPS. La autoevaluación y visitas de manera anual, aunque s emencionan unas prioridades por lo cual es posible que muchos consultorios odontologicos queden con visitas relegadas</t>
  </si>
  <si>
    <t>Se elimina. Programas e intervenciones no son objeto de
habilitación: Grupo protección específica y detección temprana. Se retira de las novedades el retiro o apertura de una silla "odontologica". No es claro como se habilita lo extramural en Odontología. No hay claridada de lo que constituye una consulta externa méddica y una consulta externa odontológica, es claro que en el mismo consultorio donde se atiende la consulta se realizan procedimiento de riesgo. No es claro Visita de Certificación
Tenga en cuenta que la visita de certificación se realiza posterior a la habilitación del servicio de salud y
hace parte del plan de visitas.</t>
  </si>
  <si>
    <t>énfoque en promoción y prevención</t>
  </si>
  <si>
    <t>Habilitación/acreditación</t>
  </si>
  <si>
    <t>Estrategia que auna esfuerzos para seguir mejorando las coberturas de atención, hace reflexiones d elos alcances desde que inicia, mejora en un contenido la forma de llevar se a cabo y articularla con la politica se base vigente</t>
  </si>
  <si>
    <t>énfasis en promoción y prevención</t>
  </si>
  <si>
    <t>instrumentos operativos</t>
  </si>
  <si>
    <t>Es un avance importante en materia de mejoramiento de la calidad de la estrucutra, procesos y procedimientos alrededor de la promoción y prevención en salud a nivel de las organizaciones si se tiene en cuenta de manera detallada los estándares que demanda podría mejorar este componente de manera significativa. Posee 9 Estándares vinculados a la evaluación de procesos en Promoción y prevención que van desde las capacidades del talento humano, la gestión de actividades, el desarrollo de iniciativas innovadoras, creativas, mecanismos de análisis de la población, evaluación de resultados en salud, de información a las personas, compromiso de la Dirección, clara deficinición de las responsabilidades, articulación entre los profesionales, suficiencia de recursos entre otras.</t>
  </si>
  <si>
    <t>supedirar la planeación a el siguiente estándar podría configurarse en una dificultad para mejorar la condición del componente de salud bucal dentro de la organización, aqui solo el fortalecimiento del enfoque integral podría mejorar la situación en este sentido. Estándar 30. Código: (AsPL8)  La organización planea, despliega y evalúa programas de promoción de la salud y prevención de   la enfermedad, acordes con los problemas más significativos de salud pública de la población que   atiende. Los resultados del seguimiento evidencian impacto en la población usuaria. (manual-acreditacion-salud-ambulatorio, p.40)</t>
  </si>
  <si>
    <t>Derechos de los usuarios</t>
  </si>
  <si>
    <t>Incentivos</t>
  </si>
  <si>
    <t>Diciembre</t>
  </si>
  <si>
    <t xml:space="preserve">LA RPMS es un avance importante para articular los aportes en salud bucal en todo el ciclo de vida, Organizando la atención, reafirmando la importancia de la consulta de primera vez por odontología y desde los seis meses, aunque este aspecto se articula con la ruta materno perinatal que ya abarca este aspecto, asunto que no es nuevo tampoco en la legislación, creo que se aporta es en la organización de procesos que ya estaban incluidos en normas anteriores. En cuanto al detartraje este mejora en tanto no se restringe desde los 12 años como lo estaba en la 412. Se incorpora el procedimiento educación para la salud uno dirigido a las familias y otro a las maternas. En general evidencia algunas capacidades a lograr en lo educativo. La historia clínica abarca aspectos mas amplios y claros. </t>
  </si>
  <si>
    <t>En esta resolución solo aparece el flúor en barniz como alternativa tópica a diferencia de la 412 que utilizaba Flúor en presentación gel o solución. Aquí la población de 19 años no recibirá según este marco de manera obligatoria el flúor tópico, por lo cual podría ser un retroceso en un derecho previamente adquirido. En cuanto a la profilaxis y remoción de placa bacteriana, nuevamente las personas de 19 aparecen con solo una cita anual, cuando en la 412 tenían 2 programadas. Debe especificarse que aquí estas cifras en frecuencias se refieren a lo mínimo que se debe hacer, para no confundirse como un tope máximo que genere dificultades contractuales. Considero que en las otras edades en vez de no colocar nada, debería considerarse a juicio del profesional. En la Ruta materno perinatal considero que, así como en los contenidos que el odontólogo o el auxiliar debe abarcar para apoyar otras áreas de la salud, también en los contenidos de la consulta de atención preconcepcional debería estar incluido en el plan de cuidado de manera explícita para asegurar que se vaya educando a otros profesionales en la importancia de mirar este aspecto y hacer las remisiones, también que se articule con atención para la promoción de la alimentación y nutrición. Falta desarrollo en los contenidos educativos a abarcar, pero eso podría hacerse en la planeación de las acciones.
La incorporación de las acciones en salud bucal desde el nivel colectivo va a depender mucho de las capacidades de liderazgo de los involucrados para darle la relevancia a la salud bucal que se requiere y de las prioridades del Plan territorial de Salud por lo cual es un llamado a mirar de forma estratégica la salud integral de las poblaciones y enfermedades priorizadas y como desde este componente impulsamos el logro de sus objetivos en salud, más allá de la higiene. Donde se detallan las intervenciones para la familia como sujeto de Atención ya que el Odontólogo no hace parte del equipo de valoración integral, Toca realizar un proceso importante de sensibilización entre los Médicos, enfermeras, psicólogas, trabajo social, gestores comunitarios y auxiliares en salud pública para el manejo adecuado y articulado de este componente. Los indicadores en salud por su parte se siguen centrando en dientes, tampoco abarca logros específicos en salud bucal a nivel familiar o comunitario los indicadores en este aspecto requieren desarrollarse un poco mejor. Los indicadores de proceso abarcan cobertura discutible en cuanto a que en realidad debe pensarse si aplicar flúor debe corresponder a una meta o a una necesidad de la persona. Los indicadores que vinculan salud bucal en las gestantes se limitan a cobertura. Falta desarrollo en los indicadores de satisfacción, de continuidad.</t>
  </si>
  <si>
    <t>Reporte para el monitoreo y evaluación 2019 de la estrategia soy generación más sonriente a través de los reportes en RIPS se monitoreará y evaluará el incremento de las coberturas. En general se observa una mejora en los planteamientos, mas integrados y coherentes con los esfuerzos previos, articula con otras estrategias como AIEPI, las orientaciones en educación son más claras y se atiende un poco más a los diferentes enfoques, el objetico general y el propósito pueden confundir ya que el primero menciona Incrementar la cobertura de menores de 18 años intervenidos y el propósito incorpora el ciclo de juventud. Falta trabajar en resultados en salud y de adquisición de capacidades.</t>
  </si>
  <si>
    <t>POLITICA DE PARTICIPACIÓN SOCIAL EN SALUD PPSS: PROMOCIÓN Y PROTECCIÓN DEL DERECHO A LA PARTICIPACIÓN EN SALUD La Superintendencia Nacional de Salud, las entidades territoriales, las Entidades Administradoras de Planes de Beneficios – EAPB, las Instituciones Prestadoras de Servicios de Salud – IPS y las demás entidades que tengan a su cargo acciones en salud, incentivarán el desarrollo de ejercicios de participación y de control social, y estarán obligados a su protección, así como a propiciar las garantías para su ejercicio, en el marco de lo señalado en el artículo 12 de la Ley 1751 de 2015. Para ello, deberán fortalecer e implementar los espacios de participación social que se requieran para estimular la participación de la ciudadanía en el cumplimiento de los objetivos de la Política de Participación Social en Salud, en el marco de la normatividad vigente. ( R2063 de 2017, n°10.3). es importante lo que aquí se menciona en cuanto a propiciar las garantías para su ejercicio, eso involucra el fortalecimiento de competencias y accesibilidad a la información para su ejecución.</t>
  </si>
  <si>
    <t>Derechos del usuario</t>
  </si>
  <si>
    <t>CAPÍTULO IV. REPORTE DE LA CARACTERIZACIÓN: incluye 1. Caracterización territorial y demográfica 2. Caracterización de la mortalidad 3. Caracterización de la morbilidad 4. Caracterización de los Determinantes Sociales de la Salud 5. Priorización. Pese a mencionarlo el componente de caracterización territorial es muy superficial, por otra parte la En cuanto a la 3.4 CARACTERIZACIÓN DE LOS DETERMINANTES SOCIALES DE LA SALUD (los análisis incluidos distan mucho de ser realmente una caracterización valida de determinantes sociales de la salud). Para los análisis realizados por la EAPB se utilizarán solo los determinantes listados en la sección de determinantes intermedios no Determinantes estructurales de las inequidades en salud los cuales relacionan con estrato socioeconómico, los ingresos, la etnia, la raza, el nivel educativo y la ocupación. Los  Indicadores de determinantes intermedios son: 358 Captación de Diabetes Mellitus de personas de 18 a 69 años, 359 Captación de Hipertensión Arterial de personas de 18 a 69 años, 360 Cobertura de tratamiento antirretroviral en personas con VIH/Sida, 361 Cobertura de tratamiento antirretroviral en personas con VIH/Sida de 15 a 49 años, 362 Porcentaje de partos institucionales, 363 Porcentaje de mujeres de 15 a 49 años con uso actual de algún método anticonceptivo, 364 Porcentaje de gestantes que reciben consejería de lactancia materna, 365 Porcentaje de nacidos vivos con cuatro o más consultas de control prenatal, 366 Porcentaje de pacientes en diálisis con catéter temporal. Y otros como el 367 la razón de camas por afiliado, razón de ambulancias por afiliado entre otros semejantes, razón de médicos y enfermeras por afiliado (no incluye razón de odontólogos y auxiliares por afiliado). Preocupa que esta guía no reafirma de manera contundente la importancia de priorizar en el marco de un contexto territorial, de un análisis ampliado de la problemática de salud de la región, otorgando gran responsabilidad en este sentido a la EAPB, la cual en este caso podría incurrir en potenciales sesgos por ser el asegurador. Las condiciones orales no son indicadores de relevancia de acuerdo a esta guía, por otro lado es complejo pensar en priorización desde este enfoque, dado que vendría a ser la condición del paciente que refleje los protocolos a seguir, entiende que se caracterice pero que se priorice? Con que finalidad?. 3.5.3 Matriz de priorización: se prioriza basando en: 1. Gravedad del efecto: entendida como la importancia y el impacto con la que se presenta el problema(no es grave, poco grave, moderadamente grave, grave, muy grave) y 2. la Factibilidad de intervención: responde a la viabilidad para resolver el problema (no es factible, factible a largo, mediano, corto plazo, muy factible a corto plazo). Los problemas con mayor puntuación en cada dimensión serán seleccionados para ser intervenidos de forma prioritaria y por lo tanto, a partir de ellos, se formularán los planes de intervención (Guía conceptual y metodológica para la caracterización de la población afiliada a las Entidades Administradoras de Planes de Beneficios de Salud (EAPB) 2017). dentro de los indicadores se incluye dentro del grupo "Enfermedades del sistema digestivo K00 - K92".</t>
  </si>
  <si>
    <t>Instrumentos operativos</t>
  </si>
  <si>
    <t>"Por la cual se establece la Clasificación Única de Procedimientos en. Salud - CUPS"</t>
  </si>
  <si>
    <t xml:space="preserve">
Todas las siguientes resoluciones tales como: Res 412, Res 1896 del 2001; Res 4678 del 2015; Res 5975 del 2016; Res 1132 de 2017; Res 5171 de 2017/ 483 de 2018; Res 5851 de 2018. Incorporan las actividades de promoción y prevención en salud bucal, también se incluye en el capitulo 25 los códigos para Procedimientos e intervenciones colectivas relacionadas con Información, educación y comunicación (IEC) en fomento de factores protectores hacía estilos de vida saludables (incluye lactancia materna, alimentación y nutrición, vacunación, salud visual y auditiva, salud bucal, salud sexual y reproductiva, salud mental, convivencia pacífica y prevención de violencia intrafamiliar, prevención del uso de sustancias psicoactivas, promoción de la actividad física, la recreación y el deporte, entre otros.  el barniz de flúor se incorpora con la Res 4678 del 2015. En los códigos siguientes se evidencian otras posibilidades donde el equipo de salud bucal puede incorporarse, fortalecer sus estrategias de promoción y prevención y afianzar los objetivos de integralidad de la atención:
Educación grupal en salud (grupo máximo de 30 personas, sesión máxima de 120 minutos) 990103: por odontología; 990112: por higiene oral; 990112: por equipo interdisciplinario; 990111:por agente educativo. Educación individual en salud (sesión máxima de 30 minutos): 990203 por odontología; 990212 por higiene oral; 990213 por equipo interdisciplinario; 990211 por agente educativo; 990221 Educación individual en salud por equipo interdisciplinario y comunicación en población infantil y adolescente; 990222 Educación individual en salud por equipo interdisciplinario y comunicación en población de hombres y mujeres en edad fértil ; 990223 Educación individual en salud por equipo interdisciplinario y comunicación en mujeres gestantes y lactantes ; 990224Educación individual en salud por equipo interdisciplinario y comunicación en población de adulto mayor</t>
  </si>
  <si>
    <t>"Por la cual se modifica la Resolución 4678 de 2015 "</t>
  </si>
  <si>
    <r>
      <t>E</t>
    </r>
    <r>
      <rPr>
        <b/>
        <sz val="12"/>
        <rFont val="Calibri"/>
        <family val="2"/>
        <scheme val="minor"/>
      </rPr>
      <t>sta resolución incorpora dentro de los documentos a presentar Condiciones
y procesos para realizar el monitoreo continuo del desempeño de la Red de prestación de servicios de salud y los resultados en salud, conforme a la Política Integral de Atención en Salud.  incluye en el éstandar evidenciar sus resultados en salud esperados y obtenidos (éstandar 1.3.1.2), carta de derechos.</t>
    </r>
    <r>
      <rPr>
        <sz val="12"/>
        <rFont val="Calibri"/>
        <family val="2"/>
        <scheme val="minor"/>
      </rPr>
      <t xml:space="preserve"> Artículo 8. Procedimiento para la habilitación de las Redes Integrales de Prestadores de Servicios de Salud - ~SS. Para la habilitación de las RIPSS, se seguirá el siguiente procedimiento:1. AUTOEVALUACIÓN: por parte de las EPS de los criterios de entrada para la habilitación desarrollados en el "Manual de Habilitación de Redes Integrales de Prestadores de Servicios de Salud"; 2. DECLARACIÓN DE LA AUTOEVALUACIÓN: a través del módulo de redes, la EPS cargará los documentos y los soportes definidos en el "Manual de Habilitación de Redes Integrales de Prestadores de Servicios de Salud", y seleccionará en el módulo de redes los prestadores, organizaciones funcionales de servicios de salud y los servicios que harán parte de la propuesta de RIPSS, en el departamento o distrito donde esté autorizada para operar. Sólo podrán registrarse prestadores que estén inscritos y los servicios u organizaciones funcionales de servicios de salud habilitados en el REPS; 3. HABILITACIÓN POR LA ENTIDAD DEPARTAMENTAL O DISTRITAL DE SALUD. De considerar procedente la propuesta, dentro del mismo término deberá presentarla ante el </t>
    </r>
    <r>
      <rPr>
        <b/>
        <sz val="12"/>
        <rFont val="Calibri"/>
        <family val="2"/>
        <scheme val="minor"/>
      </rPr>
      <t>Consejo Territorial de Seguridad Social en Salud,</t>
    </r>
    <r>
      <rPr>
        <sz val="12"/>
        <rFont val="Calibri"/>
        <family val="2"/>
        <scheme val="minor"/>
      </rPr>
      <t xml:space="preserve"> quien expedirá el acta, la cual se cargará en el módulo de redes. Cuando la EPS no subsane las causales de incumplimiento, la Entidad territorial procederá a reportar, a través del módulo de redes, a la Superintendencia Nacional de Salud, la cual deberá adoptar las medidas pertinentes con respecto a la EPS, de acuerdo con sus competencias y procedimientos en la materia. La habilitación de las RIPSS tendrá una vigencia de cinco (5) años, a partir de su habilitación a través del módulo de redes, sin perjuicio de que la Superintendencia Nacional de Salud en ejercicio de sus funciones de seguimiento al cumplimiento de los estándares y criterios de permanencia de Red y de inspección, vigilancia y control, adopte las medidas pertinentes sobre la habilitación. Vigilancia y control. La Superintendencia Nacional de Salud, en el marco de sus competencias, vigilará y controlará el cumplimiento de la presente resolución. Las entidades departamentales, distritales y municipales de Salud podrán generar y comunicar alertas a la Superintendencia Nacional de Salud, con el fin de que esta proceda a realizar las acciones pertinentes.</t>
    </r>
  </si>
  <si>
    <t>Es preocupante si la red propuesta por la EPS no cumple con los requisitos y llega hasta la instancia de la Supersalud podrían pasar hasta 4 meses y 15 días para que sea habilitada ART 8 y 9, la norma no explica como garantizar la prestación durante ese tiempo de aprobación. Adicionalmente el intervalo de tiempo para la renovación es de cinco años, lo cual podría se rmuy extenso, se habla pero no es claro que es y en que consiste la visita de permanencia. El consejo Territorial tiene gran importancia en este sentido, por lo cual la idoneidad y la participación de todas las partes en igualdad de condiciones es crítico, pero tampoco se identifica muy bien en el articulo 14. este Consejo puede no reflejar las necesidades de los usuarios dado que segpun la norma que lo reglamenta solo hay un representante de usuarios de las ESE y es renovado cada dos años. La descripción en la resolución de las responsabilidades de los actores le falta desarrollo, porque omite aspectos posteriormente mencionados en el paso a paso para la habilitación de la RIPSS. Se estima la demanda esperada a partir de SISPRO y RIPS ya se reconocen las limtiaciones de estas fuentes de datos y que pueden evidenciar mas bien la forma como trabajar que un intrumento para establecer "demanda efectiva real".  Dentro de los estándares no obliga a la socialización de su desempeño y de los resultados de la satisfacción de los usuarios. Creo que esta verificación deberían hacerla las entidades de control directamente con los usuarios.</t>
  </si>
  <si>
    <t>Responsabilidad de actores</t>
  </si>
  <si>
    <t>"Por la cual se establecen los estándares, criterios y procedimientos para la habilitación de las Redes Integrales de Prestadores de Servicios de Salud y se dictan otras disposiciones"</t>
  </si>
  <si>
    <t>reglamenta el trámite de las peticiones, quejas, reclamos, denuncias, felicitaciones y solicitudes  de acceso a la información que se formulen al Ministerio de Salud y Protección Social.</t>
  </si>
  <si>
    <t>Esta norma debe articularse con otras como la carta de derechos del usuario, y un fuerte componente educativo que garantice el conocimiento y el uso apropiado de la plataforma de PQRSD ORFEO. Complejo en tanto que podría ser conflictivo como juez y parte del proceso</t>
  </si>
  <si>
    <t xml:space="preserve"> "Por la cual se reglamenta el trámite de las peticiones, quejas, reclamos, denuncias, felicitaciones y solicitudes de acceso a la información que se formulen al Ministerio de Salud y Protección Social".</t>
  </si>
  <si>
    <t xml:space="preserve">"Por la cual se modifica la Resolución 4678 de 2015, que adopta la Clasificación Única de Procedimientos en Salud —CUPS- en su Anexo Técnico No. 1 y se sustituye el Anexo Técnico No. 2" </t>
  </si>
  <si>
    <t>"Por la cual se modifican las fechas de reporte de información de que trata el artículo 10 de la Resolución 4505 de 2012 "</t>
  </si>
  <si>
    <t>El objetivo de la PAIS está dirigido hacia la generación de las mejores condiciones de la salud   de la población centrando el Sistema en el ciudadano, mediante la regulación de la intervención de los integrantes sectoriales e   intersectoriales responsables de garantizar la atención de la promoción, prevención,   diagnóstico, tratamiento, rehabilitación y paliación en condiciones de accesibilidad,   aceptabilidad, oportunidad, continuidad, integralidad y capacidad de resolución.    La política de atención integral de atención en salud cuenta con un marco   estratégico fundamentado en la atención primaria en salud-APS, con enfoque de   salud familiar y comunitaria, el cuidado, la gestión integral del riesgo y el enfoque diferencial   para los distintos territorios y poblaciones. (Resolución 0429 de 2016, art 2) y un marco operacional que corresponde al Modelo Integral de Atención en Salud- MIAS: cuenta   con diez componentes:Caracterización de la población; Regulación de Rutas Integrales de Atención en Salud; Implementación de la Gestiónd el Riesgo en Salud; Delimitación Territorial del MIAS; Redefinición del Rol del asegurador; Redes Integrales de Prestadores de Servicios de Salud; Redefinición del Esquema de incentivos:El Nivel Nacional determina el esquema de   incentivos a lo largo de la cadena de provisión de servicios, para orientar y alinear   aseguradores, prestador y proveedores de insumos alrededor de los resultados en salud. 
El Sistema de Salud deberá confluir hacia sistemas de pago que favorezcan la integralidad y   calidad en la atención. Igualmente, se deben desarrollar incentivos para los recursos   humanos en salud relacionados con el desempeño, la formación y la distribución geográfica. (Resolución 0429 de 2016, p.4) 5.8. Requerimientos y procesos del sistema de información. - La operación del MIAS exige   ajustes en el Sistema Integral de Información en Salud y Protección Social — SISPRO
(Resolución 0429 de 2016, p.4). 5.9.- Fortalecimiento del Recurso Humano en Salud - RHS: implementando acciones en cuatro ejes, a saber, la formación, la armonización   con el esquema de cuidado integral y provisión de servicios, el fortalecimiento del   responsable de la planeación y gestión territorial en salud, y el mejoramiento de condiciones   laborales.  5.10 Fortalecimiento de la investigación, innovación y apropiación del conocimiento en salud pública.                                                                                                                                              La política exige la interacción coordinada de las entidades territoriales, a cargo de la gestión   de la salud pública, de los Entidades administradoras de planes de beneficios-EAPB y de los   prestadores de servicios de salud. Esa coordinación implica la implementación y seguimiento   de los Planes Territoriales de Salud, en concordancia con: los Planes de Desarrollo   Territoriales, el Plan Decenal de Salud Pública 2012-2021 y Plan Nacional de Desarrollo   2014-2018. 
(Resolución 0429 de 2016, p.2)5.6.- Redefinición del rol del asegurador. Los aseguradores, en cumplimiento de las   condiciones de habilitación y permanencia, deben fortalecer la gestión de riesgo financiero, la capacidad técnica para la gestión de riesgo en salud de los afiliados y la interacción con   los demás integrantes del Sistema, dentro de cada ámbito territorial definido para el MIAS, la   capacidad de gestión de la redes integrales de prestación de servicios de salud y la capacidad   de gestión para representar el usuario. El asegurador debe interactuar en cada territorio en   lo referente a la planeación, ejecución y seguimiento de los planes territoriales de salud y   coordinar las acciones necesarias para la efectiva gestión del riesgo en salud y fortalecer la   capacidad para gestión de la información e indicadores, según los requerimientos de   autoridades territoriales y nacionales. 
(Resolución 0429 de 2016, p.4)</t>
  </si>
  <si>
    <t>Talento humano</t>
  </si>
  <si>
    <t xml:space="preserve"> Distribución de los Recursos del Sistema General de Participaciones. A partir de la vigencia 2017, los recursos del Sistema  General de Participaciones (SGP) para salud se destinará el 10% para cofinanciar las acciones en salud pública; (Ley_1797_de_2016, art 2). Se simplifica el trámite de pago de recursos para proveedores, al permitir que el Ministerio de Salud gire recursos directamente a proveedores del régimen subsidiado. Reduciendo los procesos en la cadena de pago (Fosyga, EPS, IPS, proveedores de medicamentos). a Ley 1797 de 2016 actúa en la dirección correcta de otorgarle mayores facultades sancionatorias a la Supersalud. Además, se establecieron requerimientos de buenas prácticas administrativas y financieras para EPS e IPS, los cuales serán evaluados periódicamente por la Supersalud.</t>
  </si>
  <si>
    <t>De acuerdo a esta Resolución se determina un monto específico para salud pública del 10% con el cual se financiaría el PIC; y la Gestión en salud pública de departamentos, Distritos y municipios. Presidente, los alcaldes y gobernadores quienes elijan a los gerentes de las Empresas Sociales del Estado, eliminando la selección mediante concurso de méritos realizada por las universidades. Por su parte en el componente de Salud Pública, los recursos no presentan variaciones relevantes entre 2002 y 2015, teniendo en cuenta que su porcentaje dentro de la participación de salud se ha mantenido fija en el 10%.</t>
  </si>
  <si>
    <t xml:space="preserve"> </t>
  </si>
  <si>
    <t xml:space="preserve">INDICADORES PARA EL MONITOREO DE LA CALIDAD —PRESTADORES DE SERVICIOS DE SALUD : EFECTIVIDAD: Proporción de gestantes con valoración por odontología;  EXPERIENCIA DE LA
ATENCIÓN : Tiempo promedio de espera para la asignación de cita de Odontología General;  INDICADORES PARA EL MONITOREO DE LA CALIDAD -EAPB : Tiempo promedio de espera para la asignación de cita de Odontologia General. REGISTRO DE DETALLE DE OPORTUNIDAD EN CITAS: 2: Cita para consulta de primera vez de Odontología General (código CUPS 89.0.2.03). Proporción de Satisfacción Global de los usuarios en la EPS . Proporción de satisfacción global de usuarios de IPS </t>
  </si>
  <si>
    <t>Son indicadores de calidad ligados a procesos organizacionales, y de reporte de citas mas cercano a coberturas. No es posible analizar la satisfacción de los pacientes a traves de este método. No se comprende el fundamento para la selección de estos indicadores para evidenciar calidad</t>
  </si>
  <si>
    <t>instrumento operativo</t>
  </si>
  <si>
    <t>"Por la cual se dictan disposiciones en relación con el Sistema de Información para la Calidad y se establecen los indicadores para el monitoreo de la calidad en salud "</t>
  </si>
  <si>
    <t xml:space="preserve">La presente resolución tiene como objeto establecer el
procedimiento para la actualización de la Clasificación Única de Procedimiento en Salud
-CUPS, que se caracteriza por ser continuo, técnico, dinámico, participativo,
transparente y validado por los expertos del país, en donde prima el interés general
sobre el particular. Artículo 4. Registro Único de Procedimientos en Salud -RUPS. La Dirección de
Regulación de Beneficios, Costos y Tarifas del Aseguramiento en Salud de este
Ministerio diseñará la herramienta virtual denominada Registro Único de Procedimientos
en Salud -RUPS- en la que las diferentes agremiaciones de profesionales de la salud
que intervienen en el Sistema General de Seguridad Social en Salud podrán presentar
sus nominaciones, previa inscripción en el "Registro de Participación Ciudadana" y
atendiendo para el efecto, los lineamientos de la Circular 060 de 2015 ola norma que la
modifique o sustituya, que desarrolla la estrategia de participación ciudadana. </t>
  </si>
  <si>
    <t>Limitación al CUPS, Falta determinar los mecanismos desde el CIE.</t>
  </si>
  <si>
    <t xml:space="preserve">"Por la cual se establece el procedimiento para la actualización de/a Clasificación Única de Procedimientos en Salud —CUPS" </t>
  </si>
  <si>
    <t>Se mejoran sus contenidos y forma de operativizar</t>
  </si>
  <si>
    <t xml:space="preserve">Menciona coberturas en menores de 18 años,, cuando la norma plantea hasta los 19 años. Por lo cual se excluyen dos edades. No se plantea algun tipo de programación donde se socialicen los resultados y se retroalimenten aspectos alrededor de la implementación de la estrategia, efecto sobservados, retos y su aceptabilidad por parte de la población objetivo. Esta estrategia es posible que en su diseño hubiese requerido una convocatoria y la participación del sector para ello, tal que pudieran discutirse los beneficios y desventajas de utilizar una jornada de vacunación para esta finalidad. </t>
  </si>
  <si>
    <t>Responsabilidades de actores</t>
  </si>
  <si>
    <t>Diagnóstico y procedimientos</t>
  </si>
  <si>
    <r>
      <t xml:space="preserve">Capacidades y estándares técnicos. Las capacidades y
estándares técnicos que deben demostrar los municipios para asumir la prestación
del servicio de salud son: 3. Área de salud pública:3.4. Acreditar la implementación de la estrategia de Atención Integral de las Enfermedades Prevalentes de la Infancia (AIEPI), de manera integral. (D 780 de 2016, Artículo 2.5.4.1.6 que integra  al Art. 5 del Decreto 4973 de 2009).  Plan de visitas. Las Entidades Departamentales y Distritales de Salud deben elaborar y ejecutar un plan de visitas para verificar   que todos los Prestadores de Servicios de Salud de su jurisdicción, cumplan con   las condiciones tecnológicas y científicas, técnico-administrativas y suficiencia   patrimonial y financiera de habilitación, que les son exigibles. De tales visitas, se   levantarán las actas respectivas y los demás soportes documentales adoptados   para este proceso. (D780 de 2016-1, Art 2.5.1.3.2.15). Toda persona tiene derecho a obtener de los funcionarios competentes la debida información y las instrucciones adecuadas sobre asuntos, acciones y   prácticas conducentes a la promoción, prevención y conservación de su salud personal y la de los miembros de su hogar, particularmente sobre higiene, dieta   adecuada, orientación psicológica, salud mental, educación sexual,   enfermedades transmisibles, especialmente las Enfermedades de Transmisión   Sexual y el SIDA, planificación familiar, diagnóstico precoz de enfermedades y sobre prácticas y el uso de elementos técnicos especiales. (decreto-780-2016-1, ART 2.8.1.5.13). (Art. 1 del Decreto 4192 de 2010)
Artículo 2.7.2.1.2 Definiciones. Para efectos del presente Capítulo y de conformidad con la Ley 1164 de 2007, adóptense las siguientes definiciones:
</t>
    </r>
    <r>
      <rPr>
        <b/>
        <sz val="12"/>
        <rFont val="Calibri"/>
        <family val="2"/>
        <scheme val="minor"/>
      </rPr>
      <t>1. Colegios profesionales del área de la salud.</t>
    </r>
    <r>
      <rPr>
        <sz val="12"/>
        <rFont val="Calibri"/>
        <family val="2"/>
        <scheme val="minor"/>
      </rPr>
      <t xml:space="preserve"> Son organizaciones sin ánimo de lucro, originadas en el ejercicio del derecho a la libre asociación de profesionales del área de la salud que se congregan bajo una estructura democrática con la finalidad de promover la utilidad y el significado social de una profesión del área de
la salud. </t>
    </r>
  </si>
  <si>
    <t xml:space="preserve">Parráfos como estos dejan todavía en entredicho las metas de las EPS en tanto su responsabildiad de generar impactos en salud: "(Art. 1 del Decreto 1485 de 1994, aclarado por el Decreto 1609 de 1995) Artículo 2.5.2.1.1.2 Responsabilidades de las Entidades Promotoras de Salud. Las Entidades Promotoras de Salud serán responsables de ejercer las
siguientes funciones b) Administrar el riesgo en salud de sus afiliados, procurando disminuir la ocurrencia de eventos previsibles de enfermedad o de eventos de enfermedad sin atención, evitando en todo caso la discriminación de personas con altos riesgos o enfermedades costosas en el Sistema. </t>
  </si>
  <si>
    <t>Habilitación y acreditación</t>
  </si>
  <si>
    <r>
      <rPr>
        <b/>
        <sz val="12"/>
        <color rgb="FFFF0000"/>
        <rFont val="Calibri"/>
        <family val="2"/>
        <scheme val="minor"/>
      </rPr>
      <t xml:space="preserve"> El barniz de flúor se incorpora con la Res 4678 del 2015.</t>
    </r>
    <r>
      <rPr>
        <sz val="12"/>
        <rFont val="Calibri"/>
        <family val="2"/>
        <scheme val="minor"/>
      </rPr>
      <t xml:space="preserve"> Incorporan las actividades de promoción y prevención en salud bucal, también se incluye en el capitulo 25 los códigos para Procedimientos e intervenciones colectivas relacionadas con Información, educación y comunicación (IEC) en fomento de factores protectores hacía estilos de vida saludables (incluye lactancia materna, alimentación y nutrición, vacunación, salud visual y auditiva, salud bucal, salud sexual y reproductiva, salud mental, convivencia pacífica y prevención de violencia intrafamiliar, prevención del uso de sustancias psicoactivas, promoción de la actividad física, la recreación y el deporte, entre otros. . En los códigos siguientes se evidencian otras posibilidades donde el equipo de salud bucal puede incorporarse, fortalecer sus estrategias de promoción y prevención y afianzar los objetivos de integralidad de la atención:
Educación grupal en salud (grupo máximo de 30 personas, sesión máxima de 120 minutos) 990103: por odontología; 990112: por higiene oral; 990112: por equipo interdisciplinario; 990111:por agente educativo. Educación individual en salud (sesión máxima de 30 minutos): 990203 por odontología; 990212 por higiene oral; 990213 por equipo interdisciplinario; 990211 por agente educativo; 990221 Educación individual en salud por equipo interdisciplinario y comunicación en población infantil y adolescente; 990222 Educación individual en salud por equipo interdisciplinario y comunicación en población de hombres y mujeres en edad fértil ; 990223 Educación individual en salud por equipo interdisciplinario y comunicación en mujeres gestantes y lactantes ; 990224Educación individual en salud por equipo interdisciplinario y comunicación en población de adulto mayor.  establece que su actualización, esto es, inclusión, modificación, aclaración, adición, sustitución o supresión de procedimientos y servicios en salud, así como la modificación de la nomenclatura o descripción, será responsabilidad de este Ministerio, a través de la Dirección de Regulación de Beneficios, Costos y Tarifas del Aseguramiento en Salud, efectuando las consultas y ejercicios que se estimen necesarios con los diferentes actores del Sistema General de Seguridad Social en Salud, con el fin de analizar sus aportes y con la periodicidad que requiera las condiciones del sistema, quedando facultada para establecer e implementar la
metodología para estos efectos. </t>
    </r>
  </si>
  <si>
    <t>"Por la cual se adopta la Clasificación Única de Procedimientos en Salud — CUPS y se dictan otras disposiciones "</t>
  </si>
  <si>
    <r>
      <t xml:space="preserve"> La presente resolución tiene por objeto establecer disposiciones sobre el proceso de planeación integral para la salud a cargo de las entidades territoriales del nivel departamental, distrital y municipal, así como de
las instituciones del gobierno nacional; igualmente, establecer las obligaciones que para contribuir con éste propósito, deben cumplir las Entidades Promotoras de Salud - EPS,
las demás Entidades Administradoras de Planes de Beneficios -EAPB y las Administradoras de Riesgos Laborales - ARL, que serán de obligatorio cumplimiento, en el ámbito de sus competencias, por lo que deben acoger e integrar los insumos que permitan su ejecución. </t>
    </r>
    <r>
      <rPr>
        <b/>
        <sz val="12"/>
        <rFont val="Calibri"/>
        <family val="2"/>
        <scheme val="minor"/>
      </rPr>
      <t xml:space="preserve">Artículo 2. Planeación integral para la salud. </t>
    </r>
    <r>
      <rPr>
        <sz val="12"/>
        <rFont val="Calibri"/>
        <family val="2"/>
        <scheme val="minor"/>
      </rPr>
      <t xml:space="preserve">Es el conjunto de procesos relacionados entre sí, que permite a las entidades territoriales definir las acciones de formulación, implementación, monitoreo, evaluación y rendición de cuentas del Plan Territorial de Salud-PTS, bajo los principios de coordinación, concurrencia, complementariedad y  subsidiariedad.  </t>
    </r>
    <r>
      <rPr>
        <b/>
        <sz val="12"/>
        <rFont val="Calibri"/>
        <family val="2"/>
        <scheme val="minor"/>
      </rPr>
      <t xml:space="preserve">Articulo 7. Contenidos del plan territorial de salud: </t>
    </r>
    <r>
      <rPr>
        <sz val="12"/>
        <rFont val="Calibri"/>
        <family val="2"/>
        <scheme val="minor"/>
      </rPr>
      <t xml:space="preserve">7.1. Análisis de Situación de Salud - ASIS, bajo el modelo de determinantes de la salud. 7.2. Priorización de la caracterización de la población afiliada a las EPS, demás EAPB y ARL. 7.3. Priorización en salud pública. 7.4. Componente estratégico y de inversión plurianual del plan territorial de salud (R 1536 de 2015, art 2;7). </t>
    </r>
    <r>
      <rPr>
        <b/>
        <sz val="12"/>
        <rFont val="Calibri"/>
        <family val="2"/>
        <scheme val="minor"/>
      </rPr>
      <t>Articulo 6. El Plan Territorial de Salud debe ser formulado de manera participativa y teniendo en  cuenta las políticas públicas y sociales del territorio. Articulo 4. Autoridades responsables de la planeación integral para la salud. Son autoridades responsables de la planeación integral para la salud en el territorio</t>
    </r>
    <r>
      <rPr>
        <sz val="12"/>
        <rFont val="Calibri"/>
        <family val="2"/>
        <scheme val="minor"/>
      </rPr>
      <t>: 4.1. El Alcalde o Gobernador. 4.2. Asambleas Departamentales, Concejos Municipales y Distritales. 4.3. La Secretaria, Departamento Administrativo u Oficina de Planeación. 4.4. La Entidad Territorial de Salud. 4.5. El Consejo Territorial de Planeación. (R 1536 de 2015, art 4; 6). El Sistema de Monitoreo y Evaluación del Plan Territorial de Salud – SME es el conjunto de procedimientos y mecanismos integrados al SISPRO que tiene como fin reducir la variabilidad de los procesos de captura, procesamiento, análisis y entrega de información. El Ministerio de Salud y Protección Social a través de la Resolución 1536 de 2015 definió
las disposiciones sobre el proceso de Planeación Integral en Salud y adoptó la estrategia PASE a la Equidad en Salud como la metodología para garantizar la formulación integral de los PTS.</t>
    </r>
  </si>
  <si>
    <t xml:space="preserve">La norma no es clara en cuanto a el rol de la entidad territorial para la supervisión y en procesos de rendición de cuentas de las acciones realizadas por EAPB e IPS, Se basa en los reportes SISPRO, las Entidades territoriales parecen mas acompañantes que líderes del proceso.  "Artículo 16. Responsabilidades de las entidades territoriales en el uso de la caracterización de la población a cargo de las Entidades Promotoras de Salud - EPS, demás Entidades Administradoras de Planes de Beneficios - EAPB Y Administradoras de Riesgos Laborales -... " Acompañar y apoyar a cada una de las EPS, demás EAPB y ARL, en la revisión de las acciones e intervenciones que deben garantizar en los municipios y distritos a su población afiliada, en ejercicio de sus competencias y de su función de asistencia técnica. (R 1536 de 2015, art 16)." la caracterización de las EAPB viene sujeta a un proceso previo de priorización de los problemas de salud de sus afiliados, grupos poblacionales y lugares ART 17, para luego tener otra priorización como parte del tercer componente de laPlaneación territorial en Salud. No es claro como se operativiza la intersectorialidad.  todos sus componentes en particular el ASIS  implica desafíos
técnicos y políticos, así como de conocimiento y de articulación </t>
  </si>
  <si>
    <t xml:space="preserve">La Ley 1751 de 2015 establece que de ahora en adelante no basta con la atención a los pacientes, sino que se debe garantizar la integralidad a través de la promoción, prevención, diagnóstico, tratamiento, recuperación, rehabilitación y paliación de una enfermedad.
“No se podrá fragmentar la responsabilidad en la prestación de un servicio de salud especifico en desmedro de la salud del usuario”. La Ley Estatutaria de Salud acaba con la lista de servicios de salud que estaban en el POS y a los que anteriormente los pacientes podían acceder. Con la Ley 1751 de 2015 los pacientes pueden acceder a todos los servicios necesarios para su recuperación. Gracias a la Ley 1751 de 2015 los profesionales de la salud tendrán autonomía en sus decisiones al momento de tratar a un paciente. Se regulará el precio de los medicamentos por parte del Gobierno mediante una Política Farmacéutica Nacional que busca la transparencia en la oferta de medicamentos necesarios para proteger el derecho fundamental de la salud. El Estado deberá garantizar el acceso a la salud en todo el territorio nacional especialmente en las zonas marginadas. La Ley Estatutaria determina que no podrá ser un impedimento para la extensión de la red hospitalaria por rentabilidad económica, sino por rentabilidad social. </t>
  </si>
  <si>
    <t>Derecho de los usuarios</t>
  </si>
  <si>
    <t xml:space="preserve">OBJETIVO GENERAL
Reducir progresivamente la historia de caries dental mediante el incremento de la cobertura de niños, niñas y adolescentes (menores de 18 años) intervenidos con orientaciones para la realización de prácticas de cuidado y la aplicación de barniz de flúor. </t>
  </si>
  <si>
    <t>No es claro la articulación de los resultados de las acciones con el sistema de información en salud, lo que podría verse como una actividad paralela.  Colocar en un mismo indicador información y educación confunde los alcances de ambos términos. Un instrumento general que requiere un trabajo de adaptación por parte de los actores clave y un análisis en cuanto a que el Flúor no debería ser colocado a diestra y siniestra, sino siempre y cuando este se requiera. Las responsabilidades de los otros profesionales no es abarcada. Sería mejor tomar indicadores propios de la estrategi ay su implementación, aquellos datos de metas sería mejor observarlos desde los indicadores globales del sistema para que no parecieran datos aislados para cumplir con lo exigido por la estrategia Ej: programas realizados, dificultades evidenciadas, etc..</t>
  </si>
  <si>
    <t>"LINEAMIENTOS ESTRATEGIA INCREMENTAL DE CUIDADO BUCAL Y PROTECCIÓN ESPECÍFICA EN SALUD BUCAL PARA LA PRIMERA INFANCIA, INFANCIA Y ADOLESCENCIA"</t>
  </si>
  <si>
    <t xml:space="preserve">El PIC es un plan complementario al Plan Obligatorio de Salud -
POS  y  a otros beneficios, dirigido a impactar positivamente los determinantes sociales de la salud e incidir en los resultados en salud, a través de la ejecución de intervenciones colectivas o individuales de alta externalidad en salud definidas en la presente resolución, desarrolladas a lo largo del curso de vida, en el marco del derecho a la salud y de lo definido en el Plan Decenal de Salud Pública ·PDSP.   La formulación y ejecución del Pie se realizará de manera articulada y
complementaria a las acciones de promoción de la salud y prevención de la enfermedad a cargo de las Entidades Administradoras de Planes de Beneficios.      El PIC es dirigido, administrado y monitorizado por el Estado. Su formulación,  ejecución, seguimiento y evaluación está a cargo de los Departamentos, Distritos  y Municipios de acuerdo con las competencias definidas en la normatividad  vigente, en el marco del Plan Decenal de Salud Pública y los Planes Territoriales  de Salud. PARÁGRAFO. El Ministerio de Salud y Protección Social, a través de la Dirección  de Promoción y Prevención, actualizará el listado de Intervenciones,  Procedimientos, Actividades e Insumos a ser financiados con recursos del Plan de  Salud Pública de Intervenciones Colectivas, como mínimo cada dos (2) años. (R_MSPS_0518_2015, p.3). La entidad territorial contratará prioritariamente con las Empresas Sociales  del Estado ubicadas en el territorio (incluye las IPS indígenas), las acciones del  PIC para las cuales tenga capacidad técnica y operativa. Las actividades misionales no podrán ser subcontratadas 
(R_MSPS_0518_2015, art 14). En los casos en los  que la entidad territorial no haya contratado el PIC con la IPS pública, en razón a  que no cuenta con la capacidad técnica y operativa para su ejecución, las  entidades territoriales distritales o municipales en concurrencia con el respectivo  departamento, deben implementar estrategias para el desarrollo de las  capacidades en las IPS públicas, con el fin que puedan asumir la ejecución en la próxima vigencia (R_MSPS_0518_2015, art.17). Aquí los departamentos y distritos tienen responsabilidades muy importantes desde la formulación hasta la vigilancia de estos planes, el desarrollo de capacidades en todos los actores del sistema en su jurisdicción, Formular, ejecutar, monitorear y evaluar el Plan mediante procesos de participación social de conformidad con lo establecido en el Plan Decenal de Salud Pública, los planes de desarrollo nacional, departamental o distrital, así como, en los planes de vida de los pueblos indígenas, los planes de pueblos afrocolombianos y de los ROM, las políticas nacionales y lo dispuesto en la presente resolución. </t>
  </si>
  <si>
    <t>Es confuso mantener una mirada integral en Salud pública y mencionar que las actividades del Plan de intervenciones colectivas deben complementar el POS.  Parece orientar el diseño de las estrategias hacia la educacion, comunicación e información para la salud, jornadas de salud y tamizaje estas estrategias parecen mas para ellevantamiento de lineas base mas que acciones de impacto colectivo.</t>
  </si>
  <si>
    <t>Lineamientos de política pública de salud de Medellín 2013-2022. Construido de manera participativa entre mas de 40 actores bajo el lema “la boca convoca” entre septiembre de 2012 y enero de 2013 y entre junio de 2013 y marzo de 2014 con instituciones gubernamentales de orden municipal y nacional,  organizaciones no gubernamentales, gremiales y privadas, organizaciones sociales y  comunitarias, profesionales independientes y ciudadanos. Análisis amplio de la problemática y sus consecuencias. También fueron construidas unas metas e indicadores durante el proceso, con una proyección a diez años y alcances parciales a corto y mediano plazo. EJES, OBJETIVOS, ESTRATEGIAS Y ACCIONES DE LA POLÍTICA PÚBLICA DE MEDELLÍN.
8.2.1 Gestión y posicionamiento de la Política Pública de Salud Bucal de Medellín. 8.2.2 Reorientación del modelo de atención con enfoque familiar, comunitario y territorial. 8.2.3 Desarrollo y fortalecimiento de las capacidades del recurso humano, de los actores y de las instituciones de la ciudad. 8.2.4 Fortalecimiento de la vigilancia epidemiológica y de los sistemas de información para la salud bucal. 8.2.5 Gestión del conocimiento e investigación.</t>
  </si>
  <si>
    <t xml:space="preserve">El diseño de la politica requiere un mayor trabajo que articule el marco del SGSSS para facilitar la adopción de las lineas estratégicas para que no quede como un asunto desconectado ,eso incluye definir liderazgos en esa ejecución. La secretaría de Salud se menciona asi: Acompañamiento y seguimiento de la Secretaría de Salud al proceso de gestión e implementación de la PPSB para alcanzar las metas de ciudad en salud bucal (fortalecimiento del liderazgo). </t>
  </si>
  <si>
    <t>Comisiones, insituciones u otras organizaciones</t>
  </si>
  <si>
    <t>Planeación, metas e indicadores</t>
  </si>
  <si>
    <t>No evidencia este componente, lo menciona como signo de desnutrición, y en el examen físico focalizado en dientes. En la pagina 509 en respuesta a esta falencia se responde lo siguiente "Como mencionamos anteriormente y desafortunadamente, para el desarrollo de guías de práctica
clínica en nuestro país, se tiene que plantear unos alcances y objetivos de cada una de las guías previo a su inicio para ver la
factibilidad de su desarrollo. En este caso lo perteneciente
al cuidado oral de los niños no fue posible incluirlo dentro de
este proceso. Hay una guía propuesta por el ministerio que
abarca este tema por lo cual no se justifica repetir esfuerzos con tan pocos recursos.</t>
  </si>
  <si>
    <t>Si la auditoria de requerimientos se fundamenta en la Resolución 412 y las Guías puede que haya controversia dada las diferencias entre la norma y la guía. El desarrollo de estándares para evaluar la capacidad de realizar estas acciones no esta muy desarrollado, en particular las necesidades desde la odontología para hacer estas acciones de manera intra y extramural  y mas allá de actividades individuales. Detalla el concepto de prestación de servicio en la modalidad extramural o brigada. Agrega Si la brigada no es esporádica sino que se desarrolla de manera periódica, requerirá habilitación por parte del   prestador que oferte el servicio. ((R 2003 DE 2014).  La consulta odontológica general y especializada aparece unida como consulta externa, para actividades Protección específica y Detección
Temprana, disponibilidad de Odontólogo o auxiliar en odontología o auxiliar en salud oral o auxiliar de higiene oral, contrario a la norma donde es necesario que el auxiliar tenga supervisión del Odontólogo.</t>
  </si>
  <si>
    <t>en el cuestionario que se observa, ninguna pregunta apunta a evaluar el diseño de la carta, o si comprendió la totalidad de los contenidos incluidos</t>
  </si>
  <si>
    <t>"CARTA DE DERECHOS Y DEBERES DEL AFILIADO Y DEL PACIENTE EN EL SISTEMA GENERAL DE SEGURIDAD SOCIAL EN SALUD Y DE LA CARTA DE DESEMPEÑO DE LAS EPS"</t>
  </si>
  <si>
    <t>Según esta guía y con recomendación A se menciona los siguiente: Se recomienda que al momento de la inscripción al control prenatal,
la gestante sea referida para valoración por odontología con el fin de
recibir asesoría en higiene oral, establecer su diagnóstico de salud oral
y definir un plan de manejo. No obstante luego se menciona: No se recomienda el tratamiento rutinario de la enfermedad periodontal como medida para disminuir la incidencia de parto pretérmino, bajo peso al nacer, restricción del crecimiento o ruptura prematura de
membranas.</t>
  </si>
  <si>
    <t>En esta guía la relevancia del odontólogo se limita a una cita aislada, donde este aspecto no evidencia importancia en el trabajo interdisciplinario, Muy pobres los contenidos relacionado , incluso menciona que no existe evidencia en cuanto a la relevancia del tratamiento rutinario de la enfermedad periodontal como medidapara disminuir la incidencia de parto pretérmino, bajo peso al nacer, restricción del crecimiento o ruptura prematura de membranas.</t>
  </si>
  <si>
    <t xml:space="preserve">El plan decenal de salud pública en su marco conceptual incorpora: 3.1 Enfoques y modelo conceptual 3.1.1 Enfoque de derechos 3.1.2 Enfoque diferencial 3.1.3 Enfoque de ciclo de vida 3.1.4 Enfoque de género 3.1.5 Enfoque étnico 3.1.6 Otros enfoques en lo diferencial 3.1.7 Enfoque poblacional   3.1.8 Modelo de los Determinantes Sociales de la Salud…fortalecimiento de la autoridad sanitaria...el enfoque diferencial supone una organización de   las acciones y programas que dan cuenta de la garantía de la igualdad, la   equidad y la no discriminación.  Mencionando que es necesario precisar los intercambios entre las dinámicas de población y   las dinámicas socioeconómicas, educativas y ambientales, para identificar   los desequilibrios (tensiones) y las ventajas comparativas del territorio   (oportunidades) que se generan en estos intercambios, considerando la   población/territorio como un elemento ordenador de políticas y respuestas,   que junto con lo diferencial, visto desde lo poblacional, fortalezca la acción   sobre las desigualdades evitables, teniendo en cuenta la heterogeneidad de   las problemáticas regionales en los departamentos del país e incluso dentro   de ellos, interactúa con el enfoque de Determinantes Sociales de la   Salud DSS, y aporta análisis explicativos de relaciones entre las dinámicas   demográfica, social, económica y ambiental. (Documento-completo-PDSP, p.51).                                                                 Enfatiza la importancia de actividades por ciclo de vida, transectoriales, articuladas apropiadamente art 8. Es amplia la descripción  de las responsabilidades de cada uno de los actores. Se menciona que el Estado tiene   la obligación de disponer sus recursos (económicos y humanos) para hacer   efectivo el derecho, pero también tiene la obligación de respetar su   ejercicio. Por su parte, el sector privado tiene responsabilidades, pues sus   acciones pueden afectar la protección de la salud; por ello su   responsabilidad se deriva de que prestan un servicio público y participan de   la protección del derecho a la salud pag 55. 9.5 De las Entidades Promotoras de Salud EPS: 3. Formular, adoptar y armonizar el Plan Institucional de Salud con el   Plan Territorial de Salud en cada cuatrienio, y con el plan   presupuestal aprobado por la alta gerencia. 6. Coordinar con el municipio, departamento, nación, la organización y   operación de los servicios de salud bajo la estrategia de Atención   Primaria en Salud, bajo los lineamientos operativos que para este   efecto expida el Ministerio de Salud y Protección Social. 14. Vincularse y participar en los mecanismos de articulación   territorial de salud pública para gestionar el riesgo en salud de la   población en el territorio.  15. Participar en la elaboración del Plan Territorial de Salud en los   municipios de su influencia. 16. Asegurar la formación continua y el desarrollo de competencias. 17. Desarrollar un plan de asesoría, asistencia técnica y auditoría   para las Instituciones Prestadoras de Servicios de Salud IPS, que   hacen parte de su red, que garantice el cumplimiento de las metas   de las acciones individuales de salud pública incluidas en el Plan   Territorial de Salud.   18. Promover el conocimiento en derechos y deberes de la   población a su cargo, en el uso adecuado de los servicios de salud y   en la conformación y organización de alianzas de usuarios y su   articulación con la defensoría de los usuarios. (Documento-completo-PDSP, p.266). De las Instituciones Prestadoras de Salud IPS: 2. Participar en la elaboración, seguimiento y evaluación del Plan   Territorial de Salud en el marco del PDSP.   3. Cumplir con el Sistema Obligatorio de Garantía de la Calidad de la   Atención en Salud SOGCS.  4. Fortalecer e implementar los procesos, herramientas e instrumentos   para mejorar el acceso, oportunidad y calidad de los servicios de   salud. 5. Coordinar con las Entidades Promotoras de Salud EPS o entidades   que hagan sus veces, el municipio y el departamento, la   organización y operación de los servicios de salud bajo la estrategia   de Atención Primaria en Salud, bajo los lineamientos operativos que   para este efecto expida el Ministerio de Salud y Protección Social. 8. Implementar mecanismos de seguimiento, evaluación y   mejoramiento continuo de las acciones de promoción de la salud, prevención, atención y rehabilitación. 10. Asegurar la formación continua y el desarrollo de competencias   del talento humano necesarias para cumplir con las metas de Salud   del PDSP. (Documento-completo-PDSP, p.267.      Las responsabilidades en el marco del PDSP de la NACIÓN están encaminadas principalmente a desarrollar el proceso de asistencia técnica territorial, asegurando los recursos financieros, tecnológicos y humanos   requeridos. En los MUNICIPIOS dirigir y coordinar el sector salud y el Sistema General de Seguridad Social en Salud en el ámbito de su jurisdicción, Establecer la situación de salud en el municipio y propender por el mejoramiento de las condiciones determinantes de dicha situación. De igual forma, promoverá la coordinación, cooperación e integración funcional de los diferentes actores sectoriales, transectoriales y   comunitarios para la formulación y ejecución de los planes, programas y proyectos en salud pública en su ámbito territorial como el Plan de salud territorial; 44.1.3. Gestionar y supervisar el acceso a la prestación de los servicios de salud para la población de su jurisdicción. 44.1.4. Impulsar mecanismos para la adecuada participación social y el ejercicio pleno de los deberes y derechos de los ciudadanos en materia de salud y de seguridad social en salud. 44.2.3. Celebrar contratos para el aseguramiento en el Régimen Subsidiado de la población pobre y vulnerable y realizar el seguimiento y control directamente o por medio de interventorías; Realizar la formulación, ejecución, monitoreo y evaluación del   plan de intervenciones colectivas e individuales. Acompañar técnicamente a las Entidades Promotoras de Salud EPS, o a quien haga sus veces, y a las Administradoras de Riesgos   Laborales ARL, para que elaboren el Plan Institucional de Salud, en   el marco de sus competencias. DEPARTAMENTO 7. Acompañar técnicamente a las Entidades Promotoras de Salud EPS,   o a quien haga sus veces, y a las Administradoras de Riesgos   Laborales ARL, para que elaboren el Plan Institucional de Salud, en   el marco de sus competencias; 10. Fortalecer los equipos de promoción social, para desarrollar en   el marco de sus competencias las acciones de gestión diferencial de   las poblaciones vulnerables definidas en las dimensiones prioritarias   y transversales del PDSP ; 16. Formular y ejecutar el plan de intervenciones colectivas e  individual en el marco de los lineamientos que para el efecto expida   el Ministerio de Salud y Protección Social, y asistir técnicamente a   los municipios y actores territoriales en la planeación, ejecución,   monitoreo y evaluación de las mismas. 17. Dirigir, incorporar, coordinar, controlar la organización y   operación de los servicios de salud bajo la estrategia de Atención   Primaria en Salud, en los ámbitos departamental, distrital y   municipal, y en el marco del Plan Territorial de Salud de Desarrollo,   el Plan Bienal de Inversiones, el PDSP y los lineamientos operativos   que para el efecto expida el Ministerio de Salud y Protección Social. 22. Fortalecer la capacidad de la autoridad sanitaria territorial y   disponer de talento humano idóneo, suficiente y permanente para la   gestión en los procesos de planeación, ejecución, seguimiento y   evaluación del Plan Territorial de Salud.                                                                                  El objetivo estratégico de este Plan es: 6.1. Avanzar hacia la garantía del goce efectivo del derecho a la salud   6.2 Mejorar las condiciones de vida y salud de la población  6.3 Lograr cero tolerancia frente a la morbilidad, mortalidad y discapacidad  evitables. Incorpora la Dimensión prioritaria  vida saludable y condiciones no transmisible con acciones como: a. Promover, desarrollar e implementar una agenda transectorial que   eleve como prioridad en las políticas de todos los sectores la promoción de la salud, el control de las Enfermedades No   Transmisibles ENT y las alteraciones de la salud bucal, visual,   auditiva y comunicativa, a partir de programas socio-sanitarios, para   combatir la pobreza y fortalecer el desarrollo socioeconómico. c. Generar condiciones y fortalecer la capacidad de gestión de los   servicios, para mejorar la accesibilidad y la atención integral e  integrada de las Enfermedades No Transmisibles ENT y las  alteraciones de la salud bucal, visual y auditiva, reduciendo brechas   en la morbilidad, mortalidad, discapacidad, eventos evitables y en los   factores de riesgo 
La salud bucal también se incorpora en el 7.2.3.2 componente Condiciones crónicas prevalentes del PDSP, con objetivos como: a. Mejorar la capacidad de respuesta institucional del Sistema General de Seguridad Social en Salud SGSSS que fortalezca la prestación y   gestión de servicios de salud individuales y colectivos en los  territorios, así como su articulación con servicios socio-sanitarios   para la prevención, control, intervención y atención integral de las   ENT y las alteraciones de la salud bucal, visual y auditiva. b. Desarrollar capacidades para la investigación en salud, la vigilancia,   el control y la evaluación de la gestión y resultados de las ENT,   incluidas la salud bucal, visual, auditiva y comunicativa y sus factores   asociados. (Documento-completo-PDSP, p.149) 
Las estrategias del componente Condiciones crónicas prevalentes del PDSP:  b. Fortalecimiento de las capacidades del recurso humano para la   planeación, desarrollo, atención y evaluación de acciones e   intervenciones en estilos de vida saludable, prevención y control de   ENT y de alteraciones bucales, visuales, auditivas y comunicativas, en el marco de la estrategia de APS y gestión de riesgo. c. Desarrollo de modelos y formas de atención diferencial de las ENT   sostenibles, que permitan la reorientación de los servicios para   mejorar la cobertura, acceso, oportunidad, integralidad, continuidad,   y seguridad ambulatoria, hospitalaria y domiciliaria, entre otros, de   las ENT, alteraciones bucales, visuales y auditivas y sus factores de   riesgo, bajo la estrategia de APS y gestión de riesgo, enfatizando en   los diferenciales, la población rural dispersa, poblaciones vulnerables   y víctimas del conflicto armado. e. Fortalecimiento de procesos de desarrollo, regulación y evaluación   de tecnologías apropiadas para el país para la promoción de la salud   y la atención integral de las ENT y las alteraciones bucales, visuales   y auditivas. h. Desarrollo de capacidades nacionales y locales para la innovación,   uso y aplicación de las Tecnologías de Información y Comunicación   TICS para mejorar el acceso y la atención ambulatoria y domiciliaria   de las ENT y las alteraciones bucales, visuales y auditivas,   incluyendo el desarrollo de la telemedicina, entre otros, a través del   desarrollo de aplicaciones operadas por el usuario final con carácter   poblacional para identificación y valoración temprana de riesgos en   salud, entre otros. (Documento-completo-PDSP, p.153)
</t>
  </si>
  <si>
    <t xml:space="preserve">El concepto de plan de intervenciones colectivas PIC, menciona que ejecuta intervenciones individuales de alta externalidad o colectivas, al final entonces que se hace, esto confunde los procesos terminando siempre en el diseño de actividades individuales en grande sconglomerados como escuelas.  Según este Plan las EPS deben armonizar su plan insitucional con el plan territorial (¿Es una planeación que ya demuestra cierta complejidas y conflicto de intereses p.266). ANÁLISIS DE LA SITUACIÓN DE SALUD   EN COLOMBIA EN 2010 identifica la caries dental como la segunda consulta ambulatorial mas frecuente (el 8,5% en mujeres y el 8,7% en hombres)(Documento-completo-PDSP, p.107). Sin embargo A pesar de ser el segundo no se vuelve a mencionar en el análisis. Los Departamentos y municipios si bien es cierto deben orientar el diseño del plan Territorial de salud, su participación parece mas de asesoramiento, acompañamiento, no se visualiza un fuerte componente de vigilancia y sanción de las acciones realizadas desde las EPS y su red de prestación, el propender por mejores condiciones para el territorio entonces va a quedar muy sujeta a la voluntad política del momento. El PDSB menciona el componente de salud bucal en la Dimensión prioritaria vida saludable y condiciones no transmisible, en el componente Condiciones crónicas prevalentes y de manera indirecta en Dimensión sexualidad, derechos sexuales y reproductivos y en la Dimensión transversal. No obstante es recurrente la fragmentación del tema de salud bucal diferente a las Enfermedades no Transmisibles, pareciera que insinúa la importancia de esta integración pero no es claro, puede ser interpretado de diferentes maneras. En las metas también se evidencia la fragmentación, se centra en lo convencional "dental". 
</t>
  </si>
  <si>
    <t>Planes e indicadores</t>
  </si>
  <si>
    <t>énfasis en la promoción y prevención</t>
  </si>
  <si>
    <t>Los Prestadores de Servicios de Salud, para su entrada y   permanencia en el Sistema Obligatorio de Garantía de Calidad de la Atención en Salud,   deberán cumplir las siguientes condiciones:  3.1. Capacidad Técnico-Administrativa  3.2. Suficiencia Patrimonial y Financiera  3.3. Capacidad Tecnológica y Científica. En cuanto a promoción y prevención se amplia al requerir que El talento humano cuente con certificación de formación en las estrategias clínicas comunitarias y locales de intervención social, así como los   programas y lineamientos políticos y normativos vigentes de acuerdo con el   perfil. Agrega criterios de habilitación para actividades de protección específica y detección temprana:” Si la institución ofrece actividades de Protección Específica y Detección   Temprana, ha implantado las normas técnicas de protección específica y   detección temprana definidas por las autoridades en salud del nivel nacional   y cuenta con los procesos de implementación y evaluación del cumplimiento   de las normas técnicas de obligatorio cumplimiento en relación con las   actividades, procedimientos e intervenciones para el desarrollo de las   acciones de protección específica y detección temprana y las guías de   atención para el manejo de las enfermedades de interés en salud pública   definidas en las Resoluciones 412 de 2000 y 4505 de 2012 ó las que las   modifiquen, adicionen o sustituyan.” (R 1441 DE 2013). 
Considero hace falta detallar los criterios para actividades colectivas, e incluir la verificación de la satisfacción de los usuarios</t>
  </si>
  <si>
    <t>Esfuerzo en materia para apoyar y seguir fortaleciendo la normatividad en cuanto a lograr qu elas personas reconozcan sus derechos dentro del SGSSS y esten informados en cuanto a las instituciones encargadas de atenderlos. Que la obligación de informar a los afiliados por parte de las entidades promotoras de salud de los regímenes contributivo y subsidiado sobre sus derechos y deberes se encuentra regulada, entre otros, en los artículos 153, 159 y 160 de la Ley 100 de 1993, 107 de la Ley 1438 de 2011, 14 del Decreto número 1485 de 1994, 2º y 3º del Decreto número 1757 de 1994, 45 del Decreto número 1011 de 2006 y en el parágrafo 2º del artículo 5º del Decreto número 4747 de 2007. Así mismo, se encuentra regulada en la Resolución número 13437 de 1991, que adopta el Decálogo de los Derechos de los Pacientes;
Que el entonces Ministerio de la Protección Social expidió las Resoluciones números 1817, 2818 y 4392, todas de 2009, por medio de las cuales se definieron "los lineamientos de la Carta de Derechos de los Afiliados y de los Pacientes en el Sistema General de Seguridad Social en Salud y de la Carta de Desempeño de las entidades promotoras de salud de los regímenes contributivo y subsidiado, y se dictan otras disposiciones";
Que la Honorable Corte Constitucional, mediante Auto número 264 de 16 de noviembre de 2012, declaró el cumplimiento parcial de la orden vigésimo octava de la Sentencia T-760 de 2008 y, en consecuencia, ordenó la expedición de una nueva regulación unificada que derogue las anteriores, "en la que se indique a las EPS de ambos regímenes, que dichas cartas deberán cumplir, como mínimo, con los lineamientos establecidos en los numerales 3.1.1 al 3.1.3 y 3.2.1. al 3.2.3 y lo indicado en el numeral 8.4" del mismo Auto;</t>
  </si>
  <si>
    <t>"por medio de la cual se unifica la regulación respecto de los lineamientos de la Carta de Derechos y Deberes del Afiliado y del Paciente en el Sistema General de Seguridad Social en Salud y de la Carta de Desempeño de las entidades promotoras de salud de los regímenes contributivo y subsidiado y se dictan otras disposiciones. "</t>
  </si>
  <si>
    <t>mediante la cual declara exequible el artículo 59 de la ley 1438 y toma medidas para que las empresas sociales del estado solo puedan operar mediante terceros siempre y cuando no se trate de funciones permanentes o propias de la entidad
El ejercicio de la libertad económica y de la libre competencia en materia de salud, tiene claros límites constitucionales que se derivan del carácter fundamental de este derecho y de la competencia y responsabilidad del Estado en la vigilancia y control sobre esta prestación. La sentencia menciona en muchas ocasiones que aún los prestadores de servicios de salud privados, están sujetos a una vigilancia especial del estado por tratarse la salud de un servicio público y por tanto les son aplicables los mismos principios. Por ende, sobre ellos pesan las siguientes obligaciones:
1. Todo personal que ejerza funciones PERMANENTES, AÚN LOS NO MISIONALES, deberán estar vinculados en planta (al respecto ver Sentencia C-614-09 prohibición de contratos de prestación de servicios) 2. Cuando una IPS privada quiera tercerizar algún servicio les son aplicables los mismos principios y obligaciones delineadas en la Sentencia C-171 de 2012. La Corte es enfática al decir que ya existe reiteración de jurisprudencia en cuanto a este asunto y que no obstante PERSISTE LA VULNERACIÓN DE DERECHO CONSTITUCIONALES FUNDAMENTALES sobre todo en el sector salud con el tema de la vinculación del personal a través de terceros como Cooperativas de Trabajo Asociado, Empresas de Servicios Temporales, operadores externos bajo muchas figuras jurídicas de contratación en las que en realidad se tipifica una INTERMEDIACIÓN LABORAR.</t>
  </si>
  <si>
    <t>"mediante la cual declara exequible el artículo 59 de la ley 1438 y toma medidas para que las empresas sociales del estado solo puedan operar mediante terceros siempre y cuando no se trate de funciones permanentes o propias de la entidad"</t>
  </si>
  <si>
    <t xml:space="preserve">el reporte de Actividades de Protección Específica y Detección Temprana es de
obligatorio cumplimiento por parte de las Instituciones Prestadoras de Servicios
de Salud (IPS), las Empresas Administradoras de Planes de Beneficios (EAPB)
incluidas las de régimen de excepción de salud y las Direcciones
Departamentales, Distritales y Municipales de Salud; en el artículo 7 de dicha
resolución se establecen las responsabilidades de las Instituciones Prestadoras
de Servicios de Salud (IPS). Artículo 6. Responsabilidades de las Empresas Administradoras de Planes   de Beneficios (EAPB). 
Recolectar y consolidar el registro de las actividades remitidas por su red de prestadores de servicios de salud; Reportar al Ministerio de Salud y Protección Social, el registro por persona de las actividades; 3. Responder por la oportunidad, cobertura y calidad de la información   reportada. 4. Realizar la asistencia técnica, capacitación, monitoreo y retroalimentación  a las Instituciones Prestadoras de Servicios de Salud (IPS), de su red de servicios; No tiene obligación directa con las entidades territoriales. </t>
  </si>
  <si>
    <t xml:space="preserve">Solo aparece control de placa en las actividades a reportar en este acápite. Insinua una clara diferenciación entre el flujo de información donde la entidad terriorial pierde accion de vigilancia sobre la EPS, quedando solo como una acompañante y asesor, no es claro eso de la retroalimentación, la EPS por tanto queda a merced del juicio centralizado que quizas desconoce las condiciones territoriales. Esto también puede afectar la articulación de acciones en promoción y prevención. Las entidades aseguradoras y DTS en el ejercicio de su autonomía atribuida mediante Resolución 4505 en sus artículos 4 y 6, establecen los mecanismos de contratación con la red prestadora. Por otra parte, la Ley 1438 de 2011 en el
Parágrafo Transitorio del artículo 52 establece que el pago de servicios de baja complejidad será por capitación hasta el 2013.  Mecanismos de contratación difusos en el análisis de su impacto en el logro de estos objetivos en salud.  las fechas límites de entrega de información por parte de las IPS, quedan sujetas a  los acuerdos contractuales con las DTS y las EAPB. </t>
  </si>
  <si>
    <t>Se avanza en la unificación de los paquetes de beneficios, las redes integrales de salud. Contenidos relevantes: Las Entidades Administradoras de Planes de Beneficios, bajo los  principios de complementariedad y concurrencia definidos en el numeral 3.16 del  artículo 3o de la Ley 1438 de 2011, deberán coordinar con la entidad territorial  que las actividades incluidas en el POS se realicen de manera complementaria y  articulada al PIC y apunten al logro de los resultados en salud a lo largo del curso  de vida, definidos en el Plan Territorial de Salud..(R_MSPS_0518_2015, art 9). Las entidades territoriales deben vigilar la habiltiación de las EPS (no procesos, esto no es claro??). Se menciona Cada cuatro (4) años el Gobierno Nacional hará una evaluación integral del  Sistema General de Seguridad Social en Salud con base en estos indicadores.  Cuando esta evaluación muestre que los resultados en salud deficientes, el  Ministerio de la Protección Social y la Superintendencia Nacional de Salud  evaluarán y determinarán las medidas.SE MENSIONA EL INSTITUTO NACIONAL DE EVALUACIÓN DE TECNOLOGÍAS. FUNCIONES DEL OBSERVATORIO NACIONAL DE SALUD. Será el responsable de hacer el monitoreo a los indicadores de salud pública para cada municipio y departamento, y permitirá  contar con información desagregada de resultados por Asegurador, Prestador y  Ente Territorial.(L1438011, p.8) además de 9.6 Generar espacios de discusión de resultados y construcción de propuestas. (L1438 de 2011, art 9). OBLIGATORIEDAD 1 VEZ AL AÑO DE AUDIENCIAS PÚBLICAS DE  ENTIDADES PROMOTORAS DE SALUD Y EMPRESAS SOCIALES DEL  ESTADO. con el  objeto de involucrar a los ciudadanos y organizaciones de la sociedad civil en la  formulación, ejecución, control y evaluación de su gestión. Para ello deberán  presentar sus indicadores en salud, gestión financiera, satisfacción de usuarios y  administración. (L1438 de 2011, art 109).  COORDINACIÓN INTERSECTORIAL. Para el desarrollo del Plan  Decenal de Salud en el marco de la estrategia de atención primaria, concurrirán  todas las instancias que hacen parte del Sistema de Protección Social y otros  actores, quienes ejecutarán tareas para la intervención sobre los determinantes en  salud, en forma coordinada, bajo las directrices, criterios y mecanismos del  Consejo Nacional de Política Social (CONPES) y del Ministerio de la Protección  Social. PARÁGRAFO 2o. A nivel de las entidades territoriales esta coordinación se  realizará a través de los Consejos Territoriales de Seguridad Social en salud con  la participación de las instituciones y organizaciones comprometidas con los  determinantes en salud. Las instituciones privadas prestadoras de servicios de salud deberán publicar  anualmente por internet sus indicadores de calidad y de gestión en la forma que  establezca el reglamento. (L1438 de 2011, art109). la Sentencia C-171 del 2012,
 mediante la cual declara exequible el artículo 59 de la ley 1438 y toma medidas para que las empresas sociales del estado solo puedan operar mediante terceros siempre y cuando no se trate de funciones permanentes o propias de la entidad. . Que la obligación de informar a los afiliados por parte de las entidades promotoras de salud de los regímenes contributivo y subsidiado sobre sus derechos y deberes se encuentra regulada. nuevas funciones a la Superintendencia de Salud. Fortalecer la rectoría del sistema con la Superintendencia Nacional de Salud y las acciones de vigilancia y control; el sistema de
información es regulado de nuevo y redimensionada su importancia, nuevos mecanismos para la gestión financiera del sistema, la unificación ya actualización del POS, plan
obligatorio de salud. Álvaro Franco-Giraldo Rev. salud pública. 14 (5): 865-877, 2012</t>
  </si>
  <si>
    <t>La vigilancia estricta más que a las entidades territoriales a las EPS queda muy a la interpretación normativa, se menciona solo a las IPS como verificación de la veracidad de la información.  Realizar la asistencia técnica, capacitación, monitoreo y retroalimentación   a las Direcciones Municipales de Salud, Empresas Administradoras de   Planes de Beneficios (EAPB). Se le da a los municipios funciones de acompañamiento técnico y "Definir, promover y coordinar acciones para la divulgación y   difusión del impacto en las condiciones de salud y calidad de vida de   la población, y el avance de ejecución, de conformidad con la   ejecución, seguimiento y evaluación del Plan Territorial de Salud y el   PDSP, con el fin de facilitar el ejercicio de control social". Ley 1438 de 2011 en el   Parágrafo Transitorio del artículo 52 establece que el pago de servicios de baja complejidad será por capitación hasta el 2013. Se menciona la demanda inducida como responsabilidad de los equipos básicos de salud. La lógica económica y aspectos minimos en el control del gasto por parte de los intermediarios persiste lo cual afecta los incentivos para abordar apropiadamente la salud pública. La estructuración y forma de ejecución de un modelo APS no es claramente evidenciable</t>
  </si>
  <si>
    <t>Comisiones insituciones u otras organizaciones</t>
  </si>
  <si>
    <t xml:space="preserve">“Política de salud oral
de Bogotá, D.C., con participación Social para el decenio 2011-2021”, que identifican de
forma teórica lo propuesto en la política formulada en el 2004. La política a analizar
identifica de manera clara la problemática y propone ejes que darían las pautas de
planes operativos, </t>
  </si>
  <si>
    <t>La limitación como mecanismo ejecutable teniendo en cuenta el contexto de implementación. En su desarrollo faltan las voces de los actores involucrados en especial los usuarios.</t>
  </si>
  <si>
    <t xml:space="preserve">Articulación </t>
  </si>
  <si>
    <t>planes e indicadores</t>
  </si>
  <si>
    <t>"Politica de salud oral de Bogotá D.C 2011-2021</t>
  </si>
  <si>
    <t>Acuerdo derogado por el artículo 137 de la Resolución 5521 de 2013. Incorpora el barniz de flúor, para los menores entre uno (1) y diecisiete (17) años. Artículo 48. Garantía de servicios en el municipio de residencia. Las Entidades Promotoras de Salud deben garantizar las tecnologías en  salud clasificadas como nivel 1, necesarias para la atención de las enfermedades y problemas de salud susceptibles de ser atendidos por
médico u odontólogo general y/o personal técnico o auxiliar, en forma ambulatoria u hospitalaria, en el municipio de residencia de los afiliados o en su defecto con la mayor accesibilidad geográfica posible, de manera permanente, mediante el diseño y organización de la red de prestación de servicios, según las normas vigentes. 997105  resina preventiva (incluye resina fluida)</t>
  </si>
  <si>
    <t>En este acuerdo la consulta odontológica incluye todo tipo de procedimientos y corresponde a cualquier tipo sea urgencia, programada, general o especializada. Exluye la cremas dentales, enjuagues, seda dental y cepillo</t>
  </si>
  <si>
    <t>Créase el Comité de Servicio Social Obligatorio como una instancia de carácter consultivo y asesor del Ministro de Salud y Protección Social, conformado por los Directores de Promoción y Prevención, de Prestación de Servicios y Atención Primaria y de Desarrollo del Talento Humano en Salud, o el funcionario que ellos deleguen, el cual cumplirá las siguientes funciones:
a) Recomendar sobre la inclusión o exclusión de profesiones que deben cumplir con el requisito del Servicio Social Obligatorio;
b) Recomendar la asignación directa de plazas por parte de la institución prestadora de servicios de salud, cuando se evidencien situaciones excepcionales que afecten la continuidad de los profesionales de la salud que atienden los servicios o se presenten otras eventualidades que exijan la presencia inmediata de talento humano en salud;
c) Proponer los criterios y la metodología para identificar zonas de difícil acceso, poblaciones deprimidas e instituciones prestadoras de servicios de salud para la prestación del Servicio Social Obligatorio; El Comité será presidido por el Director de Desarrollo del Talento Humano en Salud y sus recomendaciones serán adoptadas a través de acto administrativo, cuando así lo considere el Ministro.</t>
  </si>
  <si>
    <t>Comisiones, instituciones y otras organizaciones</t>
  </si>
  <si>
    <t>"Por medio de la cual se reglamenta el Servicio Social Obligatorio para los egresados de los programas de educación superior del área de la salud y se dictan otras disposiciones"</t>
  </si>
  <si>
    <t xml:space="preserve"> "La estrategia de Atención Integrada a las Enfermedades Prevalentes de la Infancia (AIEPI), es un conjunto integrado de acciones curativas, de prevención y de promoción, que se brindan tanto en los servicios de salud como en el hogar y la comunidad. El componente comunitario y familiar de AIEPI busca iniciar, reforzar y sostener las prácticas familiares que son importantes para la supervivencia infantil, crecimiento y desarrollo dentro del marco de trabajo comunitario. Incluye en la práctica 9: Llevar a los niños al odontólogo desde los primeros meses de edad, y mensajes educativos de apoyo, salud bucal en maternas, en la primera infancia e infancia, la responsabilidad de los adultos del cepillado de los niños. El módulo de salud oral AIEPI complementa conceptos, formas de evaluar el riesgo, la técnica práctica de restauración atraumática odontológica (PRAT) para evitar progresión de caries y la aparición de nuevas junto a los dientes afectados. Se menciona los siguiente “Si no hay acceso a consulta odontológica, realice la técnica PRAT, pero posteriormente intente la valoración en algún momento por odontología”. Incluye la guía del facilitador (capacitador) dirigidas a profesionales de salud diferentes al odontólogo. INTERVENCIONES DE AIEPI Ø En el servicio de salud: Evaluar, clasificar, determinar el tratamiento, referir y asesorar la familia para el cuidado del niño y controlar su evolución Ø En el hogar; Educar a las madres y familias para el cuidado del niño, enseñar los signos de peligro, manejo precoz de casos y búsqueda de asistencia Ø En la EPS Conformar un equipo de trabajo, elaborar el diagnóstico situacional, realizar compromisos de gestión institucional, promover la participación comunitaria, priorizar grupos vulnerables y vigilar el cumplimiento de las normas establecidas y los compromisos suscritos. (Guia Guía para profesionales y técnicos de los servicios de salud AIEPI, respaldada jurídicamente por la Resolución 412 del 2000)".</t>
  </si>
  <si>
    <t>Es complejo su articulación dado que en la norma se sigue mostrando la salud bucal como un componente aislado, y la implementación del AIEPI en otros objetivos estrategicos, debe ser mejor operativazada en las normas que la incorporan, aunque esto no precisamente habla del AIEPI propiamente dicho, aunque si sería importante su actualización permanente y la competencia de los que los llevan a cabo y lo proponen como estrategia integral. El AIEPI se menciona en la guia técnica 2005 para la detección temprana de alteraciones del crecimiento y desarrollo en el menor de 10 años, en el Plan Nacional de Salud Pública /Decreto 3039 del 2007), en el plan de salud pública de intervenciones colectivas, en el Decreto único reglamentario 780 del 2016, y el Plan Decenal de Slaud Pública y en todos desarticulados del componente de salud bucal</t>
  </si>
  <si>
    <t>En búsqueda mejorar la salud oral esta resuloción persiste con la utilización de las actividades preventivas incorporadas en la 412, esta circular se enfoca en hablar de los riesgos en el uso del flúor, mencionando que de acuerdo a la evidencia en menor de seis años geles o enjuagues de flúor podrían generar intoxicación aguda, pero la recomendación se dirige a no recomendar el uso de geles o enjuagues en la población menor de 5 años, luego persiste la confusión  en tanto habla que entonces se debe seguir con lals indicaciones de la resolución 412 en tanto se haga en población mayor a 5 años. Posteriormente menciona que el Acuerdo 8 del CRES desde 2010  norma el abordaje desde los 0 a 18 años, luego cita que la 412 menciona desde los 2 años, luego considera que no debe utilizarse pasta dental fluorada en menores de 2 años pero luego dice que se debe fomentar la utilización de pasta con concentraciones de flúor menores de 500ppm en menores de 5 años y luego que si no se tiene accceso hacer el cepillado con mayor frecuencia y con menor cantidad, lo cual no posee un fundamento cientifico de soporte y puede conllevar a un manejo errado acorde a la finalidad inicial</t>
  </si>
  <si>
    <t>Junio</t>
  </si>
  <si>
    <t>La Corte encuentra que la prohibición a la administración pública de celebrar contratos de prestación de servicios para el ejercicio de funciones de carácter permanente se ajusta a la Constitución, porque constituye una medida de protección a la relación laboral, ya que no sólo impide que se oculten verdaderas relaciones laborales, sino también que se desnaturalice la contratación estatal, pues el contrato de prestación de servicios es una modalidad de trabajo con el Estado de tipo excepcional, concebido como un instrumento para atender funciones ocasionales, que no hacen parte del giro ordinario de las labores encomendadas a la entidad, o siendo parte de ellas no pueden ejecutarse con empleados de planta o se requieran conocimientos especializados. De igual manera, despliega los principios constitucionales de la función pública en las relaciones contractuales con el Estado, en tanto reitera que el ejercicio de funciones permanentes en la administración pública debe realizarse con el personal de planta, que corresponde a las personas que ingresaron a la administración mediante el concurso de méritos. CONTRATO DE PRESTACION DE SERVICIOS-No puede suscribirse para ejecutar una relación laboral/CONTRATO DE PRESTACION DE SERVICIOS-No puede suscribirse para desempeñar funciones de carácter permanente de la administración
PRINCIPIO DE PRIMACIA DE LA REALIDAD SOBRE FORMALIDADES EN RELACIONES LABORALES. EJERCICIO DE LA LIBERTAD ECONOMICA Y DE LA LIBRE COMPETENCIA EN MATERIA DE SALUD-Límites constitucionales</t>
  </si>
  <si>
    <t>ética profesional</t>
  </si>
  <si>
    <t>"CONTRATO DE PRESTACION DE SERVICIOS-Prohibición de celebración para ejercicio de funciones de carácter permanente "</t>
  </si>
  <si>
    <t>"Parágrafo 1°. En ningún caso, la Carta de Derechos de los Afiliados y de los Pacientes y la Carta de Desempeño de las Entidades Promotoras de Salud definidas en la presente resolución, podrán contener información desactualizada, incompleta o de difícil comprensión.Artículo 8°. Vigilancia y control. La Superintendencia Nacional de Salud vigilará y controlará el cumplimiento de lo establecido en la presente resolución y, en caso de incumplimiento, adelantará las acciones pertinentes de acuerdo con sus competencias. En desarrollo de sus atribuciones, tendrá en cuenta que la entrega y la actualización de la Carta de Derechos de los Afiliados y de los Pacientes y de la Carta de Desempeño, de manera completa, pertinente, confiable y comprensible, constituirá un estándar de las condiciones de la capacidad técnico-administrativa de obligatorio cumplimiento para la entrada y permanencia de las Entidades Promotoras de Salud de los regímenes contributivo y subsidiado, en los términos que señale el Ministerio de la Protección Social.</t>
  </si>
  <si>
    <t>"Por medio de la cual se modifica la Resolución 1817 de 2009"</t>
  </si>
  <si>
    <t>Afianzar la importancia de la carta de derechos puede ser un facilitador en la medida que bien llevada informa adecuadamente de los servicios alos que tiene derecho cada persona, cronograma de actividades grupales, formas de participación y la carta de desempeño de la EPS o de la institución y esto funcione como incentivo para el mejoramiento de la calidad en la atención</t>
  </si>
  <si>
    <t>"Por medio de la cual se definen los lineamientos de la Carta de Derechos de los Afiliados y de los Pacientes en el Sistema General de Seguridad Social en Salud y de la Carta de Desempeño de las entidades promotoras de salud de los regímenes contributivo y subsidiado, y se dictan otras disposiciones"</t>
  </si>
  <si>
    <t>Norma que permite al sector ser un actor importante para garantizar sus objetivos. ARTÍCULO 7o. Corresponde a las Entidades Promotoras de Salud de los regímenes contributivo y subsidiado, a las Entidades Adaptadas, a las entidades responsables de los regímenes de excepción de que tratan el artículo 279 de la Ley 100 de 1993 y la Ley 647 de 2001, desarrollar campañas permanentes de información y educación a sus afiliados sobre los efectos nocivos del consumo de tabaco o la exposición al humo de tabaco ambiental y brindar asesoría y desarrollar programas para desestimular el hábito de fumar.</t>
  </si>
  <si>
    <t>"Por la cual se adoptan medidas en relación con el consumo de cigarrillo o de tabaco"</t>
  </si>
  <si>
    <t>"Por la cual se reglamentan los Comités Técnico-Científicos y se establece el procedimiento de recobro ante el Fondo de Solidaridad y Garantía, FOSYGA, por concepto de suministro de medicamentos, servicios médicos y prestaciones de salud no incluidos en el Plan Obligatorio de Salud, POS autorizados por Comité Técnico Científico y por fallos de tutela"</t>
  </si>
  <si>
    <t xml:space="preserve">Define la metodología para la elaboración, ejecución, seguimiento, evaluación y control del Plan de Salud Territorial y las acciones que integran el Plan de Salud Pública de Intervenciones Colectivas a cargo de las entidades territoriales (actividades de alta externalidad complementarias a las previstas en e lPOS). En esta resolución se plantea la necesidad de que cada entidad territorial (departamento o municipio) formule un Plan de Salud Territorial que debe hacer parte del Plan de Desarrollo Territorial. el literal h del   numeral 1 del articulo 17 de la señalada Resolución, hace mención a la Promoción de hábitos   higiénicos de salud bucal en el ámbito hogar, ámbito laboral, escolar y en instituciones como   guarderías y hogares de bienestar. Componentes del Plan de salud pública de intervenciones colectivas: 1 Promoción de la salud y calidad de vida= a) Difusión y promoción de las Políticas Públicas en Salud, Modelos, Normas Técnicas y Guías de Atención Integral. e) Promoción de las estrategias “Atención Integral de las Enfermedades   Prevalentes de la Infancia” – AIEPI-; “Instituciones Amigas de la Mujer y   de la Infancia” –IAMI-, en todas las Instituciones Prestadoras de   Servicios de Salud – IPS. La estrategia IAMI (2011) Incluye la importancia de la educacion en salud oral, educación en derechos y deberes dentro del Sistema de salud, promoción de la consulta odontológica en embarazadas y desde la primera infancia, la importancia que el personal de crecimiento y Desarrollo oriente a padres madres y cuidadores sobre los cuidados generales de acuerdo con la edad de la niña o niño y su condición actual de salud y nutrición en temas de salud bucal; h) Promoción de hábitos higiénicos de salud bucal en el hogar, ámbito   laboral, escolar y en instituciones como guarderías y hogares de   bienestar. 
Este Plan de Salud Territorial adopta e implementa las líneas de política formuladas en el Plan Nacional de Salud Pública: promoción de la salud y calidad de vida; prevención de riesgos; recuperación y superación de daños en la salud; vigilancia en salud y gestión del conocimiento; gestión integral para el desarrollo operativo y funcional del Plan. Así mismo, debe partir de un diagnóstico general de la situación de salud territorial y debe contener seis ejes programáticos: Aseguramiento, Prestación y desarrollo de servicios de salud, Salud pública, Promoción social, Prevención, vigilancia y control de riesgos profesionales, Emergencias y desastres. EXTERNALIDAD EN SALUD: Se refiere a aquellas acciones costo efectivas que al ser ejecutadas a nivel individual afectan positivamente a la población, mejorando sus capacidades o condiciones y/o atenuando riesgos colectivos en salud, protegiendo a la comunidad en su conjunto de un riesgo en salud. (R 518 de 2015.) </t>
  </si>
  <si>
    <t>para lo relacionado de forma especifica con la salud bucal, el literal h del   numeral 1 del articulo 17 de la señalada Resolución, hace mención a la Promoción de hábitos   higiénicos de salud bucal en el ámbito hogar, ámbito laboral, escolar y en instituciones como   guarderías y hogares de bienestar, esto es contrario a lo que apunta dado que estas actividades aunque sean en otros ambientes siguen siendo con enfoque individual y son incluidas en el POS. EL enfoque de este plan requiere mas claridad puesto que los conceptos de promoción suelen confurndirse con campañas o jornadas momentáneas sin continuidad e impactos reales. de acuerdo a esta resolución "En los departamentos se destinará hasta el cuarenta por ciento (40%) a la financiación del Plan de Salud Pública de Intervenciones Colectivas a su   cargo y a la financiación de las intervenciones colectivas en salud oral,  prevención y control de enfermedades transmisibles y zoonosis, y prevención   de enfermedades crónicas no transmisibles, en los municipios de su   jurisdicción, especialmente los de categoría 4, 5 y 6." por lo cual podría verse invisibilizada y desplzada los recursos que para este fin se destinen para invertir en otras prioridades, esta separacion es controversial en este sentido, no permite la visión integral del gasto y de la atención.</t>
  </si>
  <si>
    <t>"Por la cual se define la metodología para la elaboración, ejecución, seguimiento, evaluación y control del Plan de Salud Territorial, y las acciones que integran el Plan de Salud Pública de Intervenciones Colectivas a cargo de las entidades territoriales"  (esta junto al decreto 3039 2007)</t>
  </si>
  <si>
    <t>La Corte tuvo como punto de partida un enfoque de derechos y la insistencia en procesos participativos que legitimaran estos cambios. Asimismo, dicha intervención tuvo como objetivo impulsar la equidad, el adecuado funcionamiento del sistema y reducir la huída al litigio como último recurso para lograr el acceso a la salud. Sin perjuicio de que la implementación del fallo apenas se encuentra en una fase intermedia, impulso el mejoramiento de la UPC subsidiada, elimicación de causales de glosa ilegales que retenian el flujo de recursos, control de precios a medicamentos. impulso a la unificación del POS. Entre las ordenes se destacan la Unificación de los Planes Obligatorios de Salud de los regímenes Contributivo y Subsidiado para niños y niñas entre los cero y 12 años, y que finaliza en 2012 con la unificación para la población mayor a 18 años y menor a 60 años.
También ordenó a la CRES actualizar anualmente el POS, buscando el acercamiento progresivo de los contenidos de los planes de beneficios de los dos regímenes</t>
  </si>
  <si>
    <t>Derecho a la salud</t>
  </si>
  <si>
    <t>"Salud como derecho fundamental"</t>
  </si>
  <si>
    <t>Se observa como facilitador la intención de estructurar las brigadas y la adopción del programa de auditoría</t>
  </si>
  <si>
    <t>surge la pregunta de los problemas y las fortalezas que existen en cada uno de estos componentes para la implementación efectiva de la estrategia preventiva en salud bucal.
la profundización en las estrategias para llevar a cabo las brigadas es prácticamente ausente
Se observa el diseño del modelo de salud muy medico centrista, lo que concierne a otras profesiones en el área de la salud frecuentemente son referidas como otros “Otros profesionales (Odontólogos, bacteriólogos, instrumentadoras, sicólogos, terapeutas, entre otras”.
Surge la cuestión de si administrativos de salud son el personal idóneo para ello, por otro lado si esta condición se cumple y si estos profesionales tienen la sensibilización suficiente en cuanto a la importancia de la salud bucal.
Verificación de estándares:
Es realizada mediante autoevaluación por los prestadores de salud y verificación externa por parte de la Entidad Territorial. Cada año se verifique por lo menos el 25% del total de prestadores inscritos en la respectiva vigencia, garantizando que se realice al menos una visita de verificación, durante los cuatro (4) años de vigencia del registro de habilitación. 
se cuestiona si la verificación cada cuatro años es suficiente, indagar en cuanto a la calidad de la verificación o si la misma genera impacto en el mejoramiento continuo, la infraestructura mencionada para tal fin puede no responder a los requerimientos en odontología. Muy dependiente de las ocmpetencias del auditor</t>
  </si>
  <si>
    <t>Esta resolución tiene aspectos que involucran responsabilidades compatibles con los objetivos en Odontología para lograr la integralidad en salud en este grupo poblacional. ". Protección a la salud y bienestar social. Los adultos mayores tienen derecho a la protección integral de la salud y el deber de participar en la promoción y defensa de la salud propia, así como la de su familia y su comunidad. El Ministerio de la Protección Social atenderá las necesidades de salud y de bienestar social de este grupo poblacional mediante la formulación de políticas y directrices en materia de salud y bienestar social, a fin de que se presten servicios integrados con calidad. Garantizar la provisión de servicios y programas integrales de atención, promoción y prevención en salud mental para los adultos mayores en instituciones públicas y privadas;art 17</t>
  </si>
  <si>
    <t>"Por la cual se adopta el Código Único Nacional de Medicamentos, CUM"</t>
  </si>
  <si>
    <t xml:space="preserve">Es una ley que aparentemente apunta a centrar la atención en el usuario, a fortalecer el enfoque colectivo y definir las responsabilidades de los actores en particular de las aseguradoras en cuanto a la gestión del riesgo en salud. La importancia de la determinación social en salud, ofrece un marco procedimental a partir del Plan nacional de salud pública. Se crea el Comisión de Regulación en Salud (CRES) en sus
escasos años de operación y la necesidad de un ente regulador
diferente al Ministerio de Salud y Protección Social en el cumplimiento
de la función de regulación, también con la intención de descongestionar a la CNSSS. Algunas de sus funciones eran la definición y actualización permanente del POS, el cálculo del valor de la UPC, la definición de los criterios para determinar los pagos moderadores, establecer y actualizar los sistemas de tarifas y, presentar informes a las comisiones séptimas de Cámara y Senado, entre otras. Aunque llevaba el título de “regulación”, que implicaría la activación
de herramientas para corregir las fallas del mercado, la norma las dotó tan solo de funciones técnicas. Ta vez la única función como reguladora que pudo haber cumplido la CRES fue la del establecimiento y actualización del sistema de tarifas (20). Al parecer, el bajo perfil de sus comisionados no lograron hacerle contrapeso a los ministros </t>
  </si>
  <si>
    <t>En esta Ley se enfatiza que la responsabilidad de las metas en las prioridades de salud pública es compartida entre las EPS a través del POS y las entidades territoriales a través del Plan de Salud Pública de Intervenciones Colectivas, que reemplazó al PAB, Esto genera dificultades en la articulación de las acciones. Desaparece la promoción de la salud como un proceso y se la confina a acciones basadas en la difusión o fomento de la atención a través de los servicios de salud, con muy poca o ninguna articulación intersectorial ni participación comunitaria. También en esta reglamentación prácticamente desaparecen las estrategias de información, educación y comunicación para la salud. persiste en enfoque centrado en la enfermedad y con profundas confusiones respecto de la promoción de la salud y la prevención de los riesgos en salud. los incentivos son controversiales por ejemplo: "Para racionalizar la demanda por servicios, las Entidades Promotoras de Salud podrán adoptar modalidades de contratación y pago tales como capitación, protocolos o presupuestos globales fijos, de tal manera que incentiven las actividades de promoción y prevención y el control de costos.art 13"</t>
  </si>
  <si>
    <t>enfasis en la promoción y prevención</t>
  </si>
  <si>
    <t>"Politica municipal de salud oral de Manizales (en el marco del decreto municipal 257 de 2006)"</t>
  </si>
  <si>
    <t>"GUÍA DE PRÁCTICA CLÍNICA PARA EL DIAGNÓSTICO, PREVENCIÓN Y TRATAMIENTO DE LA CARIES DENTAL (En el marco de la Política Pública de Salud Oral para Bogotá D. C."</t>
  </si>
  <si>
    <t xml:space="preserve">Aspectos interesantes en tanto propondrá modalidades de incentivos que  promuevan la calidad de los servicios, así como el desempeño del personal en el  ambiente laboral, pero no es claro en lo operativo. Menciona de los Comités de talento Humano en Salud, uno por cada disciplina profesional y otro para auxiliares. </t>
  </si>
  <si>
    <t>Incrementa el soporte y nivel de evidencia científica de las acciones prevenivas en salud bucal del POS. De indices COP. Se observa que los mecanismos diferentes a colocar flúor que utilizamos en este componente no poseen suficiente y fuerte evidencia de efectividad tal es el caso de la consejería individual  en habitos de higiene, control mecánico de placa, detratrtraje supragingival. los % de reducción de tasa de caries con los mecanismos de flúor tópico estan entre el 24% y el 46%. El barniz con recomendación A. Se considera un minimo de 7 años de seguimiento. Se menciona que los métodos combinados son efectivos de forma moderada en niños niñas y adolescentes,recomendación A. grado de recomendación D asistir mínimo a 2 consultas</t>
  </si>
  <si>
    <t>La guía no analiza efectos adversos, limitaciones o restricciones de las acciones, el enfoque de promoción se limita a mencionar actividades de información y educación en higiene. La inclusión del concepto de determinación social de la salud es inexistente. No se distingue que es un paciente de alto riesgo. Se menciona en la pagina 406 "Se
deben seguir las instrucciones de la casa fabricante en cuanto al uso de ionómero de vidrio" Utilizar ionómero de vidrio como sellante es una alternativa en dientes con
esmalte hipomineralizado, parcialmente erupcionados y molares o dientes sensibles. La explicación del indice COeP no es clara. Esta guia de Caries menciona topicación de flíor en blarniz o solución en menores de 4 años(flujograma página 412) El sellante no debe aplicarse sino se requiere. El flujograma de diagnóstico y evaluación del riesgo no es claro en cuanto a los intervalos para los ocntroles de placa. pag 409. Pese a estar en la justificación , no redunda en la importancia de articular sus acciones y la evidencia de su importancia en el contenido de la misma</t>
  </si>
  <si>
    <t>Este Decreto estableció la Salud Oral como la tercera prioridad nacional en salud. Allí se consignan las metas nacionales y las estrategias para mejorar la salud oral, en cuanto a promoción de salud, prevención de riesgos, recuperación de la salud y vigilancia en salud. Expone directamente el Análisis de Situación de Salud y su importancia para la planificación. Más adelante en el capítulo VI, reafirma las responsabilidades de los actores del sector salud. El Decreto 3039 de 2007 , dentro del Objetivo 3: Mejorar la Salud Oral, definió como   estrategia para avanzar en lograr las líneas de politica 2 y 3, Prevención de los riesgos   y Recuperación y Superación de los daños en salud, incluir la promoción en las   madres, padres y cuidadores el primer acceso a los servicios odontológicos en los   menores de 1 año (Resaltado fuera del texto original).  Lo anterior permite señalar que, bajo la normatividad establecida por la CRES desde 2010,  las personas   desde los cero años de vida (por tanto todos los menores de O a 18 años), afiliados al SGSSS,   tienen derecho a acceder a la prestación de servicios individuales de promoción de la salud   bucal y de prevención de enfermedades, así como a la atención para la identificación,   intervención y atención de sus necesidades que le permitan la reducción de complicaciones   que afecten la salud bucal. (Circular 034 de 2010, p.4). En este decreto se describe el concepto de gestion social del riesgo: 3. Enfoque de gestión social del riesgo  El enfoque de gestión social del riesgo se plantea como un proceso dinámico, creativo en el cual se  construyen soluciones a partir de un abordaje causal de los riesgos de salud en poblaciones específicas,  buscando la identificación y modificación de estos, para evitar desenlaces adversos, teniendo en cuenta  que muchos de los eventos de salud no ocurren al azar sino que son predecibles y modificables con el  concurso de los actores de salud, otros sectores comprometidos y la comunidad. (Decreto 3039 de 2007 Nivel Nacional, p.4) La promoción de la salud y la calidad de vida integra las acciones individuales y colectivas encaminadas a hacer que los individuos y las colectividades estén en  condiciones de ejercer un mayor control sobre los determinantes de su salud. Explicita lo siguiente: La responsabilidad de generar estas oportunidades, si bien recae casi   mayoritariamente en el Estado, no lo hace exclusivamente. El Estado tiene   la obligación de disponer sus recursos (económicos y humanos) para hacer   efectivo el derecho, pero también tiene la obligación de respetar su   ejercicio. Por su parte, el sector privado tiene responsabilidades, pues sus   acciones pueden afectar la protección de la salud; por ello su   responsabilidad se deriva de que prestan un servicio público y participan de   la protección del derecho a la salud. (Documento-completo-PDSP, p.55). considera fortalecer los equipos de promoción social. promción del desarrollo por ciclo de vida. De las Entidades Promotoras de Salud EPS: 3. Formular, adoptar y armonizar el Plan Institucional de Salud con el   Plan Territorial de Salud en cada cuatrienio, y con el plan   presupuestal aprobado por la alta gerencia. 6. Coordinar con el municipio, departamento, nación, la organización y   operación de los servicios de salud bajo la estrategia de Atención   Primaria en Salud, bajo los lineamientos operativos que para este   efecto expida el Ministerio de Salud y Protección Social. 14. Vincularse y participar en los mecanismos de articulación   territorial de salud pública para gestionar el riesgo en salud de la   población en el territorio.  15. Participar en la elaboración del Plan Territorial de Salud en los   municipios de su influencia. 16. Asegurar la formación continua y el desarrollo de competencias. 17. Desarrollar un plan de asesoría, asistencia técnica y auditoría   para las Instituciones Prestadoras de Servicios de Salud IPS, que   hacen parte de su red, que garantice el cumplimiento de las metas   de las acciones individuales de salud pública incluidas en el Plan   Territorial de Salud.   18. Promover el conocimiento en derechos y deberes de la   población a su cargo, en el uso adecuado de los servicios de salud y   en la conformación y organización de alianzas de usuarios y su   articulación con la defensoría de los usuarios. (Documento-completo-PDSP, p.266). Importancia de la abogacía en Ministerio y Entidades territoriales para la promoción de la slaud</t>
  </si>
  <si>
    <t>Preocupa que esta guía no reafirma de manera contundente la importancia de priorizar en el marco de un contexto territorial, de un análisis ampliado de la problemática de salud de la región, otorgando gran responsabilidad en este sentido a la EAPB, la cual en este caso podría incurrir en potenciales sesgos por ser el asegurador. Las condiciones orales no son indicadores de relevancia de acuerdo a esta guía, por otro lado es complejo pensar en priorización desde este enfoque, dado que vendría a ser la condición del paciente que refleje los protocolos a seguir, entiende que se caracterice pero que se priorice? Con que finalidad? incorpora en tercer lugar la salud oral. (D 3039 de 2007) (En este listado se encuentra la salud infantil de manera separada, a su vez en el análisis de situación en salud no se incorporan aspectos relevantes a la salud bucal ¿cómo llegan a colocarlo como una prioridad?). En la evaluación de este Plan al finalizar el periodo La agenda inconclusa se centró principalmente en salud mental, salud ambiental, salud oral, en la prevención y control de las
enfermedades no transmisibles y en discapacidad (ver anexo 4, tabla 21, Cuadro de Mando Metas Plan Nacional de Salud Pública 2007 -2010. Ministerio de Salud y Protección Social) esto se describió en el documento del PDSP.</t>
  </si>
  <si>
    <t>GINGIVAL (Guías de promoción de la salud y prevención de enfermedades en la salud pública 2005. Modifica a la norma 412 del 2000). 5.2 Objetivos específicos Definir y describir las actividades de protección específica para prevenir la caries dental y la enfermedad gingival, que deben integrarse a las acciones de promoción y prevención contenidas en las guías para la atención integral del niño sano menor de diez años y para la detección temprana y atención integral de alteraciones en el desarrollo de adolescentes y jóvenes (10 a 26 años), y en la guía para la prevención de enfermedad y mantenimiento de la salud en el individuo sano mayor de 45 años. INCLUYE: control de placa, topicación de flúor, aplicación de sellantes, detartraje supragingival. e indicadores de seguimiento al índice C, O, e o P, Sano-t y Sano-P</t>
  </si>
  <si>
    <t>énfasis en factores de riesgo bucal. Mas que una guía parece un protocolo. Limitaciones aún en lo que respecta al enfoque diferencial, a la promoción de la salud integral, evaluación de eventos adversos, soporte de evidencia, grados de recomendación</t>
  </si>
  <si>
    <t>Indicadores</t>
  </si>
  <si>
    <t>Tomo 1 segunda parte. Guía 7.  Guía para la protección específica de caries y la enfermedad gingival</t>
  </si>
  <si>
    <t>Que el sistema obligatorio de garantía de calidad de la atención de salud, está conformado por cuatro componentes como son: 1. Sistema único de habilitación. 2. Auditoría para el mejoramiento de la calidad de la atención de salud. 3. El sistema único de acreditación y 4. El sistema de información para la calidad. Persistencia en el mejoramiento continuo en la calidad de la atención de una forma mas estrcuturada. CALIDAD DE LA ATENCIÓN DE SALUD. Se entiende como la provisión de servicios de salud a los usuarios individuales y colectivos de manera accesible y equitativa, a través de un nivel profesional óptimo, teniendo en cuenta el balance entre beneficios, riesgos y costos, con el propósito de lograr la adhesión y satisfacción de dichos usuarios. (D1011 de 2006 Mod D780 de 2016 )</t>
  </si>
  <si>
    <t>incentivos centrados en sanciones</t>
  </si>
  <si>
    <t>Derecho del paciente</t>
  </si>
  <si>
    <t>"Por el cual se establece el Sistema Obligatorio de Garantía de Calidad de la Atención de Salud del Sistema General de Seguridad Social en Salud "</t>
  </si>
  <si>
    <t>En este grupo de riesgo las acciones con enfoque integrado que incoporan salud bucal, son un facilitador para articular este componente desde lal politica</t>
  </si>
  <si>
    <t>No incorpora evidencia en este ámbito,  se menciona en el examen físico, y una recomendación de valoración temprana por odontología, ningún aspecto activo, con enfoque preventivo o de trabajo en equipo, simplemente el cumplimiento de la cita</t>
  </si>
  <si>
    <t>" por el cual se adoptan las Guías de Práctica Clínica basadas en evidencia para la prevención, diagnóstico y tratamiento de pacientes con VIH/SIDA y Enfermedad Renal Crónica y las recomendaciones de los Modelos de Gestión Programática en VIH/SIDA y de Prevención y Control de la Enfermedad Renal"</t>
  </si>
  <si>
    <t>La norma identificó con detalle la problemática del sector y las necesidades del usuario en este componente mncionandoo la importancia de la participación y la educación en derechos y deberes. Menciona la importancia del enfoque integral y el mejoramiento de indicadores que no sean por metas. Se identifican responsabilidades estre los actores y de manera particular un llamado a las organizaciones gremiales y las universidades en el desarrollo de la profesión y su aporte social. Las metas propuestos en su mayoría responden a las necesidades del sector.</t>
  </si>
  <si>
    <t>No se evidencia claridad en los mecanismos de articulación interdisiciplinaria e intersectorial y en su alcance colectivo, tampoco en la articulación de la politica base del SGSSS. Faltan contenidos o anexos que impulsen su operatividad. Desarrollo en las responsabilidades de los actores. No se propone un liderazgo o una rectoría clara necesario para desarrollar las líneas propuestas. El objetivo se centra en mejorar las condiciones de salud bucal</t>
  </si>
  <si>
    <t>énfasis en Promoción y la Prevención</t>
  </si>
  <si>
    <t>”. Se detallan mejor los componentes que deben cumplir los prestadores para su habilitación  y componentes de promoción y prevención: 1. Recursos humanos. Son las condiciones mínimas para el ejercicio   profesional del recurso humano asistencial y la suficiencia de este recurso   para el volumen de atención.   2. Infraestructura, Instalaciones Físicas y su mantenimiento. Son áreas   o características de ellas, que condicionen procesos críticos asistenciales.   3. Dotación y su mantenimiento. Son las condiciones, suficiencia y   mantenimiento de los equipos médicos, que condicionen procesos críticos   institucionales.   4. Medicamentos, Dispositivos médicos y su gestión. Es la existencia de procesos, que garanticen el cumplimiento de las condiciones legales para el   uso de los medicamentos y dispositivos médicos (nombre del producto, numero de lote o serie, fecha de vencimiento cuando sea el caso, número   de registro sanitario, fabricante y/o importador con domicilio, leyendas   especiales tales como estéril usar solo una vez).   5. Procesos prioritarios asistenciales. Es la existencia de procesos de   atención primaria, que condicionen directamente el incremento en las   principales causas de morbimortalidad del país.   6. Historia Clínica y registros clínicos. Es la existencia y cumplimiento de   procesos, que garanticen la historia clínica por paciente y las condiciones   técnicas de manejo. 7. Interdependencia de servicios. Es la existencia y disponibilidad de   servicios necesarios para el funcionamiento de otros servicios y el adecuado   flujo de pacientes entre ellos. 8. Referencia de pacientes. Es la existencia y cumplimiento de procesos de   remisión interinstitucional de pacientes, que condicionen directamente   incremento en la morbimortalidad.   9. Seguimiento a riesgos. Es la existencia de procesos de control y   seguimiento a los principales riesgos de cada uno de los servicios que se   ofrezcan. Amplia el componente de Promoción y  Prevención en lo siguiente:  Si la institución ofrece el diseño e   implementación de uno o varios   programas de promoción y   prevención, el prestador debe contar con   profesional de la salud con postgrado en epidemiología, salud pública o administrativos de la salud. Los procesos, procedimientos, guías y   protocolos son conocidos por el   personal encargado y responsable de  su aplicación, incluyendo el personal   en entrenamiento.</t>
  </si>
  <si>
    <t>Debilidad en los estándares de habilitación para promoción y prevención, limitándose a certificar la adopción de las normas técnicas, lo cual plantearía una evaluación exhaustiva de esos componentes y como evaluar la capacidad de realizar actividades colectivas. Dentro de las condiciones mínimas para consulta odontológica general y especializada y para atención extramural o de promoción y prevención: no se incluyen instrumentos educativos. Tampoco la importancia de las guías de atención. (R1439 de 2002) Solo se menciona “contar con los elementos necesarios para la valoración de los pacientes de acuerdo con el tipo de actividades desarrolladas”</t>
  </si>
  <si>
    <t>Instrucciones en materia de indicadores de calidad para evaluar la oportunidad, accesibilidad, continuidad, pertinencia y seguridad en la prestación de los servicios de salud de las instituciones prestadoras de servicios de salud; los indicadores de calidad y los respectivos estándares en los procesos prioritarios de atención de salud (autoevaluación de la red prestadora de servicios de salud y atención del usuario) en las entidades promotoras de salud, cualquiera sea su naturaleza jurídica y el régimen de salud que administren, incluyendo las empresas de medicina prepagada, y los requerimientos de información. incluye frecuencia de tutelas, oportunidad en la asiganción de citas y en la atención, tasa de satisfacción global, quejas resueltas antes de 15 días,</t>
  </si>
  <si>
    <t>(¿cómo evaluar la satisfacción en salud bucal?), aqui hay un indicador de satisfacción global. De oportunidad en la asignación de la cita odontológica por EPS y oportunidad en la atención en consulta de Odontologia general por IPS, sin embargo todo no es oportunidad). Falta desarrollo en estos indicadores, articulación con otros indicadores del sistema y que realmente evidencien calidad en la atención de manera específica</t>
  </si>
  <si>
    <t>"Instrucciones en materia de indicadores de calidad para evaluar la oportunidad, accesibilidad, continuidad, pertinencia y seguridad en la prestación de los servicios de salud de las instituciones prestadoras de servicios de salud; los indicadores de calidad y los respectivos estándares en los procesos prioritarios de atención de salud (autoevaluación de la red prestadora de servicios de salud y atención del usuario) en las entidades promotoras de salud, cualquiera sea su naturaleza jurídica y el régimen de salud que administren, incluyendo las empresas de medicina prepagada, y los requerimientos de información." (¿cómo evaluar la satisfacción en salud bucal?), aqui hay un indicador de satisfacción global, de oportunidad en la asignación de la cita odontológica y oportunidad en la atención en consulta de Odontologia general, sin embargo todo no es oportunidad)</t>
  </si>
  <si>
    <t xml:space="preserve">En este Decreto se unifica al auxiliar de consultorio dental y al auxiliar de  higiene oral en un solo perfil denominado Auxiliar de Salud Oral, el cual con un año de capacitación cumple con las funciones administrativas y  clínicas que tenían los dos auxiliares anteriores. En  cuanto a la delegación de funciones que se puede hacer a este personal, se encuentran las actividades de promoción y prevención contempladas  en la Resolución 412 del 2000,siempre bajo la  supervisión y responsabilidad del odontólogo. Tal  como se recomienda en las Guías de Manejo Clínico, esta delegación debe partir del diagnóstico  que realiza el profesional y no previa al diagnóstico como se acostumbra en algunas instituciones. </t>
  </si>
  <si>
    <t>sigue impulsando la norma en calidad y aspectos de obligatorio cumplimiento por parte de las instituciones</t>
  </si>
  <si>
    <t>Las consideraciones en odontología son muy restringidas, no es claro tampoco para la habilitación de actividades extramurales. Debería incluír la importancia de la historia clinica unica y la articulación del sector privao con el publico en el marco de los intereses de país.</t>
  </si>
  <si>
    <t>"Por la cual se adopta el manual de Estándares que establece las condiciones de capacidad técnico-administrativa, tecnológica y científica para la habilitación de las entidades administradoras de Régimen Subsidiado"</t>
  </si>
  <si>
    <t>Artículo 2º. Objeto. La información promocional o publicitaria de medicamentos de venta sin prescripción facultativa o venta libre, tiene por objeto brindarle al consumidor pautas para educarlo en el uso racional y el manejo adecuado de los mismos. En odontología este podría ser una plataforma de acción</t>
  </si>
  <si>
    <t>"Por la cual se reglamenta la información promocional o publicitaria de los medicamentos de venta sin prescripción facultativa o venta libre"</t>
  </si>
  <si>
    <t>Modalidad que desde salud bucal, puede ser un respaldo para el desarrollo de actividades educativas y relacionadas en regiones de dificil acceso</t>
  </si>
  <si>
    <t>"Por la cual se definen las Condiciones de Habilitación para las instituciones que prestan servicios de salud bajo la modalidad de Telemedicina"</t>
  </si>
  <si>
    <t>Artículo 45. Vigilancia, inspección y control. Es responsabilidad de las entidades departamentales y distritales de salud, sin perjuicio de las competencias que le corresponden a la Superintendencia Nacional de Salud, adelantar las acciones de vigilancia, inspección y control sobre el desarrollo de los procesos de Auditoría para el Mejoramiento de la Calidad de la Atención de Salud por parte de las Instituciones Prestadoras de Servicios de Salud, en el ámbito de sus respectivas jurisdicciones. rocesos de auditoria para el mejoramiento de la calidad de la atención de salud, art. 36 a 45. Sistema único de acreditación, art. 46 a 50. Sistema de información para la calidad. Resuelve que toda entidades territorial deberá tener un equipo interdisciplinarios debidamente capacitado para la función de auditoría. La Superintendencia Nacional de Salud será la entidad competente para habilitar a las entidades promotoras de salud, las administradoras del régimen subsidiado, las entidades adaptadas y las empresas de medicina prepagada.</t>
  </si>
  <si>
    <t xml:space="preserve">El Ministerio de Salud establecerá el procedimiento que la Superintendencia Nacional de Salud deberá aplicar para la verificación, registro y control permanente de las condiciones de habilitación de las Entidades Promotoras de Salud, las Administradoras del Régimen Subsidiado, las entidades adaptadas y las empresas de medicina prepagada, tanto para aquellas que actualmente se encuentran en operación, como para las nuevas entidades. No es claro el control por parte de las direcciónes territoriales para este caso. observamos debilidad en los estándares de habilitación para promoción y prevención, limitándose a certificar la adopción de las normas técnicas, lo cual plantearía una evaluación exhaustiva de esos componentes y como evaluar la capacidad de realizar actividades colectivas. </t>
  </si>
  <si>
    <t>"Por la cual se modifica parcialmente la Resolución 1493 de 2000"</t>
  </si>
  <si>
    <t>Mantiene las actividades que involucran salud bucal y relacionados</t>
  </si>
  <si>
    <t>La resolución 1895 de 2001 adopta para la codificación de morbilidad para Colombia la clasificación internacional de enfermedades y problemas relacionados con la salud décima revisión (CIE 10), la cual regirá a partir de 1 de enero de 2003. En el Capitulo XXI Existe otros códigos con potencial de ser utilizados tanto para acompañar procedimientos específicos como para ideintificar problemas sociales, familiares. Ej: Z76.2       Consulta para atención y supervisión de la salud de otros niños o lactantes sanos; Z74.1       Problemas relacionados con la necesidad de ayuda para el cuidado personal. En el capitulo 11 existen diagnósticos también a considerar y que se relacionan con factores de riesgo que llevan por ejemplo a la colocación de sellantes</t>
  </si>
  <si>
    <t>Se identifica cápitulo XXI en el Z01 = Otros exámenes especiales e investigaciones en personas sin quejas o sin diagnóstico informado el código  Z01.2   como  Examen odontológico. Este sistema es complejo en la medida que es necesario seber en que ámbito se identifica el diágnóstico de paciente sano. Es genral se observa como un código relegado, no esta acompañado del detalle de las cosas que incluye y que no. Deben ser revisados los diagnosticos CIE 10 del cápitulo 11, son ambiguos y no abarcan las necesidades de caracterización con rigor cientifico técnico</t>
  </si>
  <si>
    <t>"Por la cual se adopta para la codificación de morbilidad en Colombia, la Clasificación Estadística Internacional de Enfermedades y Problemas Relacionados con la Salud - Décima revisión." Rige en enero de 2003</t>
  </si>
  <si>
    <t>Se menciona que las administradoras de los regímenes  contributivo y subsidiado deberán diseñar estrategias de prestación de servicios  que garanticen el acceso de la población afiliada, con oportunidad y calidad, a las  actividades, procedimientos e intervenciones contenidos en las normas técnicas y  guías de atención</t>
  </si>
  <si>
    <t xml:space="preserve">Enfoque en consecución de metas. Las funciones de los actores no estan claramente delimitadas.  Menciona lo siguiente "Si bien estos documentos constituyen recomendaciones técnicas, no son de carácter obligatorio para las Administradoras del los Regímenes Contributivo y Subsidiado. Sin embargo, es obligación de todas las Administradoras garantizar la atención de las enfermedades y el seguimiento de las mismas, con sujeción a los contenidos del Plan Obligatorio de Salud –POS y el Plan Obligatorio de Salud Subsidiado -POSS" Solo Tuberculosis, Lepra, leishmaniasis y malaria, contienen elementos normativos de obligatorio cumplimiento. Estas fueron las metas obligatorias: SALUD BUCAL 99.7.3.10 CONTROL DE PLACA DENTAL NCOC 20
SALUD BUCAL 99.7.3.00 DETARTRAJE SUPRAGINGIVAL SOD CONTROL MECANICO 20 SALUD BUCAL 99.7.1.03 TOPICACION CON FLUOR EN GEL 20 SALUD BUCAL 99.7.1.01 APLICACIÓN DE SELLANTES DE AUTOCURADO 20 SALUD BUCAL 99.7.1.02 APLICACIÓN DE SELLANTES DE FOTOCURADO 20% para todos los casos la mas baja en todos el grupo para todos los grupos. los otros se enfocan en diferentes grupos variando su meta. Explica una MATRIZ DE PROGRAMACIÓN PARA LA ATENCIÓN PREVENTIVA EN SALUD BUCAL. Mencionando que dado que todos los procedimientos de atención preventiva en salud bucal se orientan a universos diferentes y además su realización está sujeta a diversas condiciones del usuario, se estableció una matriz de programación para cada uno de los procedimientos. Además tiene confusiones en la redacción al mencionar las actividades obligatorias mencionando que incluye hasta los menores de 19 años cuando la norma  incorpora esta edad y luego los mayores de 20 años, excluyendo a la personas de 20 años. Redactando de manera confusa suponiendo que las personas que ingresan ya tienen un control inicial, mencionando que no todas las personas con 7 meses o mas de afiliación logran dos controles al año, estamos hablando de que se suponen unos tiempos mínimos o cual es el fundamento de esta afirmación?. En fin comienza a indagar con la supuesta intención de ajustar frecuencias de aplicación de acuerdo a la población de referencia. Luego se menciona que las personas entre 3 a 15 años que requieren sellantes hay que atenderlas en 4 momentos durante ese periodo y hacerles en total 11 consultas de aplicación de sellantes, esto también es muy confuso, luego menciona que se fracciona la población de acuerdo con la dinámica de erupción dental delimitando cuantas actividades se esperan en cada subgrupo 3 a 5, 6 a 8, 9 a 11 y de 12 a 15 de acuerdo a los supuestos dientes que se deben sellar, finalmente se menciona el Detartraje diciendo que la frecuencia es de 1 o menos al año, siendo inconsistente dado que la resolución 412 menciona que el detartraje es una vez cada 6 - 12 meses o a juicio del operador. Una interpretación bastante compleja que afecta el diseño de verdaderas matrices de seguimiento, la autonomía del profesional, la ética en la práctica, confusión entre los tomadores de decisiones. Luego en los indicadores de cumplimiento de las actividades de protección específica solo se coloca el control de Placa </t>
  </si>
  <si>
    <t>"Por la cual se Modifican Parcialmente las Resoluciones 412 y 1745 de 2000 y se deroga la resolución 1078 de 2000
Resolución 1078 de 2000"</t>
  </si>
  <si>
    <t xml:space="preserve">Los datos del Registro Individual de Prestación de Servicios de Salud, RIPS, son los relacionados con las consultas los procedimientos, el servicio de urgencia, de hospitalización y de medicamentos, las características de dichos datos y los valores para cada uno de ellos. Los datos de consulta son aplicables a todo tipo de consulta, programada o de urgencia, médica general y especializada, odontológica general y especializada y las realizadas por otros profesionales de la salud. Los datos de procedimientos son aplicables a todos ellos, trátese de procedimientos diagnósticos o terapéuticos, de detección temprana o de protección específica. </t>
  </si>
  <si>
    <t>Los modelos de gestión de información no integran otros sectores de manera operativa. Este modelo de registro no garantiza la continuidad si no se cuenta con una historia clínica unificada</t>
  </si>
  <si>
    <t>Retraza la adopción de la 412 hasta el 1 de abrol del 2001, por lo cual se continúa l aaplicación de la resolución 3997 de 1996 vigente en ese momento</t>
  </si>
  <si>
    <t>"Por la cual se modifica la fecha de entrada en vigencia de la Resolución 412 de 2000"</t>
  </si>
  <si>
    <t>Esta resolución medifica la 412 en tanto se sujeta al articulo 2 de la Resolución 5261 de 1994 donde los gastos de transporte en casos donde la red no este disponible corren por cuenta del usuario y luego menciona que se exceptúan de esta norma las zonas donde se paga una U.P.C.
diferencial mayor, en donde todos los gastos de transporte estarán a cargo de la E.P.S. esto genera confusión al respecto. también modifica lo incluido en las normas técnicas de la 412 limitandolo a lo contenido en el POS aplicable al contributivo y al subsidiado, esto genera una percepción de limitación del derecho y desigualdad en la atención</t>
  </si>
  <si>
    <t>Procedimientos preventivos en salud oral
997101 Aplicación de sellantes de auto
997102 Aplicacíon de sellantes de foto
997103 topicación de fluor en gel
997104 topicación de fluor en solución 
997105 Aplicación de resina preventiva
99730 Detartraje supragingival SOD+
997310 Control de placa dental NCOC
Medicion y eliminacion de placa o cálculos, pulido y desbridamiento no quirurgido de dientes o detartraje por higienista oral o por odontólogo
Sección 2. Procedimiento e intervenciones sobre la comunidad, su entorno y  salud. Capitulo25: procedimientos e intervenciones colectivas</t>
  </si>
  <si>
    <t>Esta resolución cuenta con otras normas técnicas que impulsan los componentes de salud bucal tales como la detección temprana de las alteraciones de crecimiento y desarrollo del menor (inciando desde el 1 mes con revisiones y acciones de prevención específicas, no se incluye la remisión en el flujograma), alteraciones del  desarrollo del joven de 10 a 29 (aquí no se menciona no obstante se insta a que el personal médico detecte necesidades de autocuidado),  del embarazo (se menciona en el examen físico y la remisión a consulta odontológica que luego en el flujograma no aparece, tampoco actividades de capacitación o de la garantía de esta remisión)y del adulto (no se incorpora), en todas ellas se menciona de manera muy sutil . La resolución 412 mejora en tanto hace la diferenciación entre actividades de protección específica y promoción. Luego entonces desde el PAB se apunta a realizar las acciones colectivas. No se aplican cuotas moderadoras o copagos para estas actividades</t>
  </si>
  <si>
    <t>La norma técnica en salud bucal que esta resolución incorpora requiere mayor soporte en evidencia, mejor abordaje diferencial, excluye la población menor de 2 años, su enfoque es muy centrado en factores de riesgo. Salud bucal muy centrada en lo individual y en la higiene. en los flujos gráficos de atención del adulto y de la embarazada no aparece remisión a este componente. Las acciones de salud bucal dan la apariencia de estar desarticuladas con las demas areas de la salud. No estan bien soportadas las acciones por grupo de edad en la norma técnica de crecimiento y desarrollo</t>
  </si>
  <si>
    <t>inspección vigilancia y control</t>
  </si>
  <si>
    <t>Gestión de información</t>
  </si>
  <si>
    <t>Avances en materia de gestión de datos importantes para asegurar el registro de atenciones y la continuidad, con ello el seguimiento de los gastos en salud</t>
  </si>
  <si>
    <t xml:space="preserve">En ese momento, se delega la responsabilidad a IPS y a las administradoras d eplanes de beneficio que validen los contenidos y calidad de los registros individuales de atención mientras entra en vigencia el Manual tarifario de las prestaciones de salud </t>
  </si>
  <si>
    <t>Se visibilizan  en el CUPS actividades preventivas en salud bucal individuales y colectivas, existe potencial de articularlas con otras en enfermedades no transmisibles. Pese a este potencial el capitulo 25 no es muy aplicado en la práctica durante este periodo. La auxiliar puede realizar actividades de detartraje supragingival y de control de placa. incopora la resina preventiva, no explicita el barniz pero si flúor tópico</t>
  </si>
  <si>
    <t>Es delicado mencionar la auxiliar que puede realizar estas actividades sin acalrar la importancia de la supervisión y la prescripción previa por parte del odontólogo. Las otras actividades colectivas deben ser mas enfáticos en la participación del odontólogo en el marco de estas actividades de tal forma que se vaya mejorando el ambiente de aprendizaje en este sentido</t>
  </si>
  <si>
    <t>énfasis en l apromoción y prevención</t>
  </si>
  <si>
    <t>“Por la cual se adopta la clasificación única de procedimientos en salud”.</t>
  </si>
  <si>
    <t>Consolida qye la Historia Clínica es un documento de vital importancia para la prestación de los  servicios de atención en salud y para el desarrollo científico y cultural del sector. ARTÍCULO 1.El estado de salud del paciente se registra en los datos e informes  acerca de la condición somática, psíquica, social, cultural, económica y medioambiental  que pueden incidir en la salud del usuario. ARTÍCULO 3.- CARACTERÍSTICAS DE LA HISTORIA CLÍNICA Integralidad: La historia clínica de un usuario debe reunir la información de los aspectos  científicos, técnicos y administrativos relativos a la atención en salud en las fases de  fomento, promoción de la salud, prevención específica, diagnóstico, tratamiento y  rehabilitación de la enfermedad, abordándolo como un todo en sus aspectos biológico,  psicológico y social, e interrelacionado con sus dimensiones personal, familiar y  comunitaria.(R 1995 DE 1999, art 1 y 3)</t>
  </si>
  <si>
    <t>Las particularidades de una historia clinica en odotólogia no son evidentes. No obstante se insta a desarrollarla, actualizarla, generar propuestas de mejoramiento de la misma de acuerdo a las necesidades y los cambios en el tiempo</t>
  </si>
  <si>
    <t>se menciona la posibilidad de incorporar todos lo sprofesionales capacitados terapias alternativas acreditadas. A pesar de ser un facilitar no es muy evidente en la práctica</t>
  </si>
  <si>
    <t xml:space="preserve"> Los odontólogos podrían invisibilizar su capacidad de utilizar otras terapias acreditadas diferentes a las convencionales, dado que parece enfocarse en el personal médico.</t>
  </si>
  <si>
    <t>Talento Humano</t>
  </si>
  <si>
    <t>en la medida que se avanza en la gestión de la información entre actores del sistema y facilita la pnaeación y evaluación de los procesos</t>
  </si>
  <si>
    <t>establece el obligatorio cumplimiento de las actividades,
procedimientos e intervenciones de demanda inducida y la atención de
enfermedades de interés en salud pública, se incluye la atención preventiva en salud bucal dentro de las acciones de protección específica. Se menciona que las EPS podrían realizar optras actividades de acuerdo a la situación en salud que evidencien art 8.  se menciona la improtancia d ela identificación de la población a riesgo. la relevancia de la demanda inducida. se induce a la gectión apropiada de la información. De ninguna manera podrá utilizarse la identificación de riesgos como un
mecanismo de exclusión de derechos por parte de las EPS, Entidades Adaptadas y Transformadas y las Administradoras del Régimen Subsidiado.art 11. Es claro el flujo de responsabilidades en la veeduría del cumplimiento</t>
  </si>
  <si>
    <t>lo relativo a salud bucal no se identifica en el listado de enfermedades de interés en salud pública de manera específica, sin embargo podría a traves de un analisis mas profundo identificarse dentro de las prioridades mencionadas donde claramente habrían aspectos que desde la odotología se podría aportar, sin embargo la norma no es clara en este sentido haciendo una evidente división de esto. No es claro los procesos de demanda inducida. énfasis intramural, los incentivos se orientan al cumplimiento de las acciones para evitar sanciones</t>
  </si>
  <si>
    <t xml:space="preserve">Los comités tecnico científicos en escencia propende según esta ley a atender las necesidades de los afiliados, proteger sus derechos en hechos de naturaleza asistencial desde la prevención hasta la rehabilitación art 2. </t>
  </si>
  <si>
    <t>un comité para la protección de derechos asistenciales dentro de una aseguradora en controversial, puesto que radicaría un conflicto de intereses.</t>
  </si>
  <si>
    <t xml:space="preserve">Delimita diferentes requisitos de estructura, financieros, administrativos, y de talento humano que van generando lineas que dirigen la manera de evaluar los servicios desde este ámbito </t>
  </si>
  <si>
    <t xml:space="preserve">las consideraciones en odontología son restrictivas, se insinúa que el odontólogo podría tener mas de 3 consultas hora y para lo cual requeriría una auxiliar. Recursos para actividades extramurales no se evidencian </t>
  </si>
  <si>
    <t>"Por la cual se establecen las normas técnicas, científicas y administrativas que contienen los requisitos esenciales para la prestación de servicios de salud, se fija el procedimiento de registro de la Declaración de Requisitos Esenciales y se dictan otras disposiciones. "</t>
  </si>
  <si>
    <t>Sal para consumo humano, producción, empaque incorporando flúor que permita el fortalecimiento de los dientes desde el nivel sistémico . Art 4</t>
  </si>
  <si>
    <t xml:space="preserve">Los procesos para el control de estas acciones poblacionales son débiles. La evidencia que soporta estas actividades es escasa </t>
  </si>
  <si>
    <t>Inspección,vigilancia y control</t>
  </si>
  <si>
    <t>Inclume un compendio de requisitos escenciales para la atención en salud de calidad, para su momento son avances conceptuales necesarios e importantes como la humanización, la satisfacción del usuario, la competencia profesiona, la disponibilidad y suficiencia de recursos, la integralidad, la continuidad entre otros. Se propende por que las aseguradoras verifiquen a las IPS, desarrollo de procesos de auditoría interna, subsistemas de información, divulgación a los usuarios,  que los usuarios sean veedores. Se incorpora el sistema de acreditación</t>
  </si>
  <si>
    <t>Las técnicas de auditoría no eran claras para esta norma, por lo cual estaba muy sujeto a cada entidad, cuyos intereses estaban muy centrados en la eficiencia</t>
  </si>
  <si>
    <t>Se considera un facilitador en la medida que menciona la necesidad de reportar indicadores de impacto anual a las aseguradoras. La Superintendencia puede velar porque el reporte sea de calidad y que las entidades vigiladas compartan la información con los usuarios a través de elementos de juicio claros y objetivos</t>
  </si>
  <si>
    <t>los procesos para gestión de información no son muy accesibles y claros</t>
  </si>
  <si>
    <t xml:space="preserve"> Este plan se caracteriza por ser un servicio gratuito financiado con recursos del estado, el cual debe garantizar la prestación de las acciones del PAB a la población independientemente de su estado de afiliación o vinculación al Sistema General de Seguridad Social en Salud. Permite la posibilidad de que los territorios piensen maneras de planear acciones de promoción y prevención en salud. EL INS como asesor en la formulación de normas cientifico técnicas, procedimientos técnicos de las acciones y control en salud pública. El énfasis pese a ser colectivo, la promoción en odontología no es muy evidente, mas tarde en la circular 18 y 52 se propondrán la meta de promoción de estilos de vida saluddable para la prevención y control de enfermedades crónicas pero dirigido al tabaquismo, inactividad física y alimentación no saludable (esto es fomento a la salud no promoción y una posibilidad del gremio para visualizarse pero aqui no es claro).</t>
  </si>
  <si>
    <t>Acciones en salud bucal concentradas en Fluorización, aplicación de sellantes, y detartraje en población de 5 a 14 años. En el PAB se mencionaba que las acciones obligatorias debían ser de promoción de la salud, prevención de las enfermedades, vigilancia en salud pública y control de factores de riesgo, la mayoría de las acciones realizadas a través de este plan  se limitan a la prevención de enfermedades más frecuentes y algunas a la vigilancia de la salud pública. En la mayoría de las ocasiones, ello ocurría debido a que estas acciones, que están dentro del paradigma de lo biológico y patocéntrico, son más conocidas por los profesionales del sector sanitario, pues estos han recibido entrenamiento específico para tal fin. Mientras tanto,  las contempladas en promoción de la salud implicaban acciones intersectoriales, de participación comunitaria y de utilización de otras metodologías y tecnologías donde el personal sanitario no tiene el mejor liderazgo y se involucra el paradigma de cómo generar condiciones para la salud de la colectividad. Mantilla Blanca, Vol. 43 Núm. 3 (2011): Revista Salud UIS. algunas confusiones en cuanto a lo que comprende promoción y que es fomento a la salud. Presentó fallas en su operatividad por lo cual posteriormente en 2002 y 2004 la circular 52 y 18 acalrarían algunos aspectos</t>
  </si>
  <si>
    <t>Comisiones, Institutos u otras organizaciones de Gobierno</t>
  </si>
  <si>
    <t>Articulación interna</t>
  </si>
  <si>
    <t>La ley propende a la garantía salrial y de infraestructura necesaria para la ejecución del servicio social obligatorio. Es una posibilidad que incrementa la cobertura, las capacidades profesionales y la solidaridad en areas vulnerables del país</t>
  </si>
  <si>
    <t>"ESTATUTO ORGANICO DEL SISTEMA GENERAL DE SEGURIDAD SOCIAL EN SALUD"</t>
  </si>
  <si>
    <t>Un intento de gobierno de normatizar el procedimiento mediante el cual se verifica que las entidades dedicadas a la prestación de servicios de salud cumplen con los requisitos establecidos en el presente Decreto conduce a la expedición por parte de la autoridad competente, de la licencia para prestar servicios de salud</t>
  </si>
  <si>
    <t>Aspectos de procesos a nivel intramural, pero no a nivel extramural,</t>
  </si>
  <si>
    <t>"Por el cual se reglamentan los artículos 76 y 78 del Decreto 1298 de 1994. (Del licenciamiento de las entidades dedicadas a la prestación de servicios de salud"</t>
  </si>
  <si>
    <t>Menciona como incentivos sanciones economicas por inasistencia a las citas, ya incorpora actividades como el examen odotológico, la educación en higiene bucal, detartraje supragingival, sellantes, topicación con fluor y profilaxis final. El Odontólogo y auxiliar son un equipo de trabajo. Se menciona la importancia del médico, personal paraamedico y auxiliares  como puerta de entrada. Se define el tiempo de consulta minimo de 20 minutos. Se menciona la importancia de incorporar a la familia. Se menciona en el Art 53 un concepto amplio de lo que constituye la promoción y fomento de la salud</t>
  </si>
  <si>
    <t>Es controversial el hecho que sujeta las actividades curativas a las de higiene luego de haber alcanzado minimo un 15% máximo de placa y la motivación del paciente. La atención odontológica no se articula, la visión no es integral. Art 98. las actividades son limitadas al plano bucal y a la higiene</t>
  </si>
  <si>
    <t>Enfasis en prevención mas que en promoción. La prestación de servicios básicos es gratuito y obligatorio, abre la posibilidad de generar mecanismos de adopción y actualización de los CUPS. Aclara fuentes y cantidad de financiación entre ellos los fondos del sistema general de participaciones y su cuenta de promoción a la salud. Se mencionan de manera extensa las responsabilidades de todos los actores, entre ellos la Superintendencia de salud la cual debe verificar la prestación del plan obligatorio de salud en todas las EPS en el territorio nacional y el cumplimiento del sistema obligatorio de garantía de la calidad, determinar los mecanismos operativos y administrativos para el cumplimiento de sus funciones, velar que las entidades suministren a los usuarios toda la información de las de las operaciones. Se intenta proteger a los usuarios de los pagos como barreras de acceso. Propone la creación de consejos territoriales de Seguridad Social que orienten el trabajo local en la formulación de planes estrategias y proyectos en salud.</t>
  </si>
  <si>
    <t xml:space="preserve">Énfasis en aseguramiento, ofrece atención pero no la garantiza. Actores con responsabilidades que discuten con la gobernanza y los objetivos centrales en salud del Ministerio tales como el Consejo Nacional de Seguridad Social el cual presentó multiplicidad de funciones y conflictos en los procesos internos de toma de decisiones y la EPS de esta última se menciona que deberán en los usuarios organizar y garantizar directa o indirectamente el POS, aquí no menciona el mantenimiento de su salud; Se le brinda libertad a las EPS para adoptar diferentes modalidades de contratación y pago como capitación protocolos o presupuesto global fijo PGP de tal manera que incentiven las actividades de promoción y prevención y el control de costes. El artículo 32 menciona que para obtener calidad y eficiencia en la provisión de servicios de salud se aplicarán sistema de incentivos a la oferta de servicios dirigidos al control de costos al aumento de la productividad y a la asignación de recursos utilizando criterios de costo eficiencia Por otro lado racionalizar el sistema de referencia y contra referencia de pacientes, contrario a lo a lo siguiente que menciona ampliar el conocimiento y el manejo del sistema de parte de los beneficiarios y promover un servicio de mayor calidad al usuario no es claro los incentivos que promuevan la calidad del servicio y el desempeño del personal en el ambiente laboral dejando la responsabilidad del Consejo Nacional del talento humano en salud. Se le permite a las IPS privadas implementar programas de incentivos a la eficiencia laboral teniendo en cuenta el rendimiento de los individuos. Una revisión a la función de regulación desempañada tanto por el CNSSS como por la CRES, muestra las grandes dificultades que presentan este tipo de organismos, pues sus decisiones, a pesar de lo técnicas que puedan parecer, finalmente terminan influenciadas por aspectos políticos y relaciones de poder. La solución no se remite a concentrar en el Ministerio de Protección Social y Salud esta función de regulación ya que sería juez y parte, sino que se debería pensar nuevamente en un CNSSS más amplio y plural con una representación más equitativa de todos los actores sociales interesados, incluyendo, desde luego, al estatal y al privado (Martinez A. Rev. salud pública. 17 (4): 626-635, 2015). La protección al trabajador es reducida Art 674., 680. aquí se hace una interpretación de la promoción de la salud como acciones realizables desde los servicios de salud, en constraste con la Carta de Ottawa y otras declaraciones que definía la promoción de la salud como "proceso de proporcionar a los pueblos los medios necesarios para que puedan mejorar su salud y ejercer un mayor control sobre la misma". desigualdad en el diseño del sistema, teniendo en cuenta la distinción que se hizo entre un plan de bene&amp;cios 
</t>
  </si>
  <si>
    <t xml:space="preserve">Incentivos </t>
  </si>
  <si>
    <t>Inpección Vigilancia y Control</t>
  </si>
  <si>
    <t>Comisiones u otras organizaciones de gobierno</t>
  </si>
  <si>
    <t>Recursos económicos</t>
  </si>
  <si>
    <t xml:space="preserve"> Enfatiza que el odontólogo deberá dedicar a sus pacientes el tiempo suficiente para hacer una evaluación adecuada de su salud bucal.  es claro que debe preescribir y supervisar el trabajo de la auxiliar. se menciona de manera esporadica que el odontólogo debrá fomentar las medidas que benefician la salud general de la comunidad, este aspecto ultimo no es claro, pero podría ser una plataforma de apoyo. importante se menciona que tiene la responsabilidad de aplicar sus conocimientos en el diagnóstico precoz de las enfermedades de la boca y de las enfermedades generales que presenten manifestaciones orales, valiéndose de todos los medios de diagnóstico que tenga a su alcance.</t>
  </si>
  <si>
    <t xml:space="preserve"> El artículo 45 Separa la salud bucal de la general, fomentando el diseño de medidas específicas, que podrían discutir con el enfoque integral. Se han declarado inexequibles algunas expresiones como moral universal y el privado en el contexto de esta ley. es controversial necesitar intermediarios para hacer publicaciones </t>
  </si>
  <si>
    <t>En tanto que identifica la profesión, su importancia en diferentes momentos desde la prevención hasta el tratamiento.</t>
  </si>
  <si>
    <t>El concepto de ejercicio en odontología esta centrado en el sistema estomatognático y no incorpora tampoco alcance colectivo, no se menciona la promoción.</t>
  </si>
  <si>
    <t xml:space="preserve">Talento humano </t>
  </si>
  <si>
    <t>Facilitador</t>
  </si>
  <si>
    <t>Barreras</t>
  </si>
  <si>
    <t>Tema 8</t>
  </si>
  <si>
    <t>Tema 7</t>
  </si>
  <si>
    <t>Tema 6</t>
  </si>
  <si>
    <t>Tema 5</t>
  </si>
  <si>
    <t>Tema 4</t>
  </si>
  <si>
    <t>Tema 3</t>
  </si>
  <si>
    <t>Tema 2</t>
  </si>
  <si>
    <t>Tema 1</t>
  </si>
  <si>
    <t>verde: influencia positiva; amarillo: mixta; rojo: influencia negativa</t>
  </si>
  <si>
    <t>TIPOLOGÍA - ROJO normas identificadas en la Figura 6. Barreras y facilitadores a nivel normativo por año y dimensión de la estrategia. *los_números corresponden a los identificados en el gráfico de evolución normativa.</t>
  </si>
  <si>
    <t>Informe de visita superintendencia de salud. Entidad Territorial Norte de Santander. 2009-2010-2011 Código:  FI-COMU-610224. Componente aseguramiento</t>
  </si>
  <si>
    <t>Se han detectado dificultades en su cobertura en zonas rurales apartadas de los diferentes municipios, dificultad para adoptar los cambios de legislación, ausencia en la definición de lineamientos por parte del nivel nacional, falta de oportunidad en las decisiones por parte de los gerentes de las diferentes ESE del departamento y así mismo la negligencia por parte de la instituciones prestadores de servicios de salud en el cumplimiento de los protocolos, guías de manejo y normas técnicas; son algunas de las situaciones que dificultan el cumplimiento de los indicadores fijados para medir cada programa o proyecto en esta ET.</t>
  </si>
  <si>
    <t>Informe de visita superintendencia de salud. Entidad Territorial Norte de Santander. 2009-2010-2011 Código:  FI-COMU-610224. Componente Salud Pública</t>
  </si>
  <si>
    <t xml:space="preserve">Se observan 4 no cumplimientos en 2009 que persisten en 2010, se realizaron posteriormente las acciones correctivas. </t>
  </si>
  <si>
    <t xml:space="preserve">No establece metas de índice de COP promedio a los 12 años e índice de dientes permanentes en los mayores de 18 años a partir de la línea de base. Como acción correctiva se verifican la capacitación acerca de la actualización y levantamiento de línea base de salud oral a DLS e IPS </t>
  </si>
  <si>
    <t xml:space="preserve">No promueve el ejercicio de los derechos y deberes de los usuarios a los servicios de salud bucal. Como acción correctiva el Instituto Departamental de Salud para primer semestre de 2011, logra el 60% de cumplimiento de los municipios respecto a la promoción </t>
  </si>
  <si>
    <r>
      <t>No promueve en las madres, padres y cuidadores el primer acceso a los servicios odontológicos en los niños menores de 1 año. Como acción correctiva se formula en el POA 2011 para salud bucal, la actividad de “</t>
    </r>
    <r>
      <rPr>
        <i/>
        <sz val="10"/>
        <rFont val="Calibri"/>
        <family val="2"/>
      </rPr>
      <t>seguimiento y monitoreo en el 100% de los municipios de la estrategia para fortalecer la atención integral de las enfermedades prevalentes de la infancia el rol de la familia para proteger la salud oral y generar hábitos higiénicos para su mantenimiento y promover en las madres, padres y cuidadores el primer el acceso a los servicios odontológicos en los niños menores de 1 año”</t>
    </r>
    <r>
      <rPr>
        <sz val="10"/>
        <rFont val="Calibri"/>
        <family val="2"/>
      </rPr>
      <t xml:space="preserve">, acción implementada a través de la capacitación de los profesionales en las temáticas de promoción de la salud oral en el control prenatal y en menores de un año en los municipios y ESEs. </t>
    </r>
  </si>
  <si>
    <t>El diseño del plan mejoramiento funcional, demuestran el compromiso institucional en pro de corregir las falencias detectadas; fortaleciendo de manera progresiva los procesos misionales en salud pública y el autocontrol de los funcionarios a cargo.</t>
  </si>
  <si>
    <t>Informe de visita superintendencia de salud. Entidad Territorial Santa Marta. 2009- 2010 2011.  Código:  FI-COMU-610224.  Componente aseguramiento</t>
  </si>
  <si>
    <t>La ley 1122 de 2007 en su artículo 13 e) estableció que la interventoría del régimen subsidiado debe ser contratada por los todos los entes territoriales a través de sus alcaldes, incluyendo la interventoría a actividades de promoción y prevención de las EPSS.</t>
  </si>
  <si>
    <t>ninguna de las EPSS está ubicada en nivel eficiente,  no se verifican acciones de seguimiento a la contratación o planes de mejoramiento, sobrecarga laboral al encargado de IVC o falta de personal,  No se han exigido o hecho seguimiento a planes de mejoramiento para reducir barreras al acceso a los servicios y al SGSSS, mala organización y disposición de archivos, fallas en la comunicación a nivel central, ausencia de liderazgo y falta de definición clara de funciones, deterioro de infraestructura.</t>
  </si>
  <si>
    <t>Informe de visita superintendencia de salud. Entidad Territorial Santa Marta .2009- 2010 2011.  Código:  FI-COMU-610224.  Componente salud pública</t>
  </si>
  <si>
    <t xml:space="preserve">Se observa en salud oral 2009 4 incumplimientos, persisten en 2010, 3 acciones correctivas efectivas en 2011. </t>
  </si>
  <si>
    <t xml:space="preserve">No desarrolla mecanismos de capacitación y actualización del talento humano para mejorar la vigilancia, prevención y la atención de las ECNT (2009 y 2010) </t>
  </si>
  <si>
    <t xml:space="preserve">No estableció metas completas en salud oral; </t>
  </si>
  <si>
    <t xml:space="preserve">No promueve el ejercicio de los derechos y deberes de los usuarios a los servicios de salud bucal. (2009, 2010 y 2011) </t>
  </si>
  <si>
    <t xml:space="preserve"> No realiza seguimiento y evaluación para garantizar el acceso a servicios de calidad de salud oral, de conformidad con lo establecido en el POS del régimen contributivo y del régimen subsidiado (2009, 2010) </t>
  </si>
  <si>
    <t xml:space="preserve">No promueve en las madres, padres y cuidadores el primer acceso a los servicios odontológicos en los niños menores de 1 año (2009, 2010) </t>
  </si>
  <si>
    <t>A partir de los hallazgos de la auditoría 2009 y 2010 la Entidad tomó acciones correctivas en siete (7) de 16 no conformidades reportadas, lo que corresponde a un 43,75%.</t>
  </si>
  <si>
    <t>Informe de visita superintendencia de salud. Entidad Territorial Antioquia. 2009-2010-2011.  Código:  FI-COMU-610224.  Componente salud pública</t>
  </si>
  <si>
    <t xml:space="preserve">Inclusión de salud pública en el PAMEC es un aspecto facilitador, </t>
  </si>
  <si>
    <t xml:space="preserve">situación que fue evidenciada en la revisión de documentos aportados como la matriz de autoevaluación de salud pública en atención a las personas, procedimiento de inspección y vigilancia del Plan de Salud Pública de Intervenciones Colectivas,  </t>
  </si>
  <si>
    <t xml:space="preserve">En 2011, los incumplimientos observados fueron: </t>
  </si>
  <si>
    <t xml:space="preserve"> No cuenta con un plan y/o cronograma de asesoría y asistencia técnica para la implementación del PST y PIC en las EAPB. </t>
  </si>
  <si>
    <t xml:space="preserve"> No realiza asesoría y asistencia técnica para la implementación del PST y PIC en EAPB </t>
  </si>
  <si>
    <t> No realiza seguimiento, monitoreo y evaluación del PST y PIC en EAPB</t>
  </si>
  <si>
    <t xml:space="preserve">Salud oral </t>
  </si>
  <si>
    <t xml:space="preserve"> No promueve hábitos higiénicos de salud bucal en el hogar, ámbito laboral, escolar y en instituciones como guarderías y hogares de bienestar. (2009 y 2010) </t>
  </si>
  <si>
    <t xml:space="preserve"> No promueve el ejercicio de los derechos y deberes de los usuarios a los servicios de salud bucal. (2009 y 2010) </t>
  </si>
  <si>
    <t xml:space="preserve"> No informa a las embarazadas y educa al personal de salud acerca de la importancia de la salud oral en el control prenatal y su impacto en el control del riesgo de la preeclampsia (2009 y 2010) </t>
  </si>
  <si>
    <t xml:space="preserve"> No promueve en las madres, padres y cuidadores el primer acceso a los servicios odontológicos en los niños menores de 1 año. (2009 y 2010) </t>
  </si>
  <si>
    <t xml:space="preserve"> No ha concurrido a los municipios de su jurisdicción para esta prioridad (2009 y 2010) </t>
  </si>
  <si>
    <t xml:space="preserve"> No realizó priorización para establecer los municipios a concurrir (2009 y 2010) </t>
  </si>
  <si>
    <t xml:space="preserve">A partir de los hallazgos de la visita inspectiva anterior, la Entidad se ha fortalecido para dar cumplimiento a los lineamientos definidos normativamente </t>
  </si>
  <si>
    <t>Informe de visita superintendencia de salud. Entidad Territorial Bogotá. 2009-2010-2011.  Código:  FI-COMU-610224.  Componente salud pública</t>
  </si>
  <si>
    <t>No se evidencia metodología documentada de evaluación de impacto de las acciones de salud pública.</t>
  </si>
  <si>
    <t>Los hallazgos de no cumplimiento en la auditoria de la vigencia 2010 correspondieron a:</t>
  </si>
  <si>
    <t>a) La Entidad no conto con plan ni cronograma de asistencias y asesorías para las EAPB e IPS y la</t>
  </si>
  <si>
    <t>no realización de seguimiento, monitoreo y evaluación de las acciones PIC en las IPS.</t>
  </si>
  <si>
    <t>b) No cuenta con procedimientos eficientes para realizar la asistencia técnica, el seguimiento y la</t>
  </si>
  <si>
    <t>evaluación de los PIC formulados por las EAPB.</t>
  </si>
  <si>
    <t>c) El recurso humano para la gestión en salud pública es insuficiente y no garantiza la continuidad</t>
  </si>
  <si>
    <t>de los procesos dado que no hay procesos de inducción y empalme.</t>
  </si>
  <si>
    <t>Ante esos hallazgos se generó el plan de mejoramiento y empezaron a desarrollar acciones</t>
  </si>
  <si>
    <t>tendientes a corregir y dar cumplimiento a las competencias de gestión en el Distrito</t>
  </si>
  <si>
    <t>Otra no conformidad en 2010 y las cuales se expone en la Tabla No 7 se encuentra relacionada con el no diseño de líneas base para Salud Oral.</t>
  </si>
  <si>
    <t>El área física es insuficiente para todos los funcionarios y contratistas de Salud Pública, así como las</t>
  </si>
  <si>
    <t>condiciones ambientales pueden afectar el rendimiento de éstos en sus tareas asignadas.</t>
  </si>
  <si>
    <t>Se observa en salud oral 2009 2 incumplimientos, persisten en 2010 sin evidenciarse acciones correctivas</t>
  </si>
  <si>
    <t>Informe de visita superintendencia de salud. Entidad Territorial, Caldas. 2009-2010-2011.  Código:  FI-COMU-610224.  Componente salud pública</t>
  </si>
  <si>
    <t>No cuenta con profesionales de planta, lo cual afectaría la continuidad de los programas en salud pública</t>
  </si>
  <si>
    <t xml:space="preserve">No promueve el ejercicio de los derechos y deberes de los usuarios a los servicios de salud bucal. </t>
  </si>
  <si>
    <t xml:space="preserve">No difunde y vigila el cumplimiento de la norma técnica de atención preventiva en salud bucal. </t>
  </si>
  <si>
    <t xml:space="preserve">No realiza seguimiento y evaluación para garantizar el acceso a servicios de calidad de salud oral, de conformidad con lo establecido en los planes obligatorios de salud – POS, del régimen contributivo y del régimen subsidiado. </t>
  </si>
  <si>
    <t xml:space="preserve"> Posteriormente se evidencia plan de acción de mejora liderado por el comité de salud oral del departamento.</t>
  </si>
  <si>
    <t>Fallas en infraestructura para ejecutar las acciones de salud pública y gestión de archivo de las actividades de salud pública.</t>
  </si>
  <si>
    <t>Informe de visita superintendencia de salud. Entidad Territorial, Cundinamarca. 2009-2010-2011.  Código:  FI-COMU-610224.  Componente salud pública</t>
  </si>
  <si>
    <t>la Entidad ha tomado acciones correctivas para las no conformidades evidenciadas,</t>
  </si>
  <si>
    <t>No realiza asistencia técnica para el fortalecimiento de la vigilancia en todos los</t>
  </si>
  <si>
    <t>municipios de su jurisdicción (2009 y 2010) se observa en salud Oral 5 no cumplimientos en las vigencias 2009 que persisten en 2010 y en 2011 solo 3 acciones correctivas.</t>
  </si>
  <si>
    <t>Salud oral</t>
  </si>
  <si>
    <t>· No ha establecido ninguna de las dos metas esperadas para la prioridad</t>
  </si>
  <si>
    <t>· No promueve el ejercicio de los derechos y deberes de los usuarios a los servicios de</t>
  </si>
  <si>
    <t>salud bucal.</t>
  </si>
  <si>
    <t>· No realiza seguimiento y evaluación para garantizar el acceso a servicios de calidad</t>
  </si>
  <si>
    <t>de salud oral, de conformidad con lo establecido en los planes obligatorios de salud –</t>
  </si>
  <si>
    <t>POS, del régimen contributivo y del régimen subsidiado.</t>
  </si>
  <si>
    <t>· No informa a las embarazadas y educa al personal de salud acerca de la importancia</t>
  </si>
  <si>
    <t>de la salud oral en el control prenatal y su impacto en el control del riesgo de la</t>
  </si>
  <si>
    <t>preeclampsia, retrasos en la ejecución del presupuesto retrasaban también la contratación de personal. En construcción línea base.</t>
  </si>
  <si>
    <t>Informe de visita superintendencia de salud. Entidad Territorial, Putumayo. 2009-2010-2011.  Código:  FI-COMU-610224.  Componente salud pública</t>
  </si>
  <si>
    <t xml:space="preserve">se observa en salud Oral 5 no cumplimientos en las vigencias 2009 que persisten en 2010 y 3 en 2011 </t>
  </si>
  <si>
    <t>Los No cumplimientos reportados en vigencias anteriormente auditadas corresponden a:</t>
  </si>
  <si>
    <t>· No establece metas a partir de la línea de base.</t>
  </si>
  <si>
    <t>No realiza Vigilancia sobre la fluoración de la sal y fortalece las acciones de vigilancia,</t>
  </si>
  <si>
    <t>prevención y control de fluorosis.</t>
  </si>
  <si>
    <t>· No ha concurrido a los municipios de su jurisdicción para esta prioridad</t>
  </si>
  <si>
    <t>· No supervisa los resultados trimestralmente. Para el año 2011 No cuenta con un profesional referente de dedicación exclusiva para la</t>
  </si>
  <si>
    <t>prioridad. El Departamento no formuló y no ejecutó la totalidad de las estrategias definidas en la resolución 425 de 2008.</t>
  </si>
  <si>
    <t>Informe Final De Visita Departamento Del Arauca 2013-2014</t>
  </si>
  <si>
    <t>Se evidencia levantamiento de la línea base COP 12 años, no se logró la meta propuesta para este índice, La Entidad Territorial presenta soportes de ejecución de actividades de Salud Oral según lo planeado en plan operativo Anual dando cumplimiento al decreto 3039 de 2007 y la resolución 425 de 2008, Uso del AIEPI, asistencias técnicas 89%; se evidencia participación del personal en la construcción de metas, y trabajo articulado, énfasis en primera infancia, infancia y maternas</t>
  </si>
  <si>
    <t>Informe final de visita municipio de Aguachica 2013-2014</t>
  </si>
  <si>
    <t xml:space="preserve">En marco del PIC: Entrega de kit de higiene oral a la población vulnerable, promoción de hábitos saludables, Salud Oral, registró fotográfico, listado de asistencia y actas, se evidencia informes de las actividades de salud oral, taller de capacitación a líderes comunitario, cuidadores y agentes educativos en salud, jornadas de promoción prevención, enfocadas a la prevención de enfermedades dentarias. 30 agosto. </t>
  </si>
  <si>
    <t>Informe final de visita Amazonas 2013-2014</t>
  </si>
  <si>
    <t>AÑO 2013: El Proyecto Unificado de Infancia contemplo las acciones de Promoción y Prevención</t>
  </si>
  <si>
    <t xml:space="preserve">Las metas están orientadas a promover hábitos en los hogares, promover el acceso, educación en derechos y deberes, capacitación al personal de salud cobre la importancia de la salud oral en las gestantes, programas de atención e IEC a gestantes, estudiantes, trabajadores, Brigadas de salud a Poblaciones Especiales. </t>
  </si>
  <si>
    <t xml:space="preserve">El proyecto de Salud oral contempla actividad con población especial en la matriz de programación.  </t>
  </si>
  <si>
    <t xml:space="preserve">Promueve en las madres, padres y cuidadores el primer acceso a los servicios odontológicos en los niños menores de 1 año. </t>
  </si>
  <si>
    <t>Presenta soporte de actividades, seguimiento, ejecución dentro del POA, las acciones contratadas con la ESE no cumplieron las metas</t>
  </si>
  <si>
    <t>Informe final de visita municipio de Arjona 2013-2014</t>
  </si>
  <si>
    <t>el ente territorial no presenta seguimiento y monitoreo de las acciones de salud Oral con indicadores de cumplimiento de las ejecutadas durante la vigencia. Pese a evidenciar soportes de charlas de sensibilización y jornadas de salud</t>
  </si>
  <si>
    <t>Informe final de visita Departamento Atlántico de 2013-2014</t>
  </si>
  <si>
    <t>se vienen haciendo seguimiento a las acciones de promoción que realizan las Empresas Sociales del Estado, y las Empresas Promotoras de Salud tanto del subsidiado como del contributivo. Esto ha llevado a la realización de planes de mejoramiento que apunten a lograr la meta trazada.</t>
  </si>
  <si>
    <t xml:space="preserve">Aplicación de asistencia técnica a ESE, Secretarias de Salud Local y EPS del régimen subsidiado y contributivo, donde se evidencio la situación actual del programa de Salud oral logrando implementar planes de mejoramiento en los 22 municipios del departamento con el fin de fortalecer su ejecución, vigilancia y control. </t>
  </si>
  <si>
    <t xml:space="preserve">-Realización de actividades lúdicas educativas en la comunidad donde se logró sensibilizar en la temática de la importancia de la salud oral, hábitos higiénicos, factores protectores y deberes y derechos en salud bucal entregando 6.600 Kits de salud oral a niños menores de 10 años de municipios priorizados y 550 Kits de salud oral a gestantes, capacitándolas sobre la importancia de la salud oral en el control prenatal para la prevención de preeclampsia. </t>
  </si>
  <si>
    <t xml:space="preserve">Se levanta línea base del promedio de dientes presentes en mayores de 18 años 2010-2011 </t>
  </si>
  <si>
    <t>No se evidencia para las vigencias auditadas los indicadores departamentales de porcentaje de población con perdida dental en los mayores de 18 años que permitan verificar el impacto de las acciones de salud oral que conduzcan al objetivo de mejorar la salud oral a su población</t>
  </si>
  <si>
    <t>Informe final de visita municipio Barranquilla de 2013-2014</t>
  </si>
  <si>
    <t xml:space="preserve">Estrategias de promoción de hábitos higiénicos de salud bucal en el hogar, ámbito laboral, escolar y en instituciones como guarderías y hogares de bienestar, promoción del ejercicio de los derechos y deberes de los usuarios a los servicios de salud bucal. </t>
  </si>
  <si>
    <t>Los procesos centrales ejecutados para la prioridad se miden con el indicador de resultado que mide el índice de COP promedio en población de 12 años, cumplimiento del indicador, cobertura de acciones de PyP subsidiadas 100%; Se presentan soportes de las actividades realizadas de articulación; fortalecimiento a las capacidades ciudadanas del personal que ejerce actividades odontológicas en la estrategia AIEPI.  actas de seguimiento de asesoría y asistencia técnica a las EAPB 2011 al 2013</t>
  </si>
  <si>
    <t>Informe final de visita Secretaria Distrital de Salud municipio Bogotá</t>
  </si>
  <si>
    <t>2011, 2012 y 2013,</t>
  </si>
  <si>
    <t xml:space="preserve">La SDS desarrolla acciones de promoción de hábitos higiénicos de salud bucal en el hogar, ámbito laboral, escolar y en instituciones como guarderías y hogares de bienestar, al igual que promueve el ejercicio de los derechos y deberes de los usuarios a los servicios de salud bucal. </t>
  </si>
  <si>
    <t xml:space="preserve">Cuenta con procesos de difusión y vigilancia en salud oral en el cumplimiento de la norma técnica de atención preventiva en salud bucal. </t>
  </si>
  <si>
    <t xml:space="preserve">Realiza seguimiento y evaluación para garantizar el acceso a servicios de calidad de salud oral con los procesos de asistencia técnica a nivel local. </t>
  </si>
  <si>
    <t xml:space="preserve">Existe un proceso de seguimiento y articulado con vigilancia en salud pública sobre la fluoración de la sal y fortalece las acciones de vigilancia, prevención y control de fluorosis. </t>
  </si>
  <si>
    <t>La prioridad de en salud oral se encuentra dentro del plan territorial de salud 2012 2016.</t>
  </si>
  <si>
    <t xml:space="preserve">Incrementar en un 25% la cobertura del Programa de Salud Oral (flúor, sellantes, control de placa y detartraje). </t>
  </si>
  <si>
    <t xml:space="preserve">No implementación de la política en salud oral al 100%. </t>
  </si>
  <si>
    <t>No se cuenta con la meta “Incrementa al 19% la atención de primera vez en Salud Oral a niño(as) y jóvenes menores de 19 años en Bogotá”. Plan Nacional de Salud Pública. Fallas con el diseño de la línea base.</t>
  </si>
  <si>
    <t>Informe Final de Visita Departamento de Bolívar 2013-2014</t>
  </si>
  <si>
    <t xml:space="preserve">Otro de los problemas que afectan la situación de salud de la población, son las enfermedades relacionadas con la salud oral. En el año 2011 se realizó el levantamiento del Índice COP (cariados, obturados, perdidos) en el departamento de Bolívar, teniendo el Índice COP en 8.442, muy alto con relación a la meta que es de un índice igual o menor de 2.3, </t>
  </si>
  <si>
    <t>Sus principales causas son: la baja percepción de la salud bucal, deficiente oferta de servicios odontológicos, baja cobertura de estrategias de promoción y prevención en salud oral y debilidad en la captación de enfermedades bucales instauradas y generadoras de complicaciones y secuelas sistémicas. De allí surgieron las metas</t>
  </si>
  <si>
    <t xml:space="preserve">coordinación y articulación local intersectorial con la política de Salud Infantil, Infancia y Adolescencia, </t>
  </si>
  <si>
    <t xml:space="preserve">en 2011 se ejecutan las siguientes acciones: asistencia técnica </t>
  </si>
  <si>
    <t xml:space="preserve">ESE e IPS privadas y 12 DLS,  Promoción de los cepilleros escolares en hogares comunitarios, guarderías e instituciones educativas de primarias. Se ejecuto en un 100% y fue entregado informe final, </t>
  </si>
  <si>
    <t xml:space="preserve">movilización social para la promoción de deberes en salud oral y de la semana de la salud oral, </t>
  </si>
  <si>
    <t xml:space="preserve">Asistencia técnica para el cumplimiento de la norma técnica: 100% de las EPS, ESE e IPS desarrollando adecuadamente la norma técnica de salud oral. </t>
  </si>
  <si>
    <t xml:space="preserve">En Vigencia 2012 el departamento ejecutó las siguientes acciones: </t>
  </si>
  <si>
    <r>
      <t>1.</t>
    </r>
    <r>
      <rPr>
        <sz val="7"/>
        <color theme="1"/>
        <rFont val="Times New Roman"/>
        <family val="1"/>
      </rPr>
      <t xml:space="preserve">       </t>
    </r>
    <r>
      <rPr>
        <sz val="10"/>
        <color theme="1"/>
        <rFont val="Calibri"/>
        <family val="2"/>
        <scheme val="minor"/>
      </rPr>
      <t>IMPLEMENTADA 45 MUNICIPIOS DESARROLLANDO ACCIONES DE PROMOCIÓN DE HÁBITOS DE HIGIENE ORAL EN POBLACIÓN PREESECOLAR, ESCOLAR</t>
    </r>
  </si>
  <si>
    <t xml:space="preserve">45 MUNICIPIOS INCORPORADA ACCION SALUD BUCAL EN LA ESTRATEGIA AIEPI, IEC, </t>
  </si>
  <si>
    <t xml:space="preserve">100% DE EPS, ESE E IPS IMPLEMENTADA ADECUADAMENTE LA NORMA TÉCNICA DE SALUD ORAL, </t>
  </si>
  <si>
    <t xml:space="preserve">La entidad territorial realizó la formulación de actividades del Plan de Intervenciones Colectivas, teniendo en cuenta las estrategias definidas en la Resolución 425 de 2008. </t>
  </si>
  <si>
    <t>No se evidencia impacto en salud, análisis de fallas.</t>
  </si>
  <si>
    <t>Informe Final de Visita Municipio De Caldas-Antioquia.  2013-2014</t>
  </si>
  <si>
    <t xml:space="preserve">Proceso débil de seguimiento a las acciones en salud pública desde la prioridad de Salud Oral. </t>
  </si>
  <si>
    <t>Acciones fragmentadas que no visibilizan la afectación de los indicadores en salud.</t>
  </si>
  <si>
    <t xml:space="preserve">Se presentan acciones de promoción de hábitos higiénicos de salud bucal en el hogar, ámbito laboral, escolar y en instituciones como guarderías y hogares de bienestar a través de talleres lúdicos pedagógicos para las vigencias 2012 y I trimestre del 2013, en el IV trimestre del 2011 no se reportan acciones. </t>
  </si>
  <si>
    <t>Se realiza promoción a las madres, padres y cuidadores el primer acceso a los servicios odontológicos en los niños menores de 1 año, con temáticas del cuidado bucal, carnet de salud oral y ayudas visuales para el año 2012 y I trimestre del 2013.</t>
  </si>
  <si>
    <t>Informe Final Departamento De Caldas 2013-2014</t>
  </si>
  <si>
    <t>Política de Infancia y Adolescencia para 2011 ni 2012, la entidad territorial soportó actividades en articulación con los programas de nutrición, AIEPI, salud infantil, salud sexual y reproductiva, salud mental, salud oral durante las vigencias evaluadas</t>
  </si>
  <si>
    <t xml:space="preserve">Capacitación a los equipos de salud; Semana salud oral. Página 189 de 238 </t>
  </si>
  <si>
    <t xml:space="preserve">Acciones determinantes en la toma de decisiones sobre todo a la hora de plantear las metas pues la que se propone en el cuatrienio para la población de 12 años siguiendo la meta nacional encontrándose una brecha no muy amplia en la búsqueda de ese resultado. </t>
  </si>
  <si>
    <t xml:space="preserve">“Es importante volcar todas las acciones sobre la primera infancia para que todas las acciones de promoción educación gestión del riesgo en salud llámese protección específica o detección temprana se enfoquen a mantener personas sanas desde la preconcepción a través de todas las etapas del ciclo vital”. </t>
  </si>
  <si>
    <t>Se Destaca la buena Gestión y el orden a la hora de presentar la estructura y los informes ante la visita de la superintendencia en salud.</t>
  </si>
  <si>
    <t>Informe Final de Visita. Secretaria de Salud Departamento de Caquetá. 2013-2014</t>
  </si>
  <si>
    <t>PIC, soportes de Gestión Departamental, con acciones de capacitación, asesoría y acompañamiento para el desarrollo operativo y funcional de los planes de salud territorial y efectividad en las acciones de inspección vigilancia y control, sobre el cumplimiento de las competencias municipales frente al Sistema General de Seguridad Social en Salud (SGSSS). seguimiento, monitoreo y evaluación para la implementación de acciones de salud pública a las Empresas administradoras de planes de Beneficios (EAPB), mediante seguimiento a las actividades de las IPS soportadas en los informes de gestión con entregas según los plazos establecidos para cada componente, en lo referente a las actividades de salud pública, dicho seguimiento fue realizado mediante un sistema de gestión.</t>
  </si>
  <si>
    <t>Al revisar líneas base de las metas de resultado y producto en el Subprograma de Salud Oral del Plan de Desarrollo Departamental 2012-2015 se encontraron en el 0%.</t>
  </si>
  <si>
    <t xml:space="preserve">asistencia técnica a funcionarios del Sistema de Atención al Usuario (SIAU), respecto al contenido del POS odontológico y de la norma técnica, con el compromiso de que fuera divulgado entre los gestores que tienen en los municipios y éstos a su vez lo trasmitan a los usuarios. </t>
  </si>
  <si>
    <t xml:space="preserve">Para la difusión de la norma técnica, al igual que la Ley 100 de 1993, se evidencio la realización de cursos de inducción, a odontólogos, realizada esta labor obligatoria para Secretaría de Salud Departamental a los profesionales en servicio social obligatorio. </t>
  </si>
  <si>
    <t>Se evidenciaron soportes de Inspección a los servicios del POS, que prestan las IPS en odontología de la red pública, desde la óptica de habilitación (Resolución 1043/2006 y las características del Decreto 1011/2006), realizando las asesorías para implementar los correctivos de las irregularidades encontradas.</t>
  </si>
  <si>
    <t>Informe final de visita. Secretaria de Salud Cartagena. 2013-2014</t>
  </si>
  <si>
    <t>El Departamento Administrativo Distrital de Salud, para la vigencia 2011, brindó Asistencia Técnica de verificación al cumplimiento de la norma técnica de atención preventiva de salud oral a EPS e IPS públicas y privadas y a la ESE Hospital Local Cartagena de Indias,  Se realizaron actividades de IEC sobre salud oral en hogares de bienestar- ICBF priorizados e IE ; BRIGADAS DE PROMOCIÓN Y PREVENCIÓN, entrega de kits de higiene,  desarrollo de programas de atención en salud familiar comunitaria e institucional incluye algunas prioridades con enfoque intersectorial a través del cual se brindan servicios de salud en Promoción y Prevención en la prioridad Salud oral “Cartagena Saludable”.???</t>
  </si>
  <si>
    <t>Informe final de visita. secretaria de salud Cartago. 2013-2014</t>
  </si>
  <si>
    <t>INCORPORADAOS EN Planeación, formulación y aprobación del Plan de Salud Territorial (PST)- Plan de Intervenciones Colectivas (PIC). La prioridad de Salud Oral se encuentra inmerso en el POA para las vigencias 2011, 2012 y</t>
  </si>
  <si>
    <t>2013. Las actividades se centralizan en realizar procesos de educación, información y</t>
  </si>
  <si>
    <t>comunicación en las escuelas, con la comunidad y a través de jornadas, se presentan</t>
  </si>
  <si>
    <t>soportes del año 2012 y 2013.</t>
  </si>
  <si>
    <t>Se observa que la gestión del programa para el año 2012 y 2013 es del 90%.</t>
  </si>
  <si>
    <t>El informe es superficial en su análisis de este componente.</t>
  </si>
  <si>
    <t>Informe final de visita municipio: Caucasia – Antioquia 2011-2012-2013</t>
  </si>
  <si>
    <t xml:space="preserve">Política de Salud Infantil, Infancia y Adolescencia incorpora AIEPI,  </t>
  </si>
  <si>
    <t xml:space="preserve">En avance 2013 evidenciaron actividades en Salud oral, se brindó educación al 81% de la población escolar sobre aspectos saludables de salud oral, realizar seguimiento al 100% de las patologías bucales y levantar el COP Municipal. </t>
  </si>
  <si>
    <t xml:space="preserve">No se evidenció censo de NNA. </t>
  </si>
  <si>
    <t xml:space="preserve">Se llevó a cabo la dotación.  </t>
  </si>
  <si>
    <t xml:space="preserve">En el POA de 2011, 2012 y 2013, se encuentran formuladas las estrategias y actividades obligatorias de la Resolución 425 de 2008. </t>
  </si>
  <si>
    <t xml:space="preserve"> El desarrollo del programa se encuentra bajo supervisión de la Enfermera Coordinadora y una higienista oral. </t>
  </si>
  <si>
    <t xml:space="preserve"> No se cuenta con línea base para esta prioridad. </t>
  </si>
  <si>
    <t xml:space="preserve"> Respecto a la ejecución 2011Promoción de hábitos saludables en salud Oral en un 80% de la población escolar urbana. </t>
  </si>
  <si>
    <t xml:space="preserve"> Sensibilizar a la población infantil de la importancia de la salud oral, con el objeto de disminuir las enfermedades periodontales en niños, adolescentes, jóvenes, adultos y adultos mayores. </t>
  </si>
  <si>
    <t xml:space="preserve">Para el avance 2013 se encuentran las siguientes acciones: Se han llevado a cabo Jornadas de higiene oral para niños de hogares infantiles de I.C.B.F, Hogares FAMI, operadores de primera infancia, </t>
  </si>
  <si>
    <t xml:space="preserve">No se evidencia articulación con la Unidad de Vigilancia en Salud Pública. </t>
  </si>
  <si>
    <t>Informe final de visita departamento del Cesar. 2011.2012-2013</t>
  </si>
  <si>
    <t xml:space="preserve">En el anexo técnico N°1 - Plan indicativo de salud 2012- 2015 se encuentra como meta de resultado: </t>
  </si>
  <si>
    <t xml:space="preserve">Lograr que el 10% de las EPS-S Y EPS-C que operan el Departamento del Cesar, garanticen el funcionamiento del programa de Promoción y Prevención de Salud Oral, bajo los lineamientos de la Resolución 0412 de 2000 y 3384 de 2000. </t>
  </si>
  <si>
    <t xml:space="preserve">Como meta de producto para el cuatrienio se encuentran: </t>
  </si>
  <si>
    <t xml:space="preserve">Lograr Capacitar al 20% de los cesarenses incluyendo a los diferentes grupos poblacionales sobre prácticas de Hábitos Orales </t>
  </si>
  <si>
    <t xml:space="preserve">Mantener el 100% de EPS-S y EPS-C que operan en el departamento, recibiendo asistencia técnica. </t>
  </si>
  <si>
    <t xml:space="preserve">Fortalecer los programas de salud oral por medio de convenios celebrados con las ESES para la realización de acciones de educación a la población en Hábitos de Salud Oral. </t>
  </si>
  <si>
    <t xml:space="preserve">Promover el cumplimiento de los Programas de Salud Oral en el 10% en las EPS-C y EPS-S. </t>
  </si>
  <si>
    <t xml:space="preserve">Actividades en salud oral: (odontólogos e higienistas orales indígenas) </t>
  </si>
  <si>
    <t xml:space="preserve">1. Apoyar la promoción en el hogar, ámbitos escolares, laborales e instituciones como guarderías y hogares de bienestar los hábitos higiénicos de salud bucal.  derechos y deberes de los usuarios a los servicios de salud. </t>
  </si>
  <si>
    <t xml:space="preserve">Gestantes, </t>
  </si>
  <si>
    <t xml:space="preserve">Apoyo en la promoción a las madres, padres, y cuidadores sobre el primer acceso a los servicios odontológicos en los niños menores de un año. </t>
  </si>
  <si>
    <t xml:space="preserve">Pese a que el programa de salud oral contempla la formulación de todos los indicadores establecidos en la norma, las acciones en vigencia 2013 inician tardíamente durante las vigencias auditadas por demoras en la contratación. </t>
  </si>
  <si>
    <t xml:space="preserve">Apoyar la verificación que las EPS-S y EPS-C realicen evaluación del riesgo </t>
  </si>
  <si>
    <t xml:space="preserve">2. Acompañamiento en la verificación que las EPS-S y EPS-C realicen actividades de información y sensibilización para estimular prácticas favorables a la salud oral. </t>
  </si>
  <si>
    <t>3. Soporte en la verificación si las EPS-S y EPS-C estás realizando las acciones de pyp</t>
  </si>
  <si>
    <t xml:space="preserve">Informe Final de Visita Chigorodó 2012-2013-2014   </t>
  </si>
  <si>
    <t>3.1.4.2.2.1.2 Política de Salud Infantil, Infancia y Adolescencia</t>
  </si>
  <si>
    <t xml:space="preserve">No cuenta con la línea base de la prioridad. </t>
  </si>
  <si>
    <t xml:space="preserve"> Presentó un cumplimiento en la ejecución de las acciones programadas del 98 % para 2012. </t>
  </si>
  <si>
    <t xml:space="preserve"> Las acciones del POA 2013 no se ejecutan de manera oportuna por contratación tardía con la ESE, (Acta de inicio en el segundo semestre). </t>
  </si>
  <si>
    <t xml:space="preserve"> No se evidencia articulación con la Unidad de Vigilancia en Salud Pública. </t>
  </si>
  <si>
    <t xml:space="preserve">Para el avance 2013 se encuentran las siguientes acciones: </t>
  </si>
  <si>
    <t>Jornada de higiene oral para niños de hogares infantiles de I.C.B.F, Hogares FAMI, operadores de primera infancia, se hace entrega de kit dental.</t>
  </si>
  <si>
    <t>Informe Final De Visita: Municipio De Chinchiná – Caldas 2013-2014</t>
  </si>
  <si>
    <t xml:space="preserve">Salud Oral </t>
  </si>
  <si>
    <t xml:space="preserve"> La ESE Hospital San Marcos no ejecuta esta prioridad por no encontrarse en el Plan de Desarrollo, por lo tanto, no está formulado el Proyecto. </t>
  </si>
  <si>
    <t xml:space="preserve"> Los usuarios son atendidos por el POS. </t>
  </si>
  <si>
    <t xml:space="preserve"> Informe Final de Visita Municipio de Chiquinquirá 2011-2012 2013</t>
  </si>
  <si>
    <t xml:space="preserve">Para la ejecución del programa la Entidad Territorial tiene contrato con la ESE Hospital regional de Chiquinquirá el cual es verificado y realizo seguimiento, con cumplimiento al 100% de las actividades. </t>
  </si>
  <si>
    <t xml:space="preserve">Adoptar la Estrategia Paciente Sano y Sano rehabilitado bucalmente en las IPS </t>
  </si>
  <si>
    <t xml:space="preserve"> Desarrollar acciones de articulación para el fomento de Salud oral (incluye la dotación de 6000 kits de higiene bucal y entrega de material de información y educación) </t>
  </si>
  <si>
    <t>Valoración del Índice COP a todos los niños y niñas de 12 años que acuden a consulta odontológica en IPS públicas y privadas de municipios priorizados.</t>
  </si>
  <si>
    <t>Informe Final de Visita Municipio de Chocó 2011-2012 2013</t>
  </si>
  <si>
    <t>No se evidencia POA de Salud Oral de las vigencias 2011, 2012 y 2013 por lo tanto se encuentra incumpliendo Ley 715 en su artículo 43.  FALLAS EN LA CONTRATACIÓN, GESTIÓN DE ARCHIVOS, ENTREGA DE SOPORTES…</t>
  </si>
  <si>
    <t xml:space="preserve">El Departamento del Choco no cuenta con POA de nutrición para las vigencias 2011, 2012 y 2013, lo cual afecta negativamente en la Salude de los habitantes del Departamento del Choco. </t>
  </si>
  <si>
    <t>Informe Final de Visita. Secretaría de Desarrollo de la Salud Departamento de Córdoba. 2011-2012 2013</t>
  </si>
  <si>
    <t xml:space="preserve">Mesa de Trabajo para la salud oral. </t>
  </si>
  <si>
    <t xml:space="preserve">Realizar conversatorios a embarazadas alusivos a la promoción de la salud oral </t>
  </si>
  <si>
    <t xml:space="preserve">Contrato Interadministrativo para desarrollar acciones de promoción y prevención </t>
  </si>
  <si>
    <t xml:space="preserve">Muestra presupuesto ejecutado no discriminado, se identifican indicadores: </t>
  </si>
  <si>
    <t>Prevenir los riesgos, recuperación y superación en salud oral menor al 12.7%=</t>
  </si>
  <si>
    <t xml:space="preserve">1.-Seguimiento a la aplicación de guías y protocolos a 100% de IPS con oferta de Salud Oral. </t>
  </si>
  <si>
    <t xml:space="preserve">2.- Ejecución de 200 Talleres de promoción y prevención. </t>
  </si>
  <si>
    <t xml:space="preserve">3.- Capacitación a 250 funcionarios en guías de salud oral. </t>
  </si>
  <si>
    <t xml:space="preserve">Realizar asistencia y seguimiento a la oferta de servicios de salud oral: </t>
  </si>
  <si>
    <t xml:space="preserve">Realizar 15 talleres municipales sobre clínica y vigilancia de la fluorosis dirigido a odontólogos e higienistas orales de los municipios y sobre el componente de salud bucal en la estrategia AIEPI capítulos 7 de atención integral de niños y niñas de 0-2 años y de 0 a 5 años, incluye entrega de Guías a color. </t>
  </si>
  <si>
    <t xml:space="preserve">Realizar 2 visitas una de asistencia técnica y una de seguimiento y control a </t>
  </si>
  <si>
    <t xml:space="preserve">Promover en ámbitos laborales y comunitarios hábitos higiénicos de salud oral. </t>
  </si>
  <si>
    <t xml:space="preserve">talleres comunitarios con la participación de padres y cuidadores para fortalecer dentro de la estrategia de atención integral de las enfermedades prevalentes de la infancia el rol de la familia para proteger la salud oral y generar hábitos higiénicos para su mantenimiento, incluye demostración de forma correcta de cepillado y entrega de KIT de cepillado (cepillo, dentífrico y vaso). </t>
  </si>
  <si>
    <t>Informe Final de Visita Municipio Corozal – Sucre. 2011-2012 2013</t>
  </si>
  <si>
    <t xml:space="preserve">siguientes pagos realizados: anticipo de 50% por un valor de $66.345.000, y dos pagos del 25% cada uno. </t>
  </si>
  <si>
    <t xml:space="preserve">se evidencia el análisis técnico de la ejecución del contrato con un cumplimiento del 100% para todas las acciones </t>
  </si>
  <si>
    <t xml:space="preserve">Política de Salud Infantil, Infancia y Adolescencia, </t>
  </si>
  <si>
    <t xml:space="preserve">articulación con los programas de salud infantil – AIEPI - IAMI, Seguridad alimentaria y nutricional, salud sexual y reproductiva, salud mental, salud oral y estilos de vida saludable para la prevención y control de las enfermedades crónicas durante las vigencias evaluadas, a través de las acciones formuladas y ejecutas en el POA-PIC </t>
  </si>
  <si>
    <t>Se incluyen los NNA en programa de AIEPI clínico y comunitario, Charlas EDA e IRA, prevención de accidentes en el hogar, capacitaciones sobre hábitos higiénicos, salud oral a través del PIC con la ESE Cartagena,</t>
  </si>
  <si>
    <t xml:space="preserve">Salud Oral </t>
  </si>
  <si>
    <t xml:space="preserve">Que al menos el 70% de la población con hábitos higiénicos en salud bucal. Línea base: 30% </t>
  </si>
  <si>
    <t xml:space="preserve">Que el 75% de las gestantes que asisten a la consulta odontológica en el control prenatal. Línea base: 25% </t>
  </si>
  <si>
    <t xml:space="preserve"> La entidad realizó contratación de acciones colectivas de promoción y prevención del POA de salud pública en 1er semestre 2012 con la ESE de primer nivel centro de salud Cartagena de Indias de Corozal </t>
  </si>
  <si>
    <t xml:space="preserve">A continuación, se evidencia las acciones ejecutadas por la ESE municipal en el I semestre de 2012: taller para promocionar consulta odontológica desde atención prenatal. Realizar una contratación tardía durante las vigencias de no más de 2-6 meses de duración para la prioridad, denota una falla en la gestión por parte de los funcionarios responsables, exponiendo a la población del municipio a una situación de riesgos innecesarios, y a pesar de ejecutar las actividades en un alto porcentaje no se garantiza la oportunidad, eficacia, calidad e impacto de las acciones contratadas. </t>
  </si>
  <si>
    <t xml:space="preserve">Para la vigencia 2011 el municipio no aporta POA ni contrato PIC, por tanto, no se puede evaluar la ejecución del mismo. Lo anterior dado que no existen procesos estandarizados de gestión documental en el eje programático de salud pública, por lo tanto, incumple lo establecido en la Ley 594 de 2000, artículos 14, 15, 16, 21, 26 y 28. </t>
  </si>
  <si>
    <t>Informe Final Dosquebradas – Risaralda 2011-2012 2013</t>
  </si>
  <si>
    <t>Una (1) para la coordinación en Salud Pública con el seguimiento a las prioridades en salud de; Salud Sexual y Reproductiva, crónicos, salud oral, nutrición, enfermedades transmitidas por vectores (ETV) y vigilancia sanitaria,</t>
  </si>
  <si>
    <t>Presenta soporte de acciones ejecutadas, capacitaciones a personal y comunidad Estrategias de promoción de hábitos higiénicos de salud bucal en el hogar, ámbito laboral, escolar y en instituciones como guarderías y hogares de bienestar, promoción del ejercicio de los derechos y deberes de los usuarios a los servicios de salud bucal, mujeres gestantes, cuidadores, estimular acceso antes de 1 año. No cumplimiento de las estrategias trazadoras en salud bucal en relación con la vigilancia del obturado perdido y el cumplimiento de la norma técnica en salud bucal para el municipio a través de las asesorías y asistencias técnicas.</t>
  </si>
  <si>
    <t>Informe Final de Visita Municipio de Duitama – Boyacá 2011-2012 2013</t>
  </si>
  <si>
    <t xml:space="preserve">Programa Salud Oral sonriente y sana. El Plan de Intervenciones Colectivas es contratado mediante convenio por la Secretaria de Salud con la red pública ESE Salud del Tundama. En cuanto al Programa de Salud Oral, el detartraje supragingival y Aplicación de Flúor típico, su indicador fue OPTIMO, pide justificar Aplicación de sellantes ya que programaron 272.25 y ejecutaron 847 para un porcentaje de cumplimiento de 311.11%. </t>
  </si>
  <si>
    <t xml:space="preserve">La Entidad Territorial no evidencio contratación para la ejecución de las actividades del PIC durante el primer trimestre de 2012 ni Primer trimestre de 2013, Según Resolución 425 de 2008. </t>
  </si>
  <si>
    <t xml:space="preserve">2. La entidad territorial no cumplió con el seguimiento a las Actividades de Promoción y Prevención con Planes de Mejora, según lo establecido en la Resolución 03384 de 2000. </t>
  </si>
  <si>
    <t xml:space="preserve">eventos como Cepilleros (entrega de b1500 kit por cada año a niños menores de 12 años), se encuentra disponible la UBA Móvil que atiende a Población con difícil acceso. </t>
  </si>
  <si>
    <t xml:space="preserve">No hubo un referente ni se desarrollaron actividades en la línea de salud oral para el primer trimestre de 2011, 2012 y 2013. Según Resolución 425 de 2008. </t>
  </si>
  <si>
    <t>En la Auditoría externa se evidencia en el informe porcentaje adecuado con las metas propuestas.</t>
  </si>
  <si>
    <t>Informe Final de Visita Municipio de Envigado. 2011, 2012 y 2013</t>
  </si>
  <si>
    <t>No se evidencian en el manual de funciones de las personas que realizan las acciones específicas para salud oral. INCLUIDO EN EL POA-PIC</t>
  </si>
  <si>
    <t xml:space="preserve">2012Se evidencian acciones promocionales y preventivas fortalecidas para la disminución de las enfermedades bucales en el municipio de Envigado. </t>
  </si>
  <si>
    <t>Cuentan con aceptación por parte de la comunidad lo que permite la ejecución de las actividades ejecutadas por las personas contratadas para el PIC. no se encuentra una referencia específica para la línea de salud oral, pero a través de los programas de atención primaria en salud de entorno saludable y familia saludable se ingresan dichas actividades. Presentan soportes, actas de seguimiento en articulación con aseguramiento y las IPS. Para las acciones de Promoción de hábitos higiénicos de salud bucal en el hogar, ámbito laboral, escolar y en instituciones como guarderías y hogares de bienestar, la Promoción del ejercicio de los derechos y deberes de los usuarios a los servicios de salud bucal y el seguimiento al cumplimiento de la norma técnica de atención preventiva en salud bucal, promoción en las madres, padres y cuidadores el primer acceso a los servicios odontológicos en los niños menores de 1 año. Informe de gestión; matriz de seguimiento al POA 2011 y 2012, POA 2013, para la prioridad de Salud Oral.</t>
  </si>
  <si>
    <t>Informe Final de Visita Municipio de Facatativá 2011, 2012 y 2013</t>
  </si>
  <si>
    <t>SE VISIBILIZA COMO PRIORIDAD, Los POA para el año 2012 y 2013 no se encuentran aprobados de manera oportuna por el consejo de gobierno. En la línea de salud oral, la Entidad Territorial asignó una referente (odontóloga) que se vinculó a la Secretaría en el año 2012, para vigencias anteriores las actividades eran desarrolladas por higienistas orales. Se presentan acciones de promoción de hábitos higiénicos de salud bucal en el hogar, ámbito laboral, escolar y en instituciones como guarderías y hogares de bienestar a través de talleres lúdicos pedagógicos. Se Realiza seguimiento y evaluación para garantizar el acceso a servicios de calidad de salud oral, de conformidad con lo establecido en los planes obligatorios de salud – POS, del régimen contributivo y del régimen subsidiado, con el seguimiento a los casos reportados por las diferentes IPS mensualmente para el año 2012 y avances del 2013, no tienen reportes para el año 2011.</t>
  </si>
  <si>
    <t xml:space="preserve">No existe proceso de articulación con los profesionales que realizan las acciones asistenciales en las IPS pública y privadas para el fortalecimiento de la promoción en salud a través de la consulta. Las acciones en salud oral no se miden por resultados de acuerdo al impacto en salud que exige la norma en el decreto 3039 del 2007. </t>
  </si>
  <si>
    <t xml:space="preserve">Se encuentra fortalecida las acciones de promoción para los escenarios de escuelas y familias en el 2012. </t>
  </si>
  <si>
    <t>No se presenta seguimiento a los indicadores de salud oral para la vigencia 2011, 2013 y avances del 2013. Fragmentación de los contratos en el recurso humano en los meses de diciembre. Enero y febrero lo que no permite la continuidad de las acciones para la movilización del programa en salud oral.</t>
  </si>
  <si>
    <t>Informe Final de Visita Municipio Fundación Magdalena. 2011, 2012 Y 2013</t>
  </si>
  <si>
    <t>Dentro de la verificación realizada para las actividades de salud oral, se encuentra cumplimiento en el desarrollo de las actividades programadas dentro de los POA, en cumplimiento de metas para el municipio.</t>
  </si>
  <si>
    <t>TALLERES, ENTREGA DE KITS, CUMPLIMIENTO DE METAS DE GESTIÓN Y SEGUIMIENTO</t>
  </si>
  <si>
    <t>Informe Final de Visita Municipio de Garzón (Huila). 2011, 2012 Y 2013</t>
  </si>
  <si>
    <t>La entidad territorial no soporta actividades del programa de salud oral, actualmente en construcción del diagnóstico municipal.</t>
  </si>
  <si>
    <t>Informe Final de Visita Secretaria Departamental De Salud del Guaviare 2011, 2012 Y 2013</t>
  </si>
  <si>
    <t xml:space="preserve">su porcentaje es muy bajo o no ejecuto, </t>
  </si>
  <si>
    <t>Proyecto: Implementación del programa de salud oral en el Departamento del Guaviare, la asistencia técnica en 2011 no se reporta, Para el año 2012 se ejecuta en un 40% la meta planteada para la prioridad de salud oral. Decreto 3039 del 2007; Plan Nacional de Salud Pública: Objetivo 3. 2011 se ejecuta solo el 20% del presupuesto asignado con 100% de “cumplimiento”. Se realizan parcialmente asistencias técnicas, vigilancia del cumplimiento del POS, Visitas de seguimiento a las EPS- SC para el cumplimiento de los indicadores de salud oral. Identificar el índice de COP-D promedio a los 12 años de edad, vigilancia a la concentración de flúor</t>
  </si>
  <si>
    <t xml:space="preserve">El porcentaje no es discriminado </t>
  </si>
  <si>
    <t>Informe de Visita Secretaria Departamental de Salud del Huila 2011, 2012 2013 2014</t>
  </si>
  <si>
    <t xml:space="preserve">Apoyo a la ejecución y fortalecimiento de la política de salud oral </t>
  </si>
  <si>
    <t xml:space="preserve">5.2.5.2. Salud oral </t>
  </si>
  <si>
    <t xml:space="preserve">El programa está articulado con la estrategia IAMI AIEPI, fortaleciendo la implementación de la ruta de atención integral a la gestante y los niños de crecimiento y desarrollo. </t>
  </si>
  <si>
    <r>
      <t>Meta de indicador del programa es reducir índice del COP (</t>
    </r>
    <r>
      <rPr>
        <i/>
        <sz val="10"/>
        <rFont val="Calibri"/>
        <family val="2"/>
      </rPr>
      <t>Cariados, obturados y perdidos</t>
    </r>
    <r>
      <rPr>
        <sz val="10"/>
        <rFont val="Calibri"/>
        <family val="2"/>
      </rPr>
      <t>), el índice de la nación es de 2,3 - 3.4 en menores de 12 años.</t>
    </r>
  </si>
  <si>
    <t xml:space="preserve">El consolidado del I semestre 2014 muestra un resultado del 3,7 en menores de 12 años el cual se encuentra por encima de la media Nacional. Manifiesta el referente del programa que durante las asistencias técnicas realizadas al municipio de Nataga se evidenció error en el procedimiento para calcular el índice de COP en el cual incluye adultos, por lo cual el indicador se encuentra en corrección. Sin embargo, se observa un alto índice de COP en los demás municipios. Se realiza la Vigilancia epidemiológica de Fluorosis. La Secretaría de salud del Departamento del Huila No cuenta con informe de gestión, soportes de las asistencias técnicas en salud oral realizadas en la vigencia 2013.Y 2014. Norma Violada: </t>
  </si>
  <si>
    <t xml:space="preserve">Decreto 3039 del 2007 objetivo N° 1. </t>
  </si>
  <si>
    <t xml:space="preserve">Artículo 3 Resolución 1841 del 2013 </t>
  </si>
  <si>
    <t xml:space="preserve">Resolución 0425 del 2008 Artículo 10. </t>
  </si>
  <si>
    <r>
      <t>La Secretaría de salud del Departamento del Huila, en el primer semestre del 2014 No han cumplido de la meta de reducción del índice de COP (</t>
    </r>
    <r>
      <rPr>
        <i/>
        <sz val="10"/>
        <rFont val="Calibri"/>
        <family val="2"/>
      </rPr>
      <t>Cariados, obturados y perdidos</t>
    </r>
    <r>
      <rPr>
        <sz val="10"/>
        <rFont val="Calibri"/>
        <family val="2"/>
      </rPr>
      <t>) en el Departamento con una incidencia de 3.7% por encima de la media Nacional. Se evidencian respuestas de las sugerencias de la Supersalud que no correspondieron a los requerimientos.</t>
    </r>
  </si>
  <si>
    <t>Informe Final de Visita Municipio de Jamundí – Valle 2011, 2012 Y 2013</t>
  </si>
  <si>
    <t xml:space="preserve">contratación con la ESE Hospital Piloto de Jamundí, </t>
  </si>
  <si>
    <t xml:space="preserve">para el desarrollo del PIC - Plan Operativo Anual </t>
  </si>
  <si>
    <t xml:space="preserve">orientado a la población en general con prioridad en la población desplazada, indígena, pobre no asegurada, </t>
  </si>
  <si>
    <t xml:space="preserve">Para el año 2011, 2012 y 2013 contrató las acciones del PIC en forma inoportuna, lo que no permite garantizar impacto sobre los indicadores y los perfiles de morbimortalidad de la entidad territorial según Resolución 425 de 2008. </t>
  </si>
  <si>
    <t xml:space="preserve"> Cuenta con un proceso de supervisión e interventoría técnica y financiera para el seguimiento periódico de las acciones contratadas en el PIC. </t>
  </si>
  <si>
    <t xml:space="preserve"> Soporta documentalmente los porcentajes de avance en términos cuantitativos de la muestra de contratos verificada. </t>
  </si>
  <si>
    <t>3.4.5.1.2 Política de Salud Infantil, Infancia y Adolescencia</t>
  </si>
  <si>
    <t xml:space="preserve">La entidad territorial no asignó un referente responsable de esta línea. </t>
  </si>
  <si>
    <r>
      <t xml:space="preserve"> El POA contempla el proyecto </t>
    </r>
    <r>
      <rPr>
        <i/>
        <sz val="10"/>
        <rFont val="Calibri"/>
        <family val="2"/>
      </rPr>
      <t xml:space="preserve">Disminución de las enfermedades periodontales en niños, adolescentes, jóvenes, adultos y adultos mayores, </t>
    </r>
    <r>
      <rPr>
        <sz val="10"/>
        <rFont val="Calibri"/>
        <family val="2"/>
      </rPr>
      <t xml:space="preserve">con las siguientes acciones: 1. promoción de la salud oral en el 100% de los niños menores de cinco años. 2. promoción de la salud oral en el 100% de los adultos del Municipio. Gestantes, adultos mayores, </t>
    </r>
  </si>
  <si>
    <t xml:space="preserve">Jornada de higiene oral para niños de hogar infantil de I.C.B.F, atendiendo a 32 niños. </t>
  </si>
  <si>
    <t xml:space="preserve">Se recibe asistencia técnica por parte de la secretaria de salud departamental, con el objetivo de definir estrategias y recibir material didáctico. </t>
  </si>
  <si>
    <t xml:space="preserve">Presentó un cumplimiento en la ejecución de las acciones programadas del 100% para 2012. </t>
  </si>
  <si>
    <t xml:space="preserve"> Las acciones del POA 2013 no se ejecutan de manera oportuna (contratación tardía con la ESE: acta de inicio 30/09/13). </t>
  </si>
  <si>
    <t xml:space="preserve"> Informe de Visita Municipio de Malambo. 2011, 2012 Y 2013</t>
  </si>
  <si>
    <t xml:space="preserve">No se ha definido el recurso humano. No se contrató las acciones del PIC. </t>
  </si>
  <si>
    <t xml:space="preserve">Campaña de Salud, salud oral, prevención y promoción de la salud, entrega de insumos. </t>
  </si>
  <si>
    <t xml:space="preserve">Adulto mayor, niños, mujeres, jóvenes, hombre </t>
  </si>
  <si>
    <t xml:space="preserve">Informe de asistencia Técnica de Salud Oral, Vigencia 2011: </t>
  </si>
  <si>
    <t xml:space="preserve">Se evidencia soportes de la Norma técnica de Salud Oral: 20 de junio y 21 de noviembre del 2011 realizada a la ESE. </t>
  </si>
  <si>
    <t xml:space="preserve">No se evidencia soportes de promoción de hábitos saludables en niños de los hogares comunitarios, promoción de derechos y deberes en salud oral dirigidos a los desplazados del municipio de Malambo, del barrio villa Esperanza. 0% de cumplimiento. No soporta consolidación de la línea base COP en las IPS del municipio sobre los pacientes que asistan por primera vez a consulta. 25% cumplimiento. </t>
  </si>
  <si>
    <t xml:space="preserve">No se evidencia soportes de promoción de hábitos higiénicos de salud bucal ene l hogar, ámbito laboral, escolar y en instituciones como guarderías y hogares de bienestar. </t>
  </si>
  <si>
    <t xml:space="preserve">Conclusión: </t>
  </si>
  <si>
    <t>Incumplimiento de la resolución 425 del 2008, Titulo 4, articulo 17. Componentes del plan de salud Pública de Intervenciones colectivas</t>
  </si>
  <si>
    <t>Informe de Visita Secretaría Departamental de Salud del Meta 2011, 2012, 2013, 2014</t>
  </si>
  <si>
    <t>Salud Oral</t>
  </si>
  <si>
    <t>Se verificó que existe un grupo de salud bucal de la Secretaría Departamental de Salud del Meta,</t>
  </si>
  <si>
    <t>está constituido por cinco (5) odontólogos especializados en el área administrativa y clínica,</t>
  </si>
  <si>
    <t>quienes tienen asignado un grupo de municipios específico para el acompañamiento, asesoría y capacitación de actividades relacionadas con el programa. Es así como desarrolla una serie de</t>
  </si>
  <si>
    <t>charlas y talleres dirigidos a la comunidad en general y profesionales de la salud bucal de los servicios de la red pública en temas como:</t>
  </si>
  <si>
    <t>1) Educación en hábitos higiénicos de salud bucal en instituciones educativas, hogares de</t>
  </si>
  <si>
    <t>bienestar familiar y centros de atención.</t>
  </si>
  <si>
    <t>2) Sensibilización en deberes y derechos de los usuarios a los servicios odontológicos.</t>
  </si>
  <si>
    <t>3) Orientación a gestantes y educación al personal de salud acerca de la importancia de la salud</t>
  </si>
  <si>
    <t>bucal en el control prenatal y la relación existente entre enfermedad periodontal y preclamsia.</t>
  </si>
  <si>
    <t>4) Motivación y sensibilización a madres, padres y cuidadores sobre la importancia de la consulta odontológica en los niños menores de 1 año.</t>
  </si>
  <si>
    <t>respecto al seguimiento y evaluación realizado con las EPS de actividades, se constata que las mismas realicen auditoria a la prestación de los servicios odontológicos contratados. El porcentaje de ejecución del PLAN OPERATIVO ANUAL (POA) vigencia 2013 fue de 72,35%, no se cumplió el 100%, como consecuencia del bajo número de profesionales contratados para realizar talleres de deberes y derechos y hábitos saludables frente al número de municipios y extensión territorial del Departamento, se limita de esta manera el cubrimiento de amplios grupos de población, sumado esto a la poca disponibilidad de tiempo de los responsables en cada ente territorial para apoyar la convocatoria y/o actividades de salud bucal, así como el bajo interés de la población para hacer parte de los talleres; en vista de esta situación se distribuyó folletos en la población alusivos al tema y entregó material lúdico educativo a los entes territoriales como parte de la concurrencia y la complementariedad.</t>
  </si>
  <si>
    <t>En cuanto a la ejecución del primer semestre del año 2014 es de 33,67%; el porcentaje de</t>
  </si>
  <si>
    <t>cumplimiento del año 2014 está por debajo de lo esperado como consecuencia de retraso en el proceso de contratación para ejecución de actividades (ley de garantías), se ven reflejados en la descripción del hallazgo de formulación y seguimiento del PST</t>
  </si>
  <si>
    <t>Informe Final de Visita Instituto Departamental de Salud Norte de Santander 2011, 2012 Y 2013</t>
  </si>
  <si>
    <t xml:space="preserve">5.2.6.2 Salud oral. </t>
  </si>
  <si>
    <t xml:space="preserve">Cuenta con un referente de programa departamental, quien tiene un grupo de apoyo integrado por 3 odontólogas y una higienista oral. </t>
  </si>
  <si>
    <t xml:space="preserve">Esta línea ha liderado la política de articulación de la cartera de salud con educación implementando la cátedra en salud pública en las instituciones educativas. </t>
  </si>
  <si>
    <t xml:space="preserve">Han realizado visitas de asistencia técnica a las ESEs municipales, pero manifiestan tener dificultades para realizar visitas de acompañamiento y evaluación. En la vigencia 2014 no se asistieron para evaluación de POA municipal los municipios de Abrego, Convención, Tarra. </t>
  </si>
  <si>
    <t>En las asistencias técnicas realizadas promueven hábitos higiénicos de salud oral, la importancia del cuidado del primer molar permanente, el ejercicio de los derechos y deberes de los usuarios a los servicios de salud bucal, Difunden y vigilan el cumplimiento de la norma técnica de atención preventiva en salud bucal. Realizan seguimiento y evaluación para garantizar el acceso a servicios de calidad de salud oral, de conformidad con lo establecido en los planes obligatorios de salud – POS, del régimen contributivo y del régimen subsidiado.</t>
  </si>
  <si>
    <t>El Instituto Departamental de Salud de Norte de Santander, no cumplió las metas del Plan de Salud territorial en salud oral, en la vigencia 2013, lograron en un 28%, así como tampoco realizó asistencia técnica al 100% de los municipios en la línea prioritaria de salud oral.</t>
  </si>
  <si>
    <t>Informe Final de Visita Municipio de Ocaña 2011, 2012 Y 2013</t>
  </si>
  <si>
    <t xml:space="preserve">3.1.4.2.2.5 Salud Oral </t>
  </si>
  <si>
    <t xml:space="preserve">Hallazgos: </t>
  </si>
  <si>
    <t>En el municipio de OCAÑA no presenta, ni evidencia soportes de verificación, de los procesos de gestión, articulación y canalización, con el programa salud oral de la vigencia 2011, 2012 y 2013.</t>
  </si>
  <si>
    <t>Informe de Visita Municipio de Pamplona. 2011, 2012 Y 2013</t>
  </si>
  <si>
    <t xml:space="preserve">En salud oral está el índice COP tiene que ver con los dientes cariados, suturados o perdidos, organizar jornadas de prevención en la comunidad. En Gestión de salud pública en la intervención municipal, mantiene la participación comunitaria y debe ser implementado por la dirección local de salud. Es importante que la oficina cuente con los equipos e insumos suficientes para su adecuado funcionamiento. odontólogo en salud oral, medio tiempo. 3.1.4.2.2.5. Salud Oral </t>
  </si>
  <si>
    <t xml:space="preserve">La secretaria de salud del municipio de Pamplona no presenta soportes de asistencia técnica de seguimiento y monitoreo de las actividades de salud oral; sin embargo, se identifica un acta de asistencia técnica encontrando los siguientes porcentajes de cumplimiento. </t>
  </si>
  <si>
    <t xml:space="preserve">Se evidencian informes sobre Charlas educativas y aplicación de flúor a niños menores de 12 años, seguimiento a indicadores de morbilidad en salud oral, en la vigencia 2012. en construcción del diagnóstico municipal. </t>
  </si>
  <si>
    <t xml:space="preserve"> Informe de Visita Municipio de Puerto Asís – Putumayo. 2011, 2012 Y 2013</t>
  </si>
  <si>
    <t xml:space="preserve">Dentro de las metas para el cuatrienio 2012-2015 se tiene: Mantener en 2,6 el índice de COP en menores de 12 años. </t>
  </si>
  <si>
    <t xml:space="preserve"> El desarrollo del programa se encuentra bajo supervisión del coordinador de salud pública. Las acciones del PIC son contratadas con la ESE. </t>
  </si>
  <si>
    <t xml:space="preserve"> En vigencia 2011 no se formularon acciones para Salud Oral. </t>
  </si>
  <si>
    <t xml:space="preserve"> En el POA 2012 y 2013 de Salud Oral se encuentran formuladas las estrategias y actividades obligatorias de la Resolución 425 de 2008. </t>
  </si>
  <si>
    <r>
      <t xml:space="preserve"> Respecto a la ejecución 2012 del proyecto </t>
    </r>
    <r>
      <rPr>
        <i/>
        <sz val="10"/>
        <color theme="1"/>
        <rFont val="Calibri"/>
        <family val="2"/>
        <scheme val="minor"/>
      </rPr>
      <t xml:space="preserve">de Salud Oral </t>
    </r>
    <r>
      <rPr>
        <sz val="10"/>
        <color theme="1"/>
        <rFont val="Calibri"/>
        <family val="2"/>
        <scheme val="minor"/>
      </rPr>
      <t xml:space="preserve">se encuentra un cumplimiento del 100%. </t>
    </r>
  </si>
  <si>
    <t xml:space="preserve"> Para 2013 en el programa de Salud Oral se encuentra un avance en la ejecución del 58.6% a corte 12 de noviembre de 2013 </t>
  </si>
  <si>
    <t xml:space="preserve">Las actividades de la prioridad contratadas con la ESE en 2011 y 2012 se desarrollaron de forma inoportuna a partir del segundo trimestre de las vigencias y para 2013 se desarrollaron en el segundo semestre </t>
  </si>
  <si>
    <t xml:space="preserve">Para el avance 2013 se encuentra las siguientes acciones: </t>
  </si>
  <si>
    <t xml:space="preserve">Capacitar a las embarazadas y al personal de salud sobre la importancia del componente de salud oral en el control prenatal y su importancia en el control de riesgo de la preeclampsia. (listados de asistencia, informe con registro fotográfico). </t>
  </si>
  <si>
    <t xml:space="preserve">Apoyo para la implementación de estrategias de IEC en la promoción de hábitos higiénicos, Derechos y Deberes en salud oral (taller de promoción de hábitos higiénicos, demostración técnica de cepillado, entrega de kits de cepillado, evaluación en Escuela San Martin-San Nicolás, 60 participantes). </t>
  </si>
  <si>
    <t xml:space="preserve">Apoyo a la estrategia de escuelas, guarderías y hogares de bienestar saludables a través de actividades lúdico-recreativas en la promoción y prevención de hábitos higiénicos en salud oral. </t>
  </si>
  <si>
    <t>Informe de Visita Municipio De Puerto Boyacá. 2011, 2012 Y 2013</t>
  </si>
  <si>
    <t xml:space="preserve">3.4.5.5 Salud Oral. </t>
  </si>
  <si>
    <t xml:space="preserve">Hallazgos vigencia 2011, 2012 y avance 2013: </t>
  </si>
  <si>
    <t xml:space="preserve"> Se verifica la existencia del POA Salud Oral el cual no contiene acciones de promoción del ejercicio de los derechos y deberes de los usuarios a los servicios de salud bucal. </t>
  </si>
  <si>
    <t xml:space="preserve"> No se realiza vigilancia sobre la floración de la sal ni acciones de vigilancia, prevención y control de fluorosis. </t>
  </si>
  <si>
    <t xml:space="preserve"> Se articula con la Unidad de Vigilancia en Salud Pública en búsqueda, reporte y canalización de casos de interés en salud pública. </t>
  </si>
  <si>
    <t xml:space="preserve"> reporte de cumplimiento de indicadores del año 2011: 72,7%, 2012: 100% avance 2013 55,6% con corte a septiembre. </t>
  </si>
  <si>
    <t xml:space="preserve"> cumplimiento de metas al 100% 2011 y 2012 </t>
  </si>
  <si>
    <t xml:space="preserve"> Dentro de los insumos entregados no se evidencia soporte de auditoría externa para este programa en el año 2012. </t>
  </si>
  <si>
    <t>Se evidencia que la entidad territorial tiene encuentra en su POA el programa de salud oral pero cuando se compara las actividades realizadas no se evidenciaron acciones de promoción del ejercicio de los derechos y deberes de los usuarios a los servicios de salud bucal ni vigilancia sobre la floración de la sal ni acciones de vigilancia, prevención y control de fluorosis. Se deben reforzar las acciones del programa de salud oral para el cumplimiento de los indicadores para el año 2013.</t>
  </si>
  <si>
    <t>Informe de Visita Municipio de Puerto Tejada (Cauca). 2011, 2012 Y 2013</t>
  </si>
  <si>
    <t xml:space="preserve">"Disminuir el índice de COP según el índice de la vigencia anterior en niños de 12 años en el municipio. </t>
  </si>
  <si>
    <t xml:space="preserve">1% de la población mayor de 18 años del municipio con identificación de índice de Dientes permanentes. </t>
  </si>
  <si>
    <t xml:space="preserve">Para el periodo auditado primer trimestre 2013, no se presenta contratación de las actividades propuestas, reflejado en los hallazgos presentados en contratación del PIC. 2012 </t>
  </si>
  <si>
    <t xml:space="preserve">"Disminuir el índice de COP en niños de 12 años en el municipio. </t>
  </si>
  <si>
    <t xml:space="preserve">"Índice de conservación de dientes permanentes en mayores de 18 años </t>
  </si>
  <si>
    <t>"Implementación de estrategias de Información, Educación y Comunicación (IEC) EN EDADES ESPECIFICAS (Jardín Escolares y &lt;12 AÑOS).</t>
  </si>
  <si>
    <t>Dentro de la verificación realizada para las actividades de salud oral, para las vigencias 2011, 2012 y primer trimestre de 2013, se encuentra cumplimiento de acuerdo anexo 4, informe actividades POA para cada vigencia.</t>
  </si>
  <si>
    <t>Informe Final de Visita Departamento del Putumayo. 2011, 2012 2013 2014</t>
  </si>
  <si>
    <t xml:space="preserve">Se verifica el mecanismo de asistencia técnica al 100% de los municipios del departamento con seguimiento y apoyo en la escuela piloto en el marco de "Escuelas Saludables". </t>
  </si>
  <si>
    <t xml:space="preserve">Se verifica el proceso de seguimiento y fortalecimiento a la estrategia "SIN SALUD ORAL NO HAY SALUD INTEGRAL". </t>
  </si>
  <si>
    <t xml:space="preserve">Se verifica el proceso de seguimiento y fortalecimiento a la estrategia "SONRISA SANA Y SALUDABLE". Se verifican soportes de Seguimiento y verificación a las acciones de demanda inducida; Se observan soportes de la Realización y verificación al cumplimiento de la Norma Técnica; Se verifican soportes de Seguimiento a la implementación y fortalecimiento de la estrategia "IAMI" en el componente de Salud Bucal; Se verifican soportes de Seguimiento a la implementación y fortalecimiento de los "Servicios Amigables para Adolescentes y Jóvenes “La prioridad de salud Oral realizo el levantamiento de línea base de para los indicadores de caries en niños de 12 años y perdida dental en mayores de 18 años,  Se verifican soportes del proceso de Realizar trimestralmente informe del consolidado de morbilidad en salud oral, actividades de salud oral, con el respectivo análisis de la información enviadas por las IPS públicas del departamento. </t>
  </si>
  <si>
    <t xml:space="preserve">Se evidencian pruebas documentales del Abordaje de una comunidad indígena piloto en el Alto Putumayo. </t>
  </si>
  <si>
    <t xml:space="preserve">Se evidencia la socialización del Lineamientos de la Vigilancia Centinela a la Fluorosis dental. </t>
  </si>
  <si>
    <t>Se evidencia soportes de asistencia técnica en la socialización y elaboración de los Lineamientos en Salud Oral 2012, formulación de POA y POAI preliminar 2013.</t>
  </si>
  <si>
    <t>Informe de Visita Municipio de Rionegro (Antioquia) 2011, 2012 2013</t>
  </si>
  <si>
    <t xml:space="preserve">Salud Oral </t>
  </si>
  <si>
    <t xml:space="preserve">Se evidencia las actividades de salud oral en el POA 2011, 2012 Y 2013: Se realizan visitas familiares, a IE, hogares infantiles, CDI, con acciones de promoción y prevención en salud oral, dirigidas a la población vulnerable, infantil, adultos mayores y en discapacidad, para la detección del índice de placa, promover los hábitos de higiene bucal. Se hace entrega de kits de salud oral a población vulnerable: niños, niñas y adolescentes. </t>
  </si>
  <si>
    <t>Dentro de la verificación realizada para las actividades de nutrición, para las vigencias 2012, 2013 y primer trimestre de 2013, dando cumplimiento de actividades para el año 2011 y 2012 según ejecución presupuestal del 97 y 98% y hasta el primer trimestre del 2013 del 16.4%.</t>
  </si>
  <si>
    <t>Informe Final Municipio Riosucio Caldas 2011, 2012 Y 2013</t>
  </si>
  <si>
    <t>CAPACITACIONES AL PERSONAL MEDICO Y ASISTENCIAL EN AIEPI DE LA E.S.E (100% DEL PERSONAL ASISTENCIAL, SALUD ORAL EN CURSOS PSICOPROFILACTICOS, Las actividades de la prioridad contratadas con la ESE en vigencia 2011, 2012 y 2013 se desarrollaron a lo largo de todo el año de las vigencias respectivas contratados con la E.S.E San Juan de Dios de Riosucio- Caldas, Cuentan con línea base impartida por la Secretaría Departamental de Risaralda. NO SE DESCRIBEN ANÁLISIS DE METAS. El Municipio cuenta con POA de salud Oral para las vigencias 2011, 2012 y 2013.</t>
  </si>
  <si>
    <t>BOCA SANA SONRISA BACANA: JORNADAS DE Sb, ACTIVIDADES DE IEC, CAPACITACIÓNES, TALLERES, menores de 6 años discapacitados$, Escuelas y Colegios, seguimiento al reporte mensual de COP, RECURSOS FIANCIEROS MINIMOS</t>
  </si>
  <si>
    <t>Informe Final de Visita Municipio de Sabanalarga-Atlántico 2011, 2012 Y 2013</t>
  </si>
  <si>
    <t xml:space="preserve">Se presenta el Plan Operativo Anual para los años 2011, 2012 y 2013 que incluye la prioridad de Salud Oral. </t>
  </si>
  <si>
    <t xml:space="preserve">Las acciones del PIC para Salud Oral se encuentran en unos 100% contratadas con la ESE CEMINSA. </t>
  </si>
  <si>
    <t xml:space="preserve">La ESE CEMINSA presenta soportes de las estrategias de Información, Educación y Comunicación (IEC) para la comunidad en la promoción de hábitos higiénicos de salud bucal en el hogar, ámbito laboral, escolar y en institucional, el ejercicio de los derechos y deberes de los usuarios a los servicios de salud bucal y en las mujeres gestantes acerca de la importancia de la salud oral en el control prenatal. </t>
  </si>
  <si>
    <t xml:space="preserve">No se visibiliza desde la entidad territorial las acciones de monitoreo a las EAPB para garantizar el cumplimiento de la norma técnica de atención a la norma técnica de atención preventiva en salud bucal. Decreto 3039 de 2007, Objetivo 3. Resolución 425 de 2008, Artículo 17. </t>
  </si>
  <si>
    <t xml:space="preserve">No se evidencian soportes de la vigilancia sobre la fluoración de la sal y fortalece las acciones de vigilancia, prevención y control de fluorosis. Decreto 3039 de 2007, Objetivo 3. Resolución 425 de 2008, Artículo 17. </t>
  </si>
  <si>
    <t>No se evidencian soportes de la articulación con la Unidad de Vigilancia en Salud Pública. Decreto 3039 de 2007, Objetivo 3. Resolución 425 de 2008, Artículo 17.</t>
  </si>
  <si>
    <t xml:space="preserve"> Informe de Visita Samaniego 2011, 2012 Y 2013</t>
  </si>
  <si>
    <t xml:space="preserve">El Municipio tiene POA de Salud Oral 2012 y 2013. </t>
  </si>
  <si>
    <t>El Municipio tiene contratada todas las actividades de Salud oral con la E.S.E Lorencita Villegas de Santos. MANTENIDA Y FORTALECIDA LA ESTRATEGIA IAMI EN LA ESE, NO ES CLARO EN INFORME DE CUMPLIMIENTO EN LO CONCERNIENTE A SALUD ORAL.</t>
  </si>
  <si>
    <t>Informe de Visita Municipio de Tumaco-Nariño 2011, 2012 Y 2013</t>
  </si>
  <si>
    <t xml:space="preserve">Descripción: </t>
  </si>
  <si>
    <t xml:space="preserve">No se evidencia POA de Salud oral de los años 2011 y 2012. </t>
  </si>
  <si>
    <t xml:space="preserve">Se evidencia POA del 2013 el cuál cumple con todos los lineamientos de la normatividad vigente </t>
  </si>
  <si>
    <t xml:space="preserve">El POA de Salud oral 2013 cuenta con los siguientes objetivos: </t>
  </si>
  <si>
    <t xml:space="preserve"> Programar estrategias de Movilización Social promoviendo los buenos hábitos de higiene oral y el consumo de alimentos con control de fluoración. </t>
  </si>
  <si>
    <t xml:space="preserve"> Promover en el hogar, escuelas e instituciones como guarderías y hogares de bienestar hábitos higiénicos de salud bucal como rutina de cuidado diario desde el nacimiento, primera infancia y edad escolar </t>
  </si>
  <si>
    <t xml:space="preserve"> Promover en los padres y cuidadores factores protectores para la salud bucal tales como: no usar chupos y biberones, establecer hábitos higiénicos orales y resaltar la importancia del cuidado del sexto molar y del control por odontólogo. </t>
  </si>
  <si>
    <t xml:space="preserve"> Promover en los ámbitos laborales los hábitos higiénicos en salud oral y el ejercicio de los derechos y deberes de los usuarios a los servicios de salud bucal </t>
  </si>
  <si>
    <t xml:space="preserve"> Fortalecer dentro de la estrategia de AIEPI el rol de la familia para proteger la salud oral y generar hábitos higiénicos para su mantenimiento. </t>
  </si>
  <si>
    <t xml:space="preserve"> Difundir y vigilar el cumplimiento de la norma técnica de atención preventiva en salud bucal </t>
  </si>
  <si>
    <t xml:space="preserve">Fomentar una estrategia de información a las embarazadas y de educación al personal de salud sobre la importancia del componente de salud oral en el control prenatal y su impacto en el control del riesgo de la preeclampsia. </t>
  </si>
  <si>
    <t xml:space="preserve"> Promover en las madres, padres y cuidadores el primer el acceso a los servicios odontológicos en los niños menores de 1 año. </t>
  </si>
  <si>
    <t>Reporte mensual de las actividades en el formato de paciente sano-rehabilitado. TIENE UN COORDINADOR EN SALUD BUCAL, REPORTA 100% DE ACTIVIDADES EJECUTADAS.</t>
  </si>
  <si>
    <t>Municipio Santa Cruz de Lorica Córdoba 2011, 2012 Y 2013</t>
  </si>
  <si>
    <t xml:space="preserve">3.1.4.2.2.5. Salud Oral: </t>
  </si>
  <si>
    <t xml:space="preserve">El ente territorial no identifica la importancia de implementar la prioridad de salud oral para las vigencias auditadas del 2011, 2012 y 2013. Hallazgo: </t>
  </si>
  <si>
    <t>No se encuentra en el proceso de salud oral en el POA de la vigencia 2011, 2012 y 2013. No se evidencia soportes de promoción de hábitos higiénicos de salud bucal en el hogar, ámbito laboral, escolar y en instituciones como guarderías y hogares de bienestar, para la vigencia 2011, 2012 y 2013.</t>
  </si>
  <si>
    <r>
      <t>“</t>
    </r>
    <r>
      <rPr>
        <i/>
        <sz val="10"/>
        <color theme="1"/>
        <rFont val="Calibri"/>
        <family val="2"/>
        <scheme val="minor"/>
      </rPr>
      <t>Por ser municipio de sexta categoría, solamente se ejecutan 6 de los 10 ejes programáticos y no maneja estos recursos para programas de salud oral, ya que son de orden departamental</t>
    </r>
    <r>
      <rPr>
        <sz val="10"/>
        <color theme="1"/>
        <rFont val="Calibri"/>
        <family val="2"/>
        <scheme val="minor"/>
      </rPr>
      <t>.” RESPONDE EL MUNICIPIO A LA SUPERSALUD.</t>
    </r>
  </si>
  <si>
    <t>Informe Preliminar De Visita- Santa Marta Distrito Turístico, Cultural e Histórico. 2011, 2012 Y 2013</t>
  </si>
  <si>
    <t xml:space="preserve"> Las actividades de Salud oral se encuentran contratadas con la E.S.E Prospero Reverand para las vigencias 2011 y 2012 </t>
  </si>
  <si>
    <t xml:space="preserve"> El Referente de esta prioridad es el Dr. Yamid Espitia, Odontólogo. </t>
  </si>
  <si>
    <t xml:space="preserve"> Se evidencia POA de Salud oral para las vigencias 2011, 2012 y 2013. </t>
  </si>
  <si>
    <t xml:space="preserve"> No se evidencia ejecución del POA de salud oral para el primer trimestre del año 2012 y 2013 </t>
  </si>
  <si>
    <t xml:space="preserve"> No se realizó vigilancia a eventos centinela de fluorosis para las vigencias 2011, 2012 y 2013. </t>
  </si>
  <si>
    <t xml:space="preserve"> No se evidencia ejecución del POA de Salud Oral para las vigencias 2012 y 2013 por lo tanto se encuentra incumpliendo Ley 715 de 2011 Art 44, Decreto 3039 de 2007, Resolución 425 de 2008. </t>
  </si>
  <si>
    <t>Informe De Visita- Sta. Rosa De Cabal 2011, 2012 Y 2013</t>
  </si>
  <si>
    <t xml:space="preserve">Análisis: </t>
  </si>
  <si>
    <t xml:space="preserve"> Las actividades de la prioridad contratadas con la ESE en vigencia 2011, 2012 y 2013 se desarrollaron a lo largo de todo el año de las vigencias respectivas contratados con la E.S.E Hospital San Vicente De Paúl </t>
  </si>
  <si>
    <t xml:space="preserve"> No Cuentan con línea base de Salud oral, impartida por la Secretaría Departamental de Risaralda. </t>
  </si>
  <si>
    <t xml:space="preserve"> No cuentan con POA de Salud Oral para las vigencias 2011, 2012 y 2013. </t>
  </si>
  <si>
    <t>El Municipio no cumple con tener cronogramas de asistencia técnica para las vigencias 2011 y 2013.</t>
  </si>
  <si>
    <t>Informe Final de Visita Municipio: Santander De Quilichao- Cauca. 2011, 2012 Y 2013</t>
  </si>
  <si>
    <t xml:space="preserve">Cuenta con línea base de la prioridad Salud oral. </t>
  </si>
  <si>
    <t xml:space="preserve">Presentó un cumplimiento en la ejecución de las acciones programadas del 100 % para la vigencia 2011. </t>
  </si>
  <si>
    <t xml:space="preserve">Presentó cumplimiento de 59% para la vigencia 2013. </t>
  </si>
  <si>
    <t xml:space="preserve">Las acciones del POA 2013 no se ejecutan de manera oportuna por contratación tardía con la ESE Municipal. </t>
  </si>
  <si>
    <t>Se evidencia articulación con la Unidad de Vigilancia en Salud Pública.</t>
  </si>
  <si>
    <t xml:space="preserve">Respecto a la ejecución 2012 se encuentra un cumplimiento del 59% para salud oral que incluye la ejecución de 50 talleres de prevención y manejo de caries a través de la atención a población menor de 5 años, con entrega de kit odontológico. </t>
  </si>
  <si>
    <t xml:space="preserve"> Para el avance 2013, soportan acciones de Jornadas de higiene oral para niños de hogares infantiles de I.C.B.F, Hogares FAMI, operadores de primera infancia </t>
  </si>
  <si>
    <t>Informe Preliminar Santander 2011, 2012 Y 2013 2014</t>
  </si>
  <si>
    <t>No se ejecutan las acciones programadas en el POA 2014 como realizar Análisis de situación de salud bucal, visual y auditiva de Santander desde la recopilación de información hasta su difusión, Estrategias de apoyo al fortalecimiento positivo para la promoción de Estilos de Vida Saludables (EVS) para la Salud Bucal, visual y auditiva (Prueba piloto municipios). ejecución general del 24%</t>
  </si>
  <si>
    <t xml:space="preserve">Se evidencia actas de asistencia técnica a municipios y ESE en el marco del componente de Salud oral vigencias 2013 y 2014. </t>
  </si>
  <si>
    <t xml:space="preserve">No presentan informe de gestión para la evaluación de indicadores para la prioridad de salud oral. </t>
  </si>
  <si>
    <t xml:space="preserve">HALLAZGO No 47. </t>
  </si>
  <si>
    <t>No se ejecuta el presupuesto proyectado de las acciones presupuestadas del POA para el componente de salud oral como una prioridad en salud pública para el año 2013 y 2014. El cumplimento de las acciones priorizadas en el POA 2013 de manera consolidado fue del 51 %, representados por Conformación de equipos interdisciplinarios de referentes provinciales de salud pública de salud bucal para el apoyo a la gestión del plan de salud territorial, en el marco del Modelo de APS 7 Profesionales de Odontología</t>
  </si>
  <si>
    <t xml:space="preserve">LAS METAS IBAN DIRIGIDAS A: La entidad territorial para la vigencia 2013 Y 2014 prioriza a través del Plan de Salud Territorial y el POA las siguientes acciones en salud oral: </t>
  </si>
  <si>
    <t xml:space="preserve"> Promocionar en el 60% de los municipios del Departamento los hábitos higiénicos de salud bucal como rutina de cuidado diario, estrategias y modelos de atención en salud bucal, protección específica, para la implementación, impulso o fortalecimiento de la estrategia APS salud bucal y apoyo a la garantía de derechos en el departamento de Santander. </t>
  </si>
  <si>
    <t xml:space="preserve"> </t>
  </si>
  <si>
    <t xml:space="preserve"> Realizar seguimiento a la aplicación de la norma técnica en salud bucal a 18 instituciones (ESEs y EPSs) </t>
  </si>
  <si>
    <t>Informe Final de Visita Departamento de Sucre 2011, 2012 Y 2013</t>
  </si>
  <si>
    <t xml:space="preserve"> Las actividades de Salud oral se encuentran contratadas con las E.S.E Municipales </t>
  </si>
  <si>
    <t xml:space="preserve"> No se evidencia ejecución del POA de salud oral para el primer trimestre del año 2013 </t>
  </si>
  <si>
    <t xml:space="preserve"> se evidencia vigilancia a eventos centinela de fluorosis para las vigencias 2011, 2012 y 2013. </t>
  </si>
  <si>
    <t xml:space="preserve"> No se evidencia ejecución del POA de salud oral para el primer trimestre del año 2013, por lo tanto, se está incumpliendo Ley 715 de 2011 Art 43, Decreto 3039 de 2007, Resolución 425 de 2008. </t>
  </si>
  <si>
    <t xml:space="preserve"> Informe De Visita Municipio De Tame – Arauca 2011, 2012 Y 2013</t>
  </si>
  <si>
    <t xml:space="preserve">Las acciones del POA 2013 no se ejecutan de manera oportuna (contratación tardía con la IPS indígena de naturaleza pública). </t>
  </si>
  <si>
    <r>
      <t xml:space="preserve">Apoyar ONG para </t>
    </r>
    <r>
      <rPr>
        <i/>
        <sz val="10"/>
        <color theme="1"/>
        <rFont val="Calibri"/>
        <family val="2"/>
        <scheme val="minor"/>
      </rPr>
      <t xml:space="preserve">desarrollar estrategias de educación comunicación e información acerca de la importancia de la salud oral y la promoción de hábitos higiénicos de salud bucal; dirigida a la población del área urbana del municipio de Tame para el año 2011. </t>
    </r>
  </si>
  <si>
    <t xml:space="preserve"> Informe Final de Visita Municipio: Tierralta – Córdoba 2011, 2012 Y 2013</t>
  </si>
  <si>
    <t xml:space="preserve">Conclusiones: Para las vigencias 2011, 2012 y avance 2013 no cumple con la gestión para la aprobación, presentación y envío del Plan Operativo Anual, oportunamente. La Entidad Territorial de Tierralta no planteó acciones para desarrollar en todas las áreas sub-programáticas de obligatorio cumplimiento del Eje de Aseguramiento de los Planes Operativos Anuales de los años 2011, 2012 y 2013. </t>
  </si>
  <si>
    <t>Normas violadas: Artículo 15 de la Resolución 425 de 2008 emitida por el MSPS</t>
  </si>
  <si>
    <t>Informe Final de Visita Entidad Territorial Del Tolima 2011, 2012 Y 2013</t>
  </si>
  <si>
    <t xml:space="preserve">Se logró evidenciar que la Secretaria de Salud del Tolima, en las actividades de salud pública mantienen un porcentaje muy bajo de ejecución en las prioridades SALUD ORAL con un 16% de ejecución. En el POA se encuentra la inclusión y programación de acciones para la promoción de los hábitos higiénicos </t>
  </si>
  <si>
    <t xml:space="preserve">La vigilancia y control de la fluorosis a través de los centinelas para la misma. </t>
  </si>
  <si>
    <t>Seguimiento a la vigilancia y control en salud oral a través de las herramientas de información para el período evaluado. Para el año 2012, se suscribe el contrato interadministrativo 455 del 2012, el cual tiene por objeto el levantamiento de la línea de base de salud oral y centinelas para flúor</t>
  </si>
  <si>
    <t>OLGA PIEDAD TORRES COMUNICADORA SOCIAL COORDINADORA ENTORNOS SALUDABLES, PARTICIPACION COMUNITARIA Y SALUD ORAL</t>
  </si>
  <si>
    <t xml:space="preserve"> Informe Final de Visita Municipio de Turbaco 2011, 2012 Y 2013</t>
  </si>
  <si>
    <t xml:space="preserve">Vigencia 2011 </t>
  </si>
  <si>
    <t xml:space="preserve">Se evidencia informe de la jornada salud oral, listado de asistencia de la entrega de kits de orales en los hogares comunitarios existentes en el área urbana y rural, talleres a cuidadores de menores en población objeto sobre el correcto cepillado. Actas de invitaciones para la jornada, 04-11-2011, 09-12, 2011, 28-12, 2011. </t>
  </si>
  <si>
    <t xml:space="preserve">Vigencia 2012: </t>
  </si>
  <si>
    <t>No se evidencia soportes durante la auditoria.</t>
  </si>
  <si>
    <t xml:space="preserve"> Informe Final de Auditoria Departamento del Valle Del Cauca 2011, 2012 2013 2014</t>
  </si>
  <si>
    <t xml:space="preserve">Se Verifican soportes del seguimiento a los 10 municipios centinelas que notifican casos de fluorosis y se activa el comité Departamental e interinstitucional para la vigilancia epidemiológica de los desórdenes de enfermedad al yodo, flúor dental y control de la calidad de sal para el consumo. </t>
  </si>
  <si>
    <t xml:space="preserve"> Se Verifican soportes de la difusión de la norma técnica de atención a los equipos de salud oral de los municipios y a las ESES (técnica de la identificación y seguimiento de COP y fluorosis, por medio de talleres en cada zona del Departamento) y socialización a las ESES en la estrategia de AIPEI en salud oral, en los 42 municipios del Departamento con reproducción de encuestas para el diagnóstico inicial de la estrategia. </t>
  </si>
  <si>
    <t> Se Verifican soportes de asistencia técnica a las direcciones locales de salud para el diseño del plan de salud oral para el año 2014. Johana Martínez</t>
  </si>
  <si>
    <t>Marulanda</t>
  </si>
  <si>
    <t>Odontóloga, Magíster Administración en</t>
  </si>
  <si>
    <t>Salud</t>
  </si>
  <si>
    <t>Informe de Visita Departamento del Vichada. 2011, 2012 Y 2013</t>
  </si>
  <si>
    <t>Dentro de la estructura orgánica del departamento se encuentra la secretaria de salud, la cual depende directamente de la gobernación, Las acciones administrativas de coordinación de salud pública y referencia de las competencias, es realizado bajo la secretaria de salud pero no es visible dentro del organigrama, realiza la verificación de cumplimiento de actividades de los municipios a cargo, se evidencia seguimiento de una vez al año para verificación de cumplimiento de actividades, las actividades programadas por los municipios no se desarrollan en su totalidad, el talento humano no tiene continuidad en la contratación.</t>
  </si>
  <si>
    <t xml:space="preserve">VIGENCIA 2011- se evidencia acciones para promover en ámbitos escolares, hábitos higiénicos de salud bucal como rutina del cuidado diario, desde el nacimiento, primara infancia y edad escolar por medio de estrategia promover en ámbitos laborales los hábitos higiénicos en salud bucal. </t>
  </si>
  <si>
    <t xml:space="preserve">Verificación del cumplimiento de las normas técnicas de atención en salud oral en las IPS del Departamento </t>
  </si>
  <si>
    <t xml:space="preserve">Revisión de normas técnicas durante la inducción de los profesionales SSO, fomentar una estrategia de información a las embarazadas sobre importancia en el componente de la salud en el control prenatal. </t>
  </si>
  <si>
    <t>Seguimiento de morbilidad bucal desarrollo de estrategia de vigilancia centinela para la fluorosis.</t>
  </si>
  <si>
    <t>EL PERSONAL ENTREVISTADO NO ES DISCIPLINAR. VIGENCIA 2013: Fortalecimiento de la gestión institucional mediante la capacitación a personal asistencial y población en general sobre humanización de los servicios de salud bucal en los 4 municipios del dpto. del Vichada. -Promover hábitos protectores de higiene bucal y dar a conocer los deberes y derechos en salud oral a la población de los 4 municipios del dpto., mediante la realización de talleres y actividades lúdicas en cada municipio- retroalimentación a profesionales sobre normatividad vigente, lineamientos y directrices de órganos rectores en salud bucal. Revisión de normas técnicas durante la inducción de los profesionales SSO. Estrategia de información a las embarazadas sobre importancia en el componente de la salud en el control prenatal.</t>
  </si>
  <si>
    <t>Informe de Visita</t>
  </si>
  <si>
    <t>Municipio De Zipaquirá. Informe Final 2011,2012,2013</t>
  </si>
  <si>
    <t>Se evidencia soportes de promoción y prevención de educación de salud oral en las etapas de ciclo vital en diferentes escenarios con la comunidad, informe actividades realizadas. Se evidencia informes del 15 de noviembre 2011 con las visitas de verificación de cumplimiento de la 412 de 2000 y 3384 de 2000 a IPS y consultorios odontológicos. Tabulación de la información recolectada, análisis de la información, presentación de conclusiones y recomendaciones. Informes de campañas y cepillado, listado de asistencia, registro fotográfico, actas de participación COVE del 18 de noviembre 2011.</t>
  </si>
  <si>
    <t xml:space="preserve"> Informe de Visita Instituto Seccional de Salud del Quindío- 2010,2011</t>
  </si>
  <si>
    <t xml:space="preserve">En 2010 no promociona hábitos higiénicos de salud bucal en el hogar, ámbito laboral, escolar y en instituciones como guarderías y hogares de bienestar. Una vez revisado el POA 2011 se evidencia la formulación de la estrategia “implementación de estrategias de IEC para promover hábitos higiénicos de salud bucal como rutina diaria. Desarrollo de habilidades en la comunidad, e integración de agentes de salud bucal en estrategias y programas para el mejoramiento de salud bucal. Realizó acción correctiva. </t>
  </si>
  <si>
    <t xml:space="preserve"> En 2010 no promueve en las madres, padres y cuidadores el primer acceso a los servicios odontológicos en los niños menores de 1 año. En 2011 formulan las estrategias relacionadas con integración y articulación de componentes de salud bucal a las estrategias AIEPI, IAMI, Escuelas Saludables y Servicios amigables para adolescentes y jóvenes e implementación de estrategia de inducción a los servicios de salud oral en población general incluidos en el POS. A partir de la concurrencia desarrollada mediante la contratación de los PIC con las 11 ESES municipales, la Entidad desarrolla la estrategia de: promover en madres, padres y cuidadores el primer acceso a los servicios odontológicos en niños menores de un año. Se toma al azar tres POAS municipales donde se encuentra debidamente formulada la estrategia. Realizó acción correctiva. </t>
  </si>
  <si>
    <t>Informe De Visita Amazonas 2009 2010 Componente Salud Pública</t>
  </si>
  <si>
    <t xml:space="preserve">No promueve en las madres, padres y cuidadores el primer acceso a los servicios odontológicos en los niños menores de 1 año. No genera acción correctiva. </t>
  </si>
  <si>
    <t xml:space="preserve">Análisis </t>
  </si>
  <si>
    <t>De los 31 ítem que reportan No cumplimiento en la Vigencia 2010, la Entidad realizó acciones correctivas para 25, es decir corrigió el 81% de No conformidades. Esto indica que realizó un proceso de mejoramiento y de gestión en las diferentes prioridades. La prioridad que reporta pocas acciones correctivas corresponde a la prioridad de Crónicas.</t>
  </si>
  <si>
    <t xml:space="preserve"> Informe De Visita, Antioquia Componente Salud Pública 2009 2010</t>
  </si>
  <si>
    <t>Se evidencia que la Entidad acoge las recomendaciones emitidas, que implementa y da cumplimiento a la implementación de acciones correctivas y al plan de mejora propuesto en un 100%. los cuales han sido subsanados durante el último trimestre de 2010 y lo transcurrido de la vigencia 2011.</t>
  </si>
  <si>
    <t xml:space="preserve"> No establece metas de índice COP promedio a los 12 años. </t>
  </si>
  <si>
    <t xml:space="preserve"> No establece meta de índice de dientes permanentes en mayores de 18 años. </t>
  </si>
  <si>
    <t xml:space="preserve">En la prioridad de Salud oral se está en proceso de levantamiento de las líneas de base de acuerdo a los lineamientos del MPS, con el fin de establecer las metas </t>
  </si>
  <si>
    <t xml:space="preserve">programó y ejecutó actividades correctivas </t>
  </si>
  <si>
    <t>Informe de Visita, Barranquilla Componente Salud Pública 2009 2010</t>
  </si>
  <si>
    <t xml:space="preserve">Salud oral: Formulación de acciones para el cumplimiento de las siguientes estrategias: </t>
  </si>
  <si>
    <t xml:space="preserve"> Promoción de hábitos higiénicos de salud bucal. </t>
  </si>
  <si>
    <t xml:space="preserve"> Promueve el ejercicio de los derechos y deberes de los usuarios a los servicios de salud bucal. </t>
  </si>
  <si>
    <t xml:space="preserve"> Difunde y vigila el cumplimiento de la norma técnica de atención preventiva en salud bucal. </t>
  </si>
  <si>
    <t xml:space="preserve"> Realiza seguimiento y evaluación para garantizar el acceso a servicios de calidad de salud oral. </t>
  </si>
  <si>
    <t>El plan de mejoramiento aportado por la Entidad para el caso de las prioridades en Salud Pública no da respuesta a aspectos de formulación de actividades en el POA. En su lugar, este plan fue enfocado hacia la realización de acciones para mejorar los porcentajes de ejecución de actividades, según los hallazgos de la vigencia 2010 y para mejorar aspectos relacionados con la pertinencia del recurso humano para la ejecución de las actividades.</t>
  </si>
  <si>
    <t>Informe de Visita Bogotá 2009-2010</t>
  </si>
  <si>
    <t>Informe de Visita Bolívar.  Componente de Salud Pública. 2009-2010</t>
  </si>
  <si>
    <t xml:space="preserve">ÍTEM QUE NO CUMPLE EN 2010 </t>
  </si>
  <si>
    <t xml:space="preserve">No establece meta de índice de COP promedio a los 12 años a partir de la línea de base </t>
  </si>
  <si>
    <t>No establece meta de índice de dientes permanentes en los mayores de 18 años a partir de la línea de base. (no genera acción correctiva en 2011)</t>
  </si>
  <si>
    <t xml:space="preserve">No Promueve el ejercicio de los derechos y deberes de los usuarios a los servicios de salud bucal. </t>
  </si>
  <si>
    <t>Además, sin un proceso estructurado de priorización a partir de matrices de riesgo municipal, no será posible la elección analítica de los municipios a los cuales se debe concurrir, de allí la formulación carente y no asignación de recursos apropiados acordes a las necesidades del territorio. No formulan plan de mejoramiento a las NO conformidades presentadas en la auditoria de la vigencia 2010 a las prioridades en salud pública. Por ende, no se ajusta la formulación en los POA de la vigencia 2011 y la entidad continúa omitiendo la inclusión de estrategias obligatorias del PIC, estipuladas en el artículo 17 de la resolución 425 de 2008.</t>
  </si>
  <si>
    <t>Informe de Visita Caldas.  Componente de Salud Pública. 2009-2010</t>
  </si>
  <si>
    <t xml:space="preserve">No promueve el ejercicio de los derechos y deberes de los usuarios a los servicios de salud bucal </t>
  </si>
  <si>
    <t xml:space="preserve">No realiza seguimiento y evaluación para garantizar el acceso a servicios de calidad de salud oral, de conformidad con lo establecido en los planes obligatorios de salud – POS, del régimen contributivo y del régimen subsidiado </t>
  </si>
  <si>
    <t xml:space="preserve"> En 2011 en el POA plantea acciones correctivas  </t>
  </si>
  <si>
    <t xml:space="preserve">estrategia, la cual se desarrolla a través de un profesional de odontología por OPS, el cual hace parte del comité de salud oral del Departamento </t>
  </si>
  <si>
    <t>Difunde y vigila el cumplimiento de la norma técnica de atención preventiva en salud bucal en todos los municipios. Se evidencia plan de acción ejecutado en EABP e IPS, desarrollo planes de mejora y seguimiento del mismo. Realizó plan de mejoramiento en el 100% de no conformidades.</t>
  </si>
  <si>
    <t>Informe de Visita Casanare.  Componente de Salud Pública. 2009-2010</t>
  </si>
  <si>
    <t xml:space="preserve">No realizan asistencia, asesoría, monitoreo, seguimiento y evaluación a las EPS e IPS. </t>
  </si>
  <si>
    <r>
      <t xml:space="preserve">Promoción del ejercicio de los derechos y deberes de los usuarios a los servicios de salud bucal. </t>
    </r>
    <r>
      <rPr>
        <i/>
        <sz val="10"/>
        <color theme="1"/>
        <rFont val="Calibri"/>
        <family val="2"/>
        <scheme val="minor"/>
      </rPr>
      <t xml:space="preserve">Hallazgo que se mantiene como No Cumple en 2011 por lo que no realizó acción correctiva. </t>
    </r>
  </si>
  <si>
    <t xml:space="preserve"> Realiza seguimiento y evaluación para garantizar el acceso a servicios de calidad de salud oral </t>
  </si>
  <si>
    <r>
      <t xml:space="preserve">Informa a las embarazadas y educa al personal de salud acerca de la importancia de la salud oral en el control prenatal y su impacto en el control del riesgo de la preeclampsia. </t>
    </r>
    <r>
      <rPr>
        <i/>
        <sz val="10"/>
        <color theme="1"/>
        <rFont val="Calibri"/>
        <family val="2"/>
        <scheme val="minor"/>
      </rPr>
      <t xml:space="preserve">Hallazgo que se mantiene como No Cumple en 2011. No realiza acción correctiva. </t>
    </r>
    <r>
      <rPr>
        <sz val="10"/>
        <color theme="1"/>
        <rFont val="Calibri"/>
        <family val="2"/>
        <scheme val="minor"/>
      </rPr>
      <t xml:space="preserve">Esta situación puede afectar el logro de la Maternidad Segura en el Departamento. </t>
    </r>
  </si>
  <si>
    <r>
      <t xml:space="preserve"> Promueve en las madres, padres y cuidadores el primer acceso a los servicios odontológicos en los niños menores de 1 año. </t>
    </r>
    <r>
      <rPr>
        <i/>
        <sz val="10"/>
        <color theme="1"/>
        <rFont val="Calibri"/>
        <family val="2"/>
        <scheme val="minor"/>
      </rPr>
      <t xml:space="preserve">Hallazgo que se mantiene como No Cumple en 2011. No realiza acción correctiva. </t>
    </r>
  </si>
  <si>
    <t>De las 4 no conformidades evidenciadas, la Entidad logra desarrollar acciones correctivas sólo en 1, lo cual denota una eficacia del 25% para esta prioridad. Entre otras no conformidades relacionadas con estructura, proceso y resultado y que se encuentran establecidas en el plan de mejoramiento que envió la Entidad a la Supersalud</t>
  </si>
  <si>
    <t xml:space="preserve"> No establece meta de índice de COP promedio a los 12 años a partir de la línea de base </t>
  </si>
  <si>
    <t xml:space="preserve"> No establece meta de índice de dientes permanentes en los mayores de 18 años a partir de la línea de base </t>
  </si>
  <si>
    <t>La Entidad en el segundo semestre de 2010 y 2011, a través del programa de gestión en salud pública empezó a desarrollar asistencia en EAPB para levantamiento de línea base de la prioridad utilizando el grupo de profesionales rurales. A la fecha de la auditoria se encuentra el proyecto de línea base de la prioridad y se encuentra en proceso de realizar acto administrativo de formalización y proceso de divulgación.</t>
  </si>
  <si>
    <t>Informe de Visita Chocó Componente de Salud Pública. 2009-2010</t>
  </si>
  <si>
    <t>Con la aprobación del POA tardíamente, se vislumbran causas estructurales que</t>
  </si>
  <si>
    <t>ocasionan desprotección de la población en las acciones de salud pública, que ponen</t>
  </si>
  <si>
    <t>en riesgo la población, por falta de ejecución continua y permanente de las</t>
  </si>
  <si>
    <t>actividades propias de cada prioridad evaluada.</t>
  </si>
  <si>
    <t>La falta de continuidad en la contratación del recurso humano que apoya el proceso misional,</t>
  </si>
  <si>
    <t>el desconocimiento normativo y el escaso recurso humano de planta, conlleva a que la salud</t>
  </si>
  <si>
    <t>pública del departamento no se desarrolle de manera oportuna y continua en beneficio de</t>
  </si>
  <si>
    <t>la población del Territorio, lo que puede conllevar a que incrementen de problemas en salud</t>
  </si>
  <si>
    <t>de origen nutricional, mental, infantil, los relacionados con salud sexual y reproductiva,</t>
  </si>
  <si>
    <t>enfermedades crónicas transmisibles y oral.</t>
  </si>
  <si>
    <t>A pesar de contar con talento humano de planta para la coordinación de las prioridades, no</t>
  </si>
  <si>
    <t>se evidencian análisis de los resultados e indicadores que midan el impacto de la salud</t>
  </si>
  <si>
    <t>pública del Departamento.</t>
  </si>
  <si>
    <t>De los 6 ítems de no conformidad, se encuentra que la entidad realizo acción correctiva en 1</t>
  </si>
  <si>
    <t>estrategias de formulación y acción.</t>
  </si>
  <si>
    <t>Informe de Visita Cundinamarca Componente De Salud Pública. 2009-2010</t>
  </si>
  <si>
    <t>Salud oral 2009 2010</t>
  </si>
  <si>
    <t>preeclampsia.</t>
  </si>
  <si>
    <t>Respecto a las líneas de base y metas de la prioridad se encuentran aun levantándolas</t>
  </si>
  <si>
    <t>atendiendo a los lineamientos emitidos por el MPS.</t>
  </si>
  <si>
    <t>A partir de los hallazgos de la auditoría 2009 y 2010 la Entidad ejecutó acciones coherentes</t>
  </si>
  <si>
    <t>con la programación establecida para el 2do semestre de 2010, así mismo, incluyó y se</t>
  </si>
  <si>
    <t>encuentra en ejecución de estrategias no formuladas ni ejecutadas con anterioridad en el</t>
  </si>
  <si>
    <t>marco del POA 2011.</t>
  </si>
  <si>
    <t>Informe de Visita Guainía Componente de Salud Pública. 2009-2010</t>
  </si>
  <si>
    <t xml:space="preserve">No establece metas de índice COP promedio a los 12 años. </t>
  </si>
  <si>
    <t xml:space="preserve">No establece meta de índice de dientes permanentes en mayores de 18 años. </t>
  </si>
  <si>
    <t xml:space="preserve">No realiza vigilancia sobre la fluoración de la sal y fortalece las acciones de vigilancia, prevención y control de fluorosis. </t>
  </si>
  <si>
    <t xml:space="preserve">No identifica y focaliza los determinantes de las condiciones de salud de la población con enfoque diferencial, según ciclo vital y grupos vulnerables </t>
  </si>
  <si>
    <t xml:space="preserve">Acciones correctivas </t>
  </si>
  <si>
    <t>Se está implementando el levantamiento de las líneas de base para la prioridad. NO REALIZA EL RESTO DE LAS ACCIONES CORRECTIVAS</t>
  </si>
  <si>
    <t>Informe de Visita Guajira Componente de Salud Pública. 2009-2010</t>
  </si>
  <si>
    <t xml:space="preserve">No establecimiento de línea de base de índice de COP promedio a los 12 años e índice de dientes permanentes en los mayores de 18 años (Lo cual corresponde a dos no conformidades). Al respecto, aunque no se soportó acción correctiva, se encuentra que la Entidad realizó capacitación a referentes de salud oral de los municipios para el levantamiento de línea de base de COP, e implementación del software. Sin embargo, los referentes del programa refieren que solamente envió información de la línea de base el Municipio de Riohacha, por lo cual no se ha logrado hacer el levantamiento de información del Departamento. </t>
  </si>
  <si>
    <t xml:space="preserve">No formulación de acciones para el cumplimiento de las siguientes estrategias: Promoción de hábitos higiénicos de salud bucal, Informar a las embarazadas y educar al personal de salud </t>
  </si>
  <si>
    <t xml:space="preserve">acerca de la importancia de la salud oral en el control prenatal, Promoción en las madres, padres y cuidadores el primer acceso a los servicios odontológicos en los niños menores de 1 año (Lo cual corresponde a 3 no conformidades). Se encuentra en el POA 2011 la formulación de actividades de promoción que apuntan al cumplimiento de las estrategias en mención. Realiza acción correctiva </t>
  </si>
  <si>
    <t xml:space="preserve"> No realización de vigilancia sobre la fluoración de la sal. Al respecto la Entidad no soporta acciones correctivas. </t>
  </si>
  <si>
    <t xml:space="preserve"> No realización de actividades de concurrencia a los Municipios en la prioridad de Salud Oral ni realización de procesos de priorización para establecer municipios a concurrir (Lo cual corresponde a dos no conformidades). Al respecto la Entidad refiere la realización de brigadas de salud oral a población afectada por la ola invernal y entrega de kits odontológicos, sin embargo, no aporta soportes documentales que permitan diferenciar la ejecución específica de estas actividades de salud oral, por lo cual no se soporta a la acción correctiva </t>
  </si>
  <si>
    <t>De los 8 ítems de no cumplimiento, se encuentra que la entidad realizo acción correctiva para 3.</t>
  </si>
  <si>
    <t>Informe de Visita Guaviare Componente de Salud Pública. 2009-2010</t>
  </si>
  <si>
    <r>
      <t xml:space="preserve"> No cuenta con línea de base para la prioridad de Salud Oral. </t>
    </r>
    <r>
      <rPr>
        <i/>
        <sz val="10"/>
        <color theme="1"/>
        <rFont val="Calibri"/>
        <family val="2"/>
        <scheme val="minor"/>
      </rPr>
      <t xml:space="preserve">Para lo cual contratan en el 2011 a un odontólogo para la realización de levantamiento de línea de base y recolección de datos. </t>
    </r>
  </si>
  <si>
    <t xml:space="preserve"> No formula ninguna estrategia de acuerdo con lo establecido en el Artículo 17 de la Resolución 0425 de 2008 excepto la relacionada con “realiza seguimiento y evaluación para garantizar el acceso a servicios de calidad de salud oral, de conformidad con lo establecido en los planes obligatorios de salud – POS, del régimen contributivo y del régimen subsidiado”. Ante este hallazgo, la Entidad procede a formular una actividad general en el plan de mejoramiento “formular actividades en el Plan Territorial de Salud Nueva vigencia tomando como referencia </t>
  </si>
  <si>
    <r>
      <t xml:space="preserve">las estrategias definidas en el Decreto 3039 de 2007 y en la Resolución 425 de 2008”. </t>
    </r>
    <r>
      <rPr>
        <i/>
        <sz val="10"/>
        <color theme="1"/>
        <rFont val="Calibri"/>
        <family val="2"/>
        <scheme val="minor"/>
      </rPr>
      <t xml:space="preserve">Para lo cual no se evidencia ejecución dado que, en el POA del 2011 aún continúan sin formular todas las estrategias por ello es que en el 2011 presentan 6 No Cumplen. </t>
    </r>
  </si>
  <si>
    <r>
      <t xml:space="preserve"> La ejecución de actividades no tuvo cobertura durante toda la Vigencia 2009 y 2010. </t>
    </r>
    <r>
      <rPr>
        <i/>
        <sz val="10"/>
        <color theme="1"/>
        <rFont val="Calibri"/>
        <family val="2"/>
        <scheme val="minor"/>
      </rPr>
      <t xml:space="preserve">Formulan la actividad “contratación oportuna de actividades”, la cual no se llevó a cabo teniendo en cuenta que la contratación del profesional se llevó a cabo en junio de 2011 con duración de 5 meses. </t>
    </r>
  </si>
  <si>
    <r>
      <t xml:space="preserve"> El profesional responsable de la prioridad de salud oral, para la vigencia 2009 y 2010 no cuenta con el perfil acorde para liderar las actividades ni la dedicación exclusiva para el desarrollo de las actividades propias de las prioridades. </t>
    </r>
    <r>
      <rPr>
        <i/>
        <sz val="10"/>
        <color theme="1"/>
        <rFont val="Calibri"/>
        <family val="2"/>
        <scheme val="minor"/>
      </rPr>
      <t xml:space="preserve">Para el 2011 realizan la contratación de un odontólogo. </t>
    </r>
  </si>
  <si>
    <r>
      <t xml:space="preserve"> Recurso humano Insuficiente, no pertinente y de discontinuo para el apoyo y coordinación departamental, de las prioridades nacionales. </t>
    </r>
    <r>
      <rPr>
        <i/>
        <sz val="10"/>
        <color theme="1"/>
        <rFont val="Calibri"/>
        <family val="2"/>
        <scheme val="minor"/>
      </rPr>
      <t xml:space="preserve">En el 2011 realizan contratación de personal el cual, a partir de la revisión de su hoja de vida, cumple con el perfil profesional y la experiencia. </t>
    </r>
  </si>
  <si>
    <t>Las acciones correctivas formuladas obedecen a los hallazgos del informe 2010, de 5 formuladas la Entidad demuestra la ejecución de 3, sin embargo, para 2011 continúa presentando 6 No Cumple relacionados con la formulación integral de las estrategias de obligatoriedad según el Artículo 17 de la Resolución 0425 de 2008.</t>
  </si>
  <si>
    <t>La entidad territorial formula acciones correctivas frente a las no conformidades halladas en</t>
  </si>
  <si>
    <t>las prioridades de SSR, nutrición, enfermedades crónicas no trasmisibles, excepto para salud</t>
  </si>
  <si>
    <t>oral, con el fin de dar respuesta a los hallazgos definitivos en el informe del 2010. La prioridad de salud oral no cuenta con personal de planta asignado. Levantamiento de línea base de COP en los 37 municipios del Departamento del Huila, se ha</t>
  </si>
  <si>
    <t>logrado</t>
  </si>
  <si>
    <t>Informe de Visita Magdalena Componente de Salud Pública. 2009-2010</t>
  </si>
  <si>
    <t>2010=</t>
  </si>
  <si>
    <t xml:space="preserve">No establece meta de índice de COP promedio a los 12 años a partir de la línea de base ni de índice de dientes permanentes en los mayores de 18 años a partir de la línea de base. </t>
  </si>
  <si>
    <r>
      <t xml:space="preserve">No promueve el ejercicio de los derechos y deberes de los usuarios a los servicios de salud bucal. </t>
    </r>
    <r>
      <rPr>
        <i/>
        <sz val="10"/>
        <color theme="1"/>
        <rFont val="Calibri"/>
        <family val="2"/>
        <scheme val="minor"/>
      </rPr>
      <t>En el POA 2011 se evidencia la formulación de la estrategia EN 2011</t>
    </r>
  </si>
  <si>
    <r>
      <t xml:space="preserve">No informa a las embarazadas y educa al personal de salud acerca de la importancia de la salud oral en el control prenatal y su impacto en el control del riesgo de la preeclampsia. </t>
    </r>
    <r>
      <rPr>
        <i/>
        <sz val="10"/>
        <color theme="1"/>
        <rFont val="Calibri"/>
        <family val="2"/>
        <scheme val="minor"/>
      </rPr>
      <t>Se evidencia la formulación de la estrategia en 2011</t>
    </r>
  </si>
  <si>
    <r>
      <t xml:space="preserve">No realiza vigilancia sobre fluorosis en los municipios del departamento. </t>
    </r>
    <r>
      <rPr>
        <i/>
        <sz val="10"/>
        <color theme="1"/>
        <rFont val="Calibri"/>
        <family val="2"/>
        <scheme val="minor"/>
      </rPr>
      <t xml:space="preserve">Ante la no conformidad la Entidad sustenta en el plan de mejoramiento “no se han brindado directrices o protocolos desde el nivel nacional emitidos por el INS”. </t>
    </r>
  </si>
  <si>
    <t>De los cinco ítems de no conformidad, la Entidad realizo acción correctiva a todos, acciones verificadas a través de la formulación en el POA del 2011 y de las actas aportadas por el profesional del área.</t>
  </si>
  <si>
    <t>Falta establecer metas</t>
  </si>
  <si>
    <t>No se describe el componente, solo se visualiza que cumplió 100% de los criterios</t>
  </si>
  <si>
    <t>Informe de Visita Nariño Componente de Salud Pública. 2009-2010</t>
  </si>
  <si>
    <t>Para la prioridad de salud oral, la Entidad no cuenta con un personal de planta que la</t>
  </si>
  <si>
    <t>lidere, sin embargo, cuenta con el apoyo del personal de otras áreas según</t>
  </si>
  <si>
    <t>requerimientos y/o necesidades de esta.</t>
  </si>
  <si>
    <t>No se describe de manera detallada el componente</t>
  </si>
  <si>
    <t>Informe de Visita San Andrés Componente de Salud Pública. 2009-2010</t>
  </si>
  <si>
    <t xml:space="preserve"> No establece meta de índice de COP promedio a los 12 años a partir de la línea de base. </t>
  </si>
  <si>
    <t xml:space="preserve">No establece meta índice de dientes permanentes en los mayores de 18 años a partir de la línea de base </t>
  </si>
  <si>
    <t xml:space="preserve">El Departamento no ha concurrido al municipio de su jurisdicción para esta prioridad. No genera acción correctiva </t>
  </si>
  <si>
    <t>En 2011 De los 4 ítems de no conformidad, de 2010 se encuentra que la entidad realizo acción correctiva en 3 estrategias de formulación y acción.</t>
  </si>
  <si>
    <t>Informe de Visita Valle Del Cauca Componente De Salud Pública. 2009-2010</t>
  </si>
  <si>
    <t>En cuanto a salud oral, la no conformidad es:</t>
  </si>
  <si>
    <t>· Las actividades formuladas no obedecen a procesos y los indicadores propuestos no</t>
  </si>
  <si>
    <t>permiten la medición de impacto en el mediano y largo plazo.</t>
  </si>
  <si>
    <t>Por tanto, la Entidad formuló cuatro actividades relacionadas con diseño y prueba piloto de</t>
  </si>
  <si>
    <t>un sistema de información para la prioridad de salud oral, el cual permita en el año 2011,</t>
  </si>
  <si>
    <t>formular actividades que obedezcan a procesos con indicadores para la medición del</t>
  </si>
  <si>
    <t>impacto de estas en el mediano y largo plazo y la contratación continua de recurso</t>
  </si>
  <si>
    <t>humano,</t>
  </si>
  <si>
    <t>Informe de Visita Vichada Componente De Salud Pública. 2009-2010</t>
  </si>
  <si>
    <t xml:space="preserve">No establece meta de índice de dientes permanentes en los mayores de 18 años a partir de la línea de base </t>
  </si>
  <si>
    <t xml:space="preserve">No promoción de hábitos higiénicos de salud bucal en el hogar, ámbito laboral, escolar y en instituciones como guarderías y hogares de bienestar </t>
  </si>
  <si>
    <t xml:space="preserve">No informa a las embarazadas y educa al personal de salud acerca de la importancia de la salud oral en el control prenatal y su impacto en el control del riesgo de preeclampsia. </t>
  </si>
  <si>
    <t xml:space="preserve">No Promueve en las madres, padres y cuidadores el primer acceso a los servicios odontológicos en los niños menores de 1 año. </t>
  </si>
  <si>
    <t xml:space="preserve">No realiza Vigilancia sobre la floración de la sal y fortalece las acciones de vigilancia, prevención y control de fluorosis </t>
  </si>
  <si>
    <t xml:space="preserve"> NO REALIZA ACCIONES CORRECTIVAS EN 2011.</t>
  </si>
  <si>
    <t>La Entidad no garantizo las condiciones de planeación del Plan de Salud Territorial, no acata los lineamientos establecidos respecto a generar condiciones de planeación del art 8 de la resolución 425 de 2008. No implementaron el Instrumento de Planeación Operativa Anual en Salud</t>
  </si>
  <si>
    <t xml:space="preserve">La entidad no realiza la verificación de informes de gestión y evaluación de impacto de las acciones PIC en Municipios de su Jurisdicción. </t>
  </si>
  <si>
    <t>Informe de Visita Cartagena Componente De Salud Pública. 2009-2010</t>
  </si>
  <si>
    <t xml:space="preserve"> No realiza seguimiento y evaluación para garantizar el acceso a servicios de calidad de salud oral, de conformidad con lo establecido en los planes obligatorios de salud – POS, del régimen contributivo y del régimen subsidiado. Se identifica que, en el 2011 en el POA, establecido DADIS fortaleció el trabajo articulado con la Unidad de Vigilancia en Salud Pública, evidenciado a través de los cronogramas establecidos y los planes de acción de la prioridad por ende se realizó acción de mejoramiento. </t>
  </si>
  <si>
    <t>EJECUCIÓN PRESUPUESTAL DE GASTOS DEL 01 DE ENERO AL 31 DE DICIEMBRE DE 2015: Salid oral= $0; EL 01 DE ENERO AL 31 DE DICIEMBRE DE 2016= $0; 1 DE ENERO AL 31 DE MARZO DE 2017 =$0.</t>
  </si>
  <si>
    <t>Procesos de inspección, vigilancia y control al plan de intervenciones colectivas en salud oral con informes bimensuales de avances, seguimiento y apoyo a las interventorías que se generen en la vigencia 2012. Se realizan asistencia a las actividades por la secretaria de salud municipal</t>
  </si>
  <si>
    <t>RECOLECCIÓN DE DATOS DOCUMENTOS OPERATIVOS
Rangos de tiempo evidenciados: 2009 a 2019</t>
  </si>
  <si>
    <t>Los informes de Gestión de ESEs, IPS y EAPB identificados</t>
  </si>
  <si>
    <t>Informe Rendición De Cuentas Secretaría De Salud. Alcaldía Chía noviembre 2017</t>
  </si>
  <si>
    <t xml:space="preserve">Brigadas de Salud dirigidas a toda la comunidad, con actividades educativas en Salud Oral, en el marco de DIMENSIÓN PRIORITARIA VIDA SALUDABLE Y CONDICIONES NO TRANSMISIBLES; </t>
  </si>
  <si>
    <r>
      <t>•</t>
    </r>
    <r>
      <rPr>
        <sz val="7"/>
        <rFont val="Times New Roman"/>
        <family val="1"/>
      </rPr>
      <t xml:space="preserve">                    </t>
    </r>
    <r>
      <rPr>
        <sz val="10"/>
        <rFont val="Calibri"/>
        <family val="2"/>
      </rPr>
      <t xml:space="preserve">Foro de Salud oral para promover la habilitación del servicio en los consultorios odontológicos del municipio de Chía, que contó con la participación de 60 personas. </t>
    </r>
  </si>
  <si>
    <r>
      <t>•</t>
    </r>
    <r>
      <rPr>
        <sz val="7"/>
        <rFont val="Times New Roman"/>
        <family val="1"/>
      </rPr>
      <t xml:space="preserve">                    </t>
    </r>
    <r>
      <rPr>
        <sz val="10"/>
        <rFont val="Calibri"/>
        <family val="2"/>
      </rPr>
      <t xml:space="preserve">Sensibilización y promoción de estilos de vida saludable a niños y niñas de jardines infantiles del municipio. </t>
    </r>
  </si>
  <si>
    <r>
      <t>•</t>
    </r>
    <r>
      <rPr>
        <sz val="7"/>
        <rFont val="Times New Roman"/>
        <family val="1"/>
      </rPr>
      <t xml:space="preserve">                    </t>
    </r>
    <r>
      <rPr>
        <sz val="10"/>
        <rFont val="Calibri"/>
        <family val="2"/>
      </rPr>
      <t xml:space="preserve">• Sensibilización y promoción de estilos de vida saludable a niños, niñas y jóvenes de las instituciones educativas oficiales y privadas. </t>
    </r>
  </si>
  <si>
    <r>
      <t>•</t>
    </r>
    <r>
      <rPr>
        <sz val="7"/>
        <rFont val="Times New Roman"/>
        <family val="1"/>
      </rPr>
      <t xml:space="preserve">                    </t>
    </r>
    <r>
      <rPr>
        <sz val="10"/>
        <rFont val="Calibri"/>
        <family val="2"/>
      </rPr>
      <t xml:space="preserve">Participación en el Congreso Departamental de Salud Oral, para presentar la metodología y estrategias lúdicas de sensibilización a la población, por lo cual el Municipio recibió una mención de reconocimiento. </t>
    </r>
  </si>
  <si>
    <t>Informe Rendición De Cuentas, I Semestre 2018 Fusagasugá 2018</t>
  </si>
  <si>
    <t>Demanda inducida desde las visitas domiciliarias a personas discapacitadas, población víctimas del conflicto armado PVCA, brigadas de salud y sesiones educativas. Faltan indicadores.</t>
  </si>
  <si>
    <t>Acciones de promoción en IE, hogares comunitarios, escenarios de barrio, centros comerciales, asistencia técnica a IPS; ESE y EPS, EPS con visita de diagnóstico frente al cumplimiento de políticas, normas técnicas, protocolos, guías de atención de salud bucal. Auditorías, capacitaciones en políticas públicas y AIEPI IEPI Comunitario en Madres FAMI, Agentes Educativos Fundacoba, Madres Comunitarias Coomhogar, CDI Presbítero, reuniones con actores del sector</t>
  </si>
  <si>
    <t>De lineamientos en SB SocializacióndePlaneación2019, Socialización del Informe de Gestión 2018, Articulación con Universidades y Exposición del Plan de Trabajo, Ampliarlos actores para fortalecer el trabajo de las comunas 18 y 20, Socializar uso de cepilleros en sedes educativas de la comuna18</t>
  </si>
  <si>
    <t>Informe de Gestión ESE Metrosalud Primer Trimestre De 2016. Alcaldía De Medellín</t>
  </si>
  <si>
    <t>Las acciones de promoción y prevención por auxiliar de higiene oral muestran un cumplimiento por debajo de la meta 76,2%. Esta situación podría ser el resultado de la reubicación de un alto porcentaje (&gt;20%) de estas funcionarias por enfermedad profesional. Actualmente se está realizando diagnóstico de capacidad instalada para</t>
  </si>
  <si>
    <t xml:space="preserve">Se realizó asistencia técnica para enfocar acciones de salud pública en salud oral en cuanto a la prevención y control de enfermedad periodontal sensibilizando a los actores del sistema para generar mayor intervención en la población fortaleciendo acciones y alternativas previas a la exodoncia. Mediante la orientación de la gestión para contemplar metas dispuestas en plan decenal de salud pública. Además, se recalca la importancia del manejo de hábitos como el consumo de tabaco y alcohol en la población y cómo este influye en salud oral, aumentado el porcentaje de personas mayores de 18 años con dientes permanentes. </t>
  </si>
  <si>
    <t xml:space="preserve">La brigada de salud oral para niños escolarizados. </t>
  </si>
  <si>
    <t>Se realizaron charlas de hábitos de higiene oral y salud oral en el CDA años dorados. Si bien se conoce que, en la actualidad, los tratamientos preventivos que se han venido realizando para mejorar la salud oral en los pacientes no son del todo efectivos, aun se evidencia un alto índice de lesiones cavitacionales en poblaciones que no poseen un acceso continuo a los servicios de salud, no obstante, la falta de conocimiento y capacitación acerca de los temas encaminados al mejoramiento de la salud bucodental no son lo suficiente efectivos. Dándonos a conocer que tal vez no hay una concientización en la problemática actual de La caries.</t>
  </si>
  <si>
    <t>2. ATENCION A POBLACION RURAL</t>
  </si>
  <si>
    <t>3. NUEVAS ESTRATEGIAS / LUNES SIN CITA, MIERCOLES DE GESTANTES</t>
  </si>
  <si>
    <t>Informe De Gestión 2018 (N°13279). Leticia</t>
  </si>
  <si>
    <t>Los indicadores en general son confusos, los indicadores para evaluar la atención preventiva en salud bucal son casi nulos y no corresponden con planes nacionales como el PDSP o los lineamientos de soy generación sonriente, solo se mencionan la colocación de sellantes, la cobertura es baja, solo diferencia las atenciones por régimen de salud, no se mencionan aspectos relevantes a la implementación, la evaluación de odontología se encuentra al final del informe y de manera desarticulada. Documento escaneado.</t>
  </si>
  <si>
    <t xml:space="preserve">Indicadores utilizados: </t>
  </si>
  <si>
    <t>Número total de sesiones de odontología realizadas: 30443</t>
  </si>
  <si>
    <t>Exodoncias: 4545</t>
  </si>
  <si>
    <t>Superficies obturadas: 15023</t>
  </si>
  <si>
    <t>Total, de consultas de odontología: 14.266</t>
  </si>
  <si>
    <t>Total, de sellantes aplicados: 2946</t>
  </si>
  <si>
    <t>El problema no está bien configurado, la meta es menor que la línea base, no se identifica línea base para los demás indicadores, los indicadores parecen actividades más que objetivos concretos, no se evidencia un plan de acción claro para llevarlos a cabo.</t>
  </si>
  <si>
    <t>Indicadores relacionados a COP; seguimiento en calidad de prácticas de autocuidado, vigilancia en el cumplimiento de la norma técnica y relacionados</t>
  </si>
  <si>
    <t>Adicional a mencionar la Implementación de citas odontológicas y contratación de odontólogos e higienistas. Implementación de citas odontológicas y contratación de odontólogos e higienistas</t>
  </si>
  <si>
    <t>Se mencionan las dos primeras causas de consulta odontológica, se menciona que La principal debilidad de la ciudad para contener, mitigar y/o eliminar las alteraciones de salud bucal, visual y auditiva, es la gestión del riesgo desde la educación para la salud de manera integral y pertinente que promueva la adopción de estilos de vida saludable en los diferentes entornos, con enfoque diferencial y cobertura universal. la escasa articulación entre los diferentes actores que propenden por la adopción estilos de vida saludable y al apoderamiento, empoderamiento y legitimidad en temas de deberes, derechos y habilidades en salud; la falta de comunicación entre ellos favorece la sobre intervención en algunas poblaciones y la generación de acciones aisladas que impiden un mayor impacto. la infraestructura insuficiente que permita la adopción de estilos de vida saludables en los diferentes entornos, con enfoque diferencial y curso de vida, y la coexistencia de factores de seguridad y convivencia, favorece la no adopción de prácticas saludables. Las metas se dirigen a fortalecer alianzas organizacionales que se vinculan y promueven estilos de vida saludable,</t>
  </si>
  <si>
    <t>la salud bucal, visual y auditiva y el control de las</t>
  </si>
  <si>
    <t>ENT, a nivel local., incrementar coberturas e implementar la política de salud bucal del municipio. Las estrategias corresponden a Movilización social y Corresponsabilidad de todos los actores incluyendo la comunidad para la construcción de procesos que permitan incrementar en el control sobre su salud, participación de varios sectores en la generación de infraestructuras, espacios, bienes y servicios sostenibles,</t>
  </si>
  <si>
    <t>orientados a mejorar la oferta y facilitar el acceso; medidas de</t>
  </si>
  <si>
    <t>bienestar, cualificación técnica; Políticas públicas intersectoriales con componente de pyp transectorial para el abordaje integral para la prevención de las enfermedades crónicas no trasmisibles con enfoque de equidad. con especial interés en la primera infancia, incentivar el control social.</t>
  </si>
  <si>
    <t xml:space="preserve">No se menciona </t>
  </si>
  <si>
    <t>Plan Territorial de Salud</t>
  </si>
  <si>
    <t>Plan de Desarrollo “Antioquia Piensa en Grande 2016-2019”</t>
  </si>
  <si>
    <t>No se mencionan logros obtenidos en salud bucal en antecedentes de salud. Como resultado de la caracterización y priorización realizada por las 23 Empresas Administradoras de Planes de Beneficios (EAPB) que operan en el Departamento y concertadas con la Secretaria Seccional de Salud y Protección Social de Antioquia, No se identificó la salud bucal, por lo cual la ET la menciona en acciones de salud pública en la dimensión VIDA SALUDABLE Y CONDICIONES NO TRASMISIBLES sin embargo no tiene un indicador asociado.</t>
  </si>
  <si>
    <t>Entre las problemáticas identificadas en el sector se encuentra el déficit financiero, alta rotación del personal, insuficiente talento humano, sistemas de información desarticulados con deficiencia en la calidad del dato, acceso limitado por la concentración de los servicios de alta complejidad en la ciudad de Medellín, dificultades en referencia y contrarreferencia, por lo que es importante rescatar la capacidad resolutiva de las Direcciones Locales de Salud, Empresas Sociales del Estado y continuar desde el ente departamental con los procesos de inspección, vigilancia y control, asesoría, asistencia técnica.</t>
  </si>
  <si>
    <t>Informe de Seguimiento al Plan de Desarrollo, Antioquia Piensa En Grande de enero 2016 a diciembre 2017  </t>
  </si>
  <si>
    <t>Los resultados se limitan mencionar inversión en salud, no hay seguimiento de indicadores es salud, menos en salud bucal.</t>
  </si>
  <si>
    <t>Se menciona, aunque de manera general en salud: dificultades para el cumplimiento de metas, para la educación asertiva, controles y saneamiento en poblaciones indígenas  Escaso seguimiento de las EPS a la red contratada para prestar el servicio de promoción y prevención con materiales didácticos y equipo biomédicos descalibrado.</t>
  </si>
  <si>
    <t xml:space="preserve"> Falta de apoyo para dotación y seguimiento de las unidades de atención; </t>
  </si>
  <si>
    <t xml:space="preserve">Falta de demanda inducida por parte de las EPS’s; </t>
  </si>
  <si>
    <t xml:space="preserve">barreras de acceso del sistema de salud </t>
  </si>
  <si>
    <t>No se mencionan procesos, estrategias o indicadores relacionados con salud bucal. No se menciona en las estadísticas de morbilidad.</t>
  </si>
  <si>
    <t xml:space="preserve"> Acuerdo Número 200.02.009 (31 de mayo De 2016) Por el cual se adopta El Plan de Desarrollo del Municipio de Arauca, para el Periodo Constitucional 2016 – 2019 “En Arauca Creemos Y Podemos”</t>
  </si>
  <si>
    <t xml:space="preserve">Se menciona la salud en sus ejes estratégicos, pero no se acompaña de indicadores claros para salud bucal, planificación, u articulación intersectorial. El indicador más cercano corresponde a </t>
  </si>
  <si>
    <t xml:space="preserve">Reducir 0.7 el Índice de dientes cariados, obturados y perdidos (COP). Y el Número de municipios con acciones de promoción, prevención primaria, IPS y EPS. con procesos de verificación del cumplimiento de lineamientos en promoción y prevención. Porcentaje de fortalecimiento del Recurso Humano en Salud (RHS). Porcentaje de la investigación, innovación y apropiación de conocimiento en salud. </t>
  </si>
  <si>
    <t xml:space="preserve">Se menciona como indicador en salud bucal: </t>
  </si>
  <si>
    <t xml:space="preserve">Incrementar al 80% la cobertura en control y remoción de placa bacteriana en población mayor de 2 años programado, identificado una línea base de 43%, una meta del 70% y un logro al año de 50%. No hay evidencia de evaluación de procesos de implementación, tampoco resultados con enfoque de equidad </t>
  </si>
  <si>
    <t xml:space="preserve">Programa Preventivo de Salud Oral Pandas. San Juan de Pasto. </t>
  </si>
  <si>
    <t>Metas: Fortalecer al 100% el programa preventivo en Salud Oral PANDAS en las 21 IPS de la red pública municipal; Disminuir el índice de cariados, obturados y perdidos (COP) promedio a los 12 años de edad, Disponer de una línea de base diagnostica sobre índice COP, Seguimiento y vigilancia al 100% de IPS de primer nivel públicas en la aplicación de la norma técnica en salud oral.</t>
  </si>
  <si>
    <r>
      <t>Las estrategias se enfocan en la infancia y mujeres embarazadas, y la promoción de hábitos higiénicos en el hogar, escuelas, hogares de bienestar, capacitaciones, concertar reuniones con las ESEs y con el grupo de infancia para incluir el componente de salud bucal en la atención a los menores de cinco años y cuatro visitas de seguimiento. A través de auditorías de historias clínicas y del sistema de información, supervisión de actividades lúdicas. No se evidencian informes con resultados de impacto</t>
    </r>
    <r>
      <rPr>
        <sz val="10"/>
        <color rgb="FF000000"/>
        <rFont val="Calibri"/>
        <family val="2"/>
      </rPr>
      <t>. Desarrollo aplicativo Panda.</t>
    </r>
  </si>
  <si>
    <t xml:space="preserve">PROYECTO No. 2013-17000-0035 Nombre: Promoción de la salud oral en el Departamento de Caldas. Implementar acciones intersectoriales de IEC encaminadas a la promoción y prevención de la higiene bucal, aunado a la necesidad de dar continuidad al proceso de vigilancia epidemiológica, seguimiento a RIPS y aplicativos de salud oral. </t>
  </si>
  <si>
    <t xml:space="preserve">Logros propuestos: </t>
  </si>
  <si>
    <t xml:space="preserve"> Implementación en las ESE del departamento de Caldas la Ruta Integral de Atención en Salud Oral binomio Madre e Hijo (RIA) y reporte de la información en el aplicativo RIA </t>
  </si>
  <si>
    <t xml:space="preserve"> Proyecto de Atención Integral al Escolar. </t>
  </si>
  <si>
    <t xml:space="preserve"> Índice COP-ICDAS en menores de 12 años y Dientes permanentes presentes en mayores de 18 años. </t>
  </si>
  <si>
    <t xml:space="preserve"> Vigilancia al evento 228 exposición al Flúor con prestadores centinelas. </t>
  </si>
  <si>
    <t xml:space="preserve"> Implementación de la Estrategia Soy Generación Mas Sonriente. </t>
  </si>
  <si>
    <t xml:space="preserve"> Implementación del Carné de Salud Oral a través de la Alianza por un futuro Libre de Caries. </t>
  </si>
  <si>
    <t xml:space="preserve">Instituciones Educativas rurales y Urbanas del departamento de Caldas reciben a través de la empresa Colgate-Palmolive, material educativo y kits de salud oral que consta de cepillo y crema dental. </t>
  </si>
  <si>
    <t>No se menciona evaluación de los procesos, áreas de mejoramiento, se mencionan barreras intersectoriales de manera general</t>
  </si>
  <si>
    <t>Identifican como problema el desconocimiento del programa de salud oral.</t>
  </si>
  <si>
    <t xml:space="preserve"> Plan Municipal de Desarrollo 2016 – 2019. Alcaldía Municipal de Sahagún Departamento de Córdoba mayo de 2016</t>
  </si>
  <si>
    <t>Se observa la importancia de la salud bucal en el municipio, pero no se establecen metas estratégicas</t>
  </si>
  <si>
    <t xml:space="preserve"> Informe de Gestión de La Secretaria de Salud Pública Municipal de Santiago de Cali Seguimiento a Metas Del Plan de Desarrollo y Plan Territorial de Salud Vigencia 2018</t>
  </si>
  <si>
    <t>Para el año 2018 se realizaron 24 organizaciones que promueven vida saludable y mitigan el impacto de las enfermedades no transmisibles para un total de 756 organizaciones beneficiadas, COBERTURA EN INSITUCIONES EDUCATIVAS Y HOGARES, En el programa de salud oral se impactaron a 98 IPS/EPS/ESES con diagnóstico y retroalimentación frente al cumplimiento de lineamientos, protocolos, políticas y guías de atención en salud oral de 92 IPS / EPS / ESES programadas. La superación de esta meta se debe a la intensificación de acciones de asistencia técnica como parte del proceso de asistencia técnica integral. 100% de UPGD con seguimiento, monitoreo y evaluación de la vigilancia de la fluorosis dental de 4 UPGD seleccionadas. Se logró la implementación de la estrategia Soy Generación más sonriente en los sujetos a los cuales se les brindó asistencia técnica, la cual estuvo caracterizada con la promoción de prácticas de autocuidado bucal y la aplicación de barniz de flúor por parte de las EPS y su red de prestadores.</t>
  </si>
  <si>
    <t>No se observan metas en resultados en salud.</t>
  </si>
  <si>
    <t>Informe de Resultados diciembre 2017 - Plan Distrital de Desarrollo - “Bogotá Mejor Para Todos”</t>
  </si>
  <si>
    <t>dotación de salud oral para las 22 Unidades de Prestación de Servicios de Salud, atención en cárceles…. ¿Metas?, avance, ¿¿proceso??</t>
  </si>
  <si>
    <t xml:space="preserve">Realizar seguimiento y acompañamiento al proceso de remisión a las diferentes instituciones responsables de la atención. </t>
  </si>
  <si>
    <t xml:space="preserve">Hasta la fecha se ha realizado el seguimiento a 64 remisiones enviadas a la ESE Hospital del Sur para gestionar citas por PyP, Consulta Médica General, Salud Oral, Citología, Tamizaje de Próstata y otro tipo de servicios. 2 talleres reflexivos; </t>
  </si>
  <si>
    <t xml:space="preserve">Papel para colorear Salud Oral </t>
  </si>
  <si>
    <t>Convocatoria a ARL para la educación de estilos saludables el área de Salud Oral</t>
  </si>
  <si>
    <t>Se han realizado 130 visitas de inspección y vigilancia a IPS y/o consultorios Públicos</t>
  </si>
  <si>
    <t>y privados verificando el envío de RIPS para reportar el índice COP, adicional a esto</t>
  </si>
  <si>
    <t>se realiza revisión del reporte de 15 IPS y/o consultorios que ingresan la información</t>
  </si>
  <si>
    <t>en el sistema SISO (Sistema de Información de Salud Oral de Santander) con el fin de</t>
  </si>
  <si>
    <t>tener información actualizada sobre los indicadores de dientes cariados, obturado,</t>
  </si>
  <si>
    <t>perdidos de la población de Bucaramanga por grupos etarios y poderlos comparar con</t>
  </si>
  <si>
    <t>los indicadores Nacionales.</t>
  </si>
  <si>
    <t xml:space="preserve">Sonrisas Saludables, (Feb. 2015 a dic. 2016) mejoro la salud oral niños entre 5 y 11 años al proveer tratamientos de </t>
  </si>
  <si>
    <t xml:space="preserve">odontología general y especializada, para aquellos identificados con problemas de maloclusión oral, y desarrollar educación en salud oral a través de talleres sociofamiliares y programa de mensajería de texto con los niños y sus familias. Cofinanciador: LGT Venture Philanthropy, Suiza. </t>
  </si>
  <si>
    <t>Lineamiento Técnico de Salud en La Primera Infancia. De Cero a Siempre</t>
  </si>
  <si>
    <t xml:space="preserve">Enfoque: Promoción de hábitos higiénicos de salud bucal en el hogar, escolar y en instituciones como guarderías y hogares de bienestar. </t>
  </si>
  <si>
    <t xml:space="preserve">Subred Integrada De Servicios De Salud E.S.E. </t>
  </si>
  <si>
    <t xml:space="preserve">Macroproceso: Direccionamiento Y Gerencia en Salud Proceso: Participación Comunitaria Y Servicio Al Ciudadano Subproceso: Participación Comunitaria Informe Integral De Gestión Trimestral del Proceso de Participación Comunitaria. </t>
  </si>
  <si>
    <t xml:space="preserve"> IV Trimestre De 2018. Alcaldía de Bogotá</t>
  </si>
  <si>
    <t xml:space="preserve">EJE ESTRATÉGICO 2 EMPODERAMIENTO DE LA CIUDADANÍA Y LAS ORGANIZACIONES SOCIALES EN SALUD; </t>
  </si>
  <si>
    <t>Temas de salud oral en reunión para el diseño del PTS: No se desarrolló</t>
  </si>
  <si>
    <t>La Dra. Jahayra inicia la presentación indicando que, aunque se elaboró la Política de Salud Oral, falta el acto administrativo, además la necesidad de salud oral pasa a segundo plano frente a otras necesidades prioritarias.</t>
  </si>
  <si>
    <t>2.3.3 SUBSISTEMA DE VIGILANCIA EPIDEMIOLÓGICA DE LA SALUD ORAL</t>
  </si>
  <si>
    <t>En cuanto a las visitas al odontólogo por primera infancia entre 2009 a 2013 respectivamente: no visita= 60,4% en 2009 a 51% en 2013; una vez al año= de 29,3% a 40,8%; dos veces al año= de 7,8% a 8,2%.</t>
  </si>
  <si>
    <t>2.3.1 POLÍTICA DE SALUD ORAL: se muestran detalladamente avances, alcances, limitaciones.</t>
  </si>
  <si>
    <t>Limitaciones en Producción, circulación de conocimiento, y de RH con condiciones laborales óptimas que le permitan responder, con altos niveles de calidad, a la resolución de las necesidades y problemáticas de salud oral de la población del Distrito Capital.</t>
  </si>
  <si>
    <t>Los indicadores se orientan al diagnóstico de salud bucal del municipio, implementación de la política en las ESE, ampliar cobertura, implementación de cepilleros en IE, capacitación a agentes comunitarios en AIEPI, vigilancia a los prestadores, promoción en cuidadores, garantizar asistencia técnica, capacitar al personal de odontología en AIEPI.</t>
  </si>
  <si>
    <t xml:space="preserve">Se identifican indicadores por ciclo de vida y en discapacitados, estrategias vinculadas a derechos y deberes, sensibilización y capacitación, demanda inducida. No se identifican resultados en salud.  Se realiza un informe anual de la situación de salud oral de los Prestadores de servicios de Odontología del municipio </t>
  </si>
  <si>
    <t xml:space="preserve">Se realiza levantamiento de la línea de base de salud bucal, mediante la determinación del indicador CEOP en Primera Infancia, Infancia y adolescencia. Y determinar porcentaje de población con pérdida dental en etapas del ciclo vital juventud adultez y vejez </t>
  </si>
  <si>
    <t xml:space="preserve">Se hace seguimiento a la estrategia CUNDINAMARCA, SOY GENERACION MAS SONRIENTE. </t>
  </si>
  <si>
    <t xml:space="preserve">Se realiza COVE de Odontólogos donde se socializa el protocolo de Fluorosis según lineamientos del Instituto Nacional de Salud </t>
  </si>
  <si>
    <t xml:space="preserve">Se realizó la verificación del cumplimiento de la norma técnica de atención y protección específica en salud bucal en los servicios odontológicos del municipio. </t>
  </si>
  <si>
    <t>Se realizó seguimiento a la notificación efectiva de evento de fluorosis en el ESE hospital Divino Salvados de Sopó</t>
  </si>
  <si>
    <t>Guía de Práctica Clínica en Salud Oral Higiene Oral Bogotá, D.C. 2010</t>
  </si>
  <si>
    <t>Facilitador. Con enfoque por ciclo de vida y pacientes con necesidades especiales.</t>
  </si>
  <si>
    <t>La evaluación de resultados es exhaustiva, basada en mejoramiento de capacidades, fortalecimiento institucional y comunitario, adquisición de habilidades, diseño e implementación de estrategias interinstitucionales, jornadas en hogares, comunitarias, aumento en la notificación al sistema SISVESO.</t>
  </si>
  <si>
    <t>Alcaldía Municipal Bolívar-Cauca Secretaria Local De Salud 800095961 – 2 “Por Nuestra Tierra… Hagamos La Diferencia”</t>
  </si>
  <si>
    <t>Documento Del Sector Salud Para El Empalme de Nuevos Gobernantes Departamentales, Distritales y Municipales. 2011</t>
  </si>
  <si>
    <t xml:space="preserve">6. PROYECTO DE SALUD ORAL: </t>
  </si>
  <si>
    <t xml:space="preserve">Donde se han ejecutado actividades: </t>
  </si>
  <si>
    <t xml:space="preserve"> Identificación del índice de COP modificado mediante el diligenciamiento del formato de recolección incluido en la historia clínica odontológica a niños de 12 y mayores de 18 años. </t>
  </si>
  <si>
    <t xml:space="preserve"> Capacitaciones en hábitos higiénicos de salud bucal y factores protectores derechos y deberes en Salud Oral en hogares infantiles e instituciones educativas seleccionadas (orientadas a cuidadores, padres de familia y personal escolar, madres líderes de familias en acción, privados de la libertad, defensa civil, bomberos). </t>
  </si>
  <si>
    <t xml:space="preserve"> Implementación de un programa de seguimiento </t>
  </si>
  <si>
    <t>LOGROS EN EL PROGRAMA DE SALUD ORAL</t>
  </si>
  <si>
    <t xml:space="preserve">Reuniones con EPS, capacitación a profesores y cuidadores, jornadas de salud, reunión con actores para sensibilizar en COP, capacitación EPS e IPS en norma técnica, </t>
  </si>
  <si>
    <t xml:space="preserve">Taller a los prestadores de los servicios de salud oral sobre derechos y deberes en salud bucal. </t>
  </si>
  <si>
    <t xml:space="preserve">Taller a las gestantes sobre la importancia del componente de salud oral en el control prenatal y su impacto en el control del riesgo de la preclampsia. </t>
  </si>
  <si>
    <t xml:space="preserve">Se menciona la salud Oral como prioridad y la realización de jornadas en Higiene oral y cuidado de la salud, sin embargo, no se identifican indicadores de gestión asociados, resultados ... </t>
  </si>
  <si>
    <t>“promoción y prevención” en hogares ICBF, CDI, IE, centros de 1 infancia, IPS municipales, jornadas de IEC con gestantes y cuidadores, auditorias de calidad a ambos regímenes, promoción de derechos y deberes, creación de línea base, no se identifican resultados basados en indicadores o porcentajes de cumplimiento o impacto.</t>
  </si>
  <si>
    <t>Educación a familia sobre acciones para garantía del derecho a la salud.</t>
  </si>
  <si>
    <t>Reducción de índice COP (Cariados Obturados o Perdidos) en población menor de 12 años, mediante campañas educativas de salud oral, entrega de kit de higiene oral.</t>
  </si>
  <si>
    <t xml:space="preserve">Jornadas de actualización en EAPB e IPS de lineamientos en SB, Se realizo las visitas de inspección, vigilancia y control IVC a las EAPB y a su red prestadora de servicios de salud en la aplicación de la norma técnica de atención al joven y adulto mayor, guía da atención integral de Salud Oral. META 2: A 2016 mantenido el 100% de los municipios del departamento de la Guajira tengan implementando estrategias de IEC para promover hábitos higiénicos de salud bucal en todos los ámbitos, capacitación en higiene oral, </t>
  </si>
  <si>
    <t>No se observan resultados por indicadores.</t>
  </si>
  <si>
    <t>Talleres dirigidos a diferentes poblaciones, estrategias IEC, Visitas de asistencia técnica. Incorporados desde la dimensión vida saludable y condiciones no transmisibles.</t>
  </si>
  <si>
    <t>Rendición de Cuentas, Paz de Ariporo – Casanare 2016</t>
  </si>
  <si>
    <t>Salud oral en adultos mayores.</t>
  </si>
  <si>
    <t>Rendición de Cuentas. Alcaldía Municipal de Yumbo. 2017</t>
  </si>
  <si>
    <t>En el autocuidado oral se realizó el proyecto YUMBO SONRIENDO, cuyo objetivo es contribuir para que la población escolar de las instituciones educativas del Municipio de Yumbo mejore la salud oral, promoviendo hábitos saludables y de autocuidado. Participaron alrededor de 745 niños.</t>
  </si>
  <si>
    <t>Informe de Gestión Trimestral</t>
  </si>
  <si>
    <t>Presentado. Municipio Los Patios. 2014</t>
  </si>
  <si>
    <t>Articulación POA Salud Oral en colegio la institución educativa la garita en los grados 1º. 2º. Y 3º. De primaria donde se brindó atención psicosocial, de fonoaudiología y odontología.</t>
  </si>
  <si>
    <t>Informe Rendición De Cuentas 2014 Riohacha-La Guajira</t>
  </si>
  <si>
    <t>No se identifican indicadores, estrategias, actividades realizadas, solo el presupuesto ejecutado.</t>
  </si>
  <si>
    <r>
      <t xml:space="preserve">Durante el año 2017 se involucró a las ARL dentro de la educación de estilos saludables el área de Salud Oral, </t>
    </r>
    <r>
      <rPr>
        <i/>
        <sz val="10"/>
        <rFont val="Calibri"/>
        <family val="2"/>
      </rPr>
      <t xml:space="preserve">Prevención en Hábitos Saludables en Salud Oral, Visual y Auditiva-PIC. </t>
    </r>
    <r>
      <rPr>
        <sz val="10"/>
        <rFont val="Calibri"/>
        <family val="2"/>
      </rPr>
      <t xml:space="preserve">En el año 2017 se empezó con 380 IPS y/o consultorios odontológicos Públicos y privados para realizar visitas de inspección, vigilancia y control </t>
    </r>
  </si>
  <si>
    <t xml:space="preserve">Para realizar estas visitas se ha implementado un instrumento que permite verificar: </t>
  </si>
  <si>
    <t xml:space="preserve">· El conocimiento y el seguimiento a protocolos </t>
  </si>
  <si>
    <t xml:space="preserve">· La bioseguridad y esterilización utilizada para la prestación del servicio </t>
  </si>
  <si>
    <t xml:space="preserve">· Talento humano calificado </t>
  </si>
  <si>
    <t xml:space="preserve">· Condiciones ambientales de almacenamiento de insumos </t>
  </si>
  <si>
    <t xml:space="preserve">Se realizaron 277 visitas de inspección, vigilancia y control, encontrándose que de estas 45 IPS y/o consultorios cumplen con los lineamientos anteriormente mencionados, se han concertado 201 planes de mejora de los cuales han realizado 147 evidenciándose el compromiso por parte de los profesionales en el cumplimiento de la norma para prestar el servicio con seguridad para el paciente. </t>
  </si>
  <si>
    <t xml:space="preserve">Estrategia de seguimiento y vigilancia a las IPS públicas y privadas que manejen el programa para reportar el índice COP a la secretaria local de Salud. adicional a esto se realiza revisión del reporte de 15 IPS y/o consultorios que ingresan la información en el sistema SISO (Sistema de Información de Salud Oral de Santander) </t>
  </si>
  <si>
    <t xml:space="preserve">LOGROS: Mediante estrategias didácticas como lo es “PONGALE CUIDADO A TIMI “las personas aprenden cuales son las buenas prácticas de autocuidado en salud oral y general y que es lo que deben tener en cuenta para conservar una boca y cuerpo sano. 8.2 Realizar tamizajes visual, auditivo y oral a los estudiantes de la primaria de 2 instituciones educativas privadas y 2 publicas, realizar diagnostico e identificar alteraciones canalizarlas a los servicios de salud e informar a las EPS para su seguimiento. </t>
  </si>
  <si>
    <t xml:space="preserve">Logros: crear la línea base de salud oral, visual y auditiva, abrir espacios para participar en las escuelas de padres de los diferentes colegios.  Promover la articulación participativa </t>
  </si>
  <si>
    <t>de acciones en lepra a nivel intersectorial e Inter programáticamente en las líneas de salud mental, enfermedades crónicas, salud oral, PAI, AIEPI, Promoción y participación sociales, Realizar procesos educativos al 50% (1262) de padres de familia, cuidadores de las 3 guarderías AIEPI</t>
  </si>
  <si>
    <t>La calidad de estos registros ha sido discutida, ya que los prestadores han enfocado su diligenciamiento hacia la facturación de procedimientos y no hacia la caracterización epidemiológica;</t>
  </si>
  <si>
    <t>Solo se identifica presupuesto ejecutado en promoción de la salud oral.</t>
  </si>
  <si>
    <t>Sin línea base, indicadores con poco desarrollo</t>
  </si>
  <si>
    <t>Plan de Desarrollo del Municipio de San Sebastián de Mariquita 2016-2019</t>
  </si>
  <si>
    <t>No se identifican estrategias, o indicadores claros para salud oral.</t>
  </si>
  <si>
    <t xml:space="preserve">Mantener cobertura de acciones colectivas en promoción de la salud oral en las Instituciones Educativas del sector oficial. </t>
  </si>
  <si>
    <t xml:space="preserve">Mantener por debajo de 1,6 el índice COP modificado en población de 12 años de edad </t>
  </si>
  <si>
    <t xml:space="preserve">Implementar una estrategia permanente de jornadas de información, educación y prevención que promuevan hábitos higiénicos en la salud oral de los habitantes del Municipio del sector urbano y rural durante el cuatrienio. </t>
  </si>
  <si>
    <t xml:space="preserve">Hacer seguimiento y evaluación en el cumplimiento de la norma técnica de atención del recién nacido, crecimiento y desarrollo, salud oral, PAI a cargo de las EPS del Régimen Subsidiado. </t>
  </si>
  <si>
    <t xml:space="preserve">Escazas coberturas en el cumplimiento de acciones de promoción y prevención a cargo de las EPS. Escasa promoción de la salud oral, Escaso seguimiento al cumplimiento de la guía de atención a la ESE y EPS y a la matriz de programación.  Implementación de AIEPI comunitario </t>
  </si>
  <si>
    <t xml:space="preserve">Intervención: </t>
  </si>
  <si>
    <t xml:space="preserve">Estrategias de información y orientación para el cuidado de la cavidad oral orientado a la población escolar </t>
  </si>
  <si>
    <t>Mayor seguimiento a las EPS para que cumplan con estas acciones. No hay indicadores</t>
  </si>
  <si>
    <t>Plan Territorial De Salud</t>
  </si>
  <si>
    <t>Plato 2012-2015</t>
  </si>
  <si>
    <t xml:space="preserve">Lograr un índice de COP promedio a los 12 años de edad menor de 2,3 </t>
  </si>
  <si>
    <t xml:space="preserve">Reducir en 50% la enfermedad periodontal en niños escolares </t>
  </si>
  <si>
    <t>No tienen línea base.</t>
  </si>
  <si>
    <t>Plan De Desarrollo 2016-2019</t>
  </si>
  <si>
    <t>Sabaneta De Todos</t>
  </si>
  <si>
    <t>Jornadas de difusión de la oferta institucional (formación y</t>
  </si>
  <si>
    <t>capacitación, recreativas y culturales, jornadas de salud oral y</t>
  </si>
  <si>
    <t>visual, auxilios económicos, ropero comunitario)</t>
  </si>
  <si>
    <t>PROYECTO 4.3.1.5.</t>
  </si>
  <si>
    <t>Sonreír mejor, actividades complementarias del POS en salud oral, mediante el desarrollo de un programa de rehabilitación en salud oral, de servicios no incluidos en el Plan Obligatorio de Salud.</t>
  </si>
  <si>
    <t>Proyecto 4.3.1.5 Sonreír mejor, actividades complementarias del POS en salud oral Se realizarán acciones para el mejoramiento en la calidad de vida de la población envigadeña, mediante el desarrollo de un programa de rehabilitación en salud oral, de servicios no incluidos en el Plan Obligatorio de Salud.</t>
  </si>
  <si>
    <t xml:space="preserve">Comité Departamental de Salud Oral; Salud oral se encuentra inmersa en programas integrales,  </t>
  </si>
  <si>
    <t xml:space="preserve">102. Fortalecer la capacidad del recurso humano para la atención en salud oral del binomio madre e hijo. </t>
  </si>
  <si>
    <t xml:space="preserve">Número de municipios con la ruta de atención en salud oral para el binomio madre e hijo implementada y funcionando </t>
  </si>
  <si>
    <t>No se identifican evaluación de componentes en SB</t>
  </si>
  <si>
    <t>Respuestas a la ciudadanía, Rendición de Cuentas Secretaría de Salud, Periodo Enero –septiembre De 2017</t>
  </si>
  <si>
    <t>La estrategia cuadrante saludables realiza actualmente el abordaje en salud, por medio de equipos interdisciplinarios que se encuentran en los territorios del municipio con el fin de identificar los riesgos y potencialidades en cada uno de los entornos (familiar, escolar, laboral, espacio público). En todos los entornos se desarrollan acciones de educación y promoción de la salud en temas relacionados con técnicas de higiene oral (niños y gestantes), elementos con los cuales se aplica la higiene oral, tiempos de cepillado, asistencia a controles odontológicos, participación del adulto frente a la higiene oral del menor, hábitos alimenticios tanto para niños como para gestantes, síntoma que se presenten al realizarse el cepillado (gestantes), importancia de la higiene oral del recién nacido; todo esto teniendo en cuenta la caracterización que se le realiza al grupo familiar. articulación con las EPS e IPS del municipio, gestión apoyo Colgate. asesorías y asistencias técnicas a las 24 UPGDs y UI del municipio de Soacha que prestan servicios de salud oral en el municipio, caracterización de consultorios odontológicos e IPS con servicios de salud bucal, seguimiento a la adherencia a tratamientos odontológicos y canalización a servicios de odontología a casos priorizados en salud bucal</t>
  </si>
  <si>
    <t>Número de Empresas con Acciones Información, Educación y Comunicación para prevención y detección de Enfermedades No transmisibles (ECNT) y promoción de Estilos de Vida Saludable. Alianzas con Universidades, EPS, IPS y Cajas de Compensación para la promoción de la salud y prevención de la enfermedad en las viviendas de población vulnerable del área rural y urbana, con especial atención a la mujer; gestionadas, Número de organizaciones aliadas que se vinculan a la mesa transectorial de Enfermedades Crónicas No Transmisibles (ECNT) para promoción de estilos de vida saludable. Número de personas de 1 a 5 años y cuidadores con promoción del autocuidado de la salud bucal; Fortalecimiento de las capacidades del recurso humano, Implementación de proyecto de estilos de vida saludable en las instituciones educativas. Reforzadores una capacidad instalada insuficiente del 100% de las IPS que atienden primer nivel en la ESE Municipal tan solo el 53% ofertan programas de promoción y prevención; resistencia para adherencia a guías; fraccionamientos en la prestación del servicio, oportunidad en los tiempos de asignación de citas por disponibilidad de profesionales;</t>
  </si>
  <si>
    <t xml:space="preserve">nivel de atención con 11 puntos de atención </t>
  </si>
  <si>
    <t xml:space="preserve">En lo que respecta a la educación colectiva e individual esta es realizada por higienista que va de acuerdo con el flujo de pacientes de cada punto de atención. Los odontólogos realizan la educación de forma individual. El odontólogo no realiza talleres por lo que tan solo realiza educación de algunos pacientes, y esta educación impartida por el odontólogo podría verse afectada por el grado de distracción del paciente ya que se realiza en el sillón odontológico. Y no hay que olvidar que una gran parte de la población le tiene miedo a asistir a la consulta odontológica y esto puede afectar su nivel de atención. </t>
  </si>
  <si>
    <t>Al observar los resultados que se obtienen de los pacientes que fueron objeto de vigilancia por el subsistema SISVESO en los años 2009, 2010 y 2011. Es de preocupar los altos porcentajes para los eventos gingivitis y caries cavitacional. Indicadores que posiblemente podrían reflejar que el método o el mensaje que se da en la educación está teniendo poco impactó en la población. Por lo que sería bueno buscar nuevas estrategias que lleguen más a la gente. Otro factor que puede afectar es el costo de los elementos como la seda dental.</t>
  </si>
  <si>
    <t>En las diferentes actividades que se realizan por el grupo de odontólogos e higienistas del plan de intervenciones colectivas se puede decir que son actividades que logran su objetivo, pero que el porcentaje de población al que llegan las intervenciones es menor al 10% de la población de la localidad 19</t>
  </si>
  <si>
    <t>Lograr involucrar al sector privado para que en sus campañas publicitarias de elementos de higiene oral incluya la seda dental, ya que tan solo se promociona las cremas dentales, cepillos y enjuagues. Y la seda nunca es promocionada en estas campañas que son vistas por casi toda la población.</t>
  </si>
  <si>
    <t>En general no incorporan evaluación sistemática de procesos vinculados a salud bucal. Se observa presupuesto ejecutado y % cumplimiento de metas</t>
  </si>
  <si>
    <t>Se identifican en el repositorio de DNP que va desde 2010 a 2019</t>
  </si>
  <si>
    <t xml:space="preserve"> 36 proyectos relacionados con salud bucal desde 2014 a 2017. 9 relacionados con plan de desarrollo departamental; 11 municipal; 16 nacional. De las regiones: Gómez Plata, Ituango, Yondó, Marmato, Montería, Tame, Valledupar. Solo aprobado el de Valledupar.</t>
  </si>
  <si>
    <t xml:space="preserve">Temas relacionados: ADQUISICION SERVICIOS PROFESIONALES PARA BRINDAR ACOMPANAMIENTO A LA SECRETARIA DE SALUD Y SEGURIDAD SOCIAL EN EL DESARROLLO DE LAS ACCIONES DE VIGILANCIA Y CONTROL DE SALUD ORAL Y FLUOROSIS </t>
  </si>
  <si>
    <t>IMPLEMENTACION VALORACION, DIAGNOSTICO, Y ENTREGA DE PROTESIS DENTALES PARCIALES A ADULTOS MAYORES EN CONDICIONES DE VULNERABILIDAD</t>
  </si>
  <si>
    <t>No se amplías otros aspectos relevantes a la investigación de barreras y facilitadores</t>
  </si>
  <si>
    <t>Proyecto Desarrollo de las actividades del plan de intervenciones colectivas de salud pública del municipio de Florencia CAUCA. Código BPIN: 2018192900032; 30/06/2018</t>
  </si>
  <si>
    <t>Descripción de la situación existente con respecto al problema</t>
  </si>
  <si>
    <t>Salud oral: desconocimiento de la importancia de cuidar la salud bucal.</t>
  </si>
  <si>
    <t>1.1 Débil planeación territorial para, coordinar y organizar las intervenciones colectivas y</t>
  </si>
  <si>
    <t>acciones individuales en salud pública.</t>
  </si>
  <si>
    <t>1.2 Bajas características y condiciones de recurso humano para la promoción en salud y gestión del riesgo.</t>
  </si>
  <si>
    <t>Desarrollo Plan de Salud Pública de Intervenciones Colectivas y Gestión del Programa Vida Saludable y Condiciones No</t>
  </si>
  <si>
    <t>Transmisibles Barrancabermeja, Departamento de Santander, Centro Oriente. PLAN DE DESARROLLO DEPARTAMENTAL "SANTANDER NOS UNE" 2016-2019</t>
  </si>
  <si>
    <t>Implementar la estrategia IEC acorde a las causas y población demandante, en</t>
  </si>
  <si>
    <t>promoción de higiene y salud oral e inducción de los servicios de salud oral</t>
  </si>
  <si>
    <t xml:space="preserve">para la comunidad== Realización de charlas educativas a estudiantes de primaria, a estudiantes de bachillerato y docentes, Realizar campaña para la promoción de hábitos de higiene y salud oral y la inducción de los servicios de salud oral, para la comunidad en general. 1,700,000.00 </t>
  </si>
  <si>
    <t>FORTALECIMIENTO A LA IMPLEMENTACIÓN DE LA ESTRATEGIA DE PROMOCIÓN Y PREVENCIÓN EN SALUD ORAL,</t>
  </si>
  <si>
    <t>VISUAL Y AUDITIVA EN EL MUNICIPIO DE TAME. 2018</t>
  </si>
  <si>
    <t>1.1 debilidad en la participación de programas de promoción y prevención en salud en la población del municipio de Tame</t>
  </si>
  <si>
    <t xml:space="preserve">Estrategias de promoción de hábitos de cuidado y atención en salud oral, visual y auditiva estrategias de canalización para la atención por demanda inducida en programas de salud pública. se implementará el programa de salud oral, visual y auditiva, el cual comprende actividades de promoción y prevención en el mismo tema en niños escolares. </t>
  </si>
  <si>
    <t>Ejecución presupuestal, no es clara la evaluación por metas, procesos, acciones correctivas.</t>
  </si>
  <si>
    <t>Brigadas realizadas por higienistas orales, remisión desde la atención por higiene oral, fuerte énfasis en la demanda inducida</t>
  </si>
  <si>
    <t>Informe de Rendición de Cuentas a la Ciudadanía y Construcción de Paz</t>
  </si>
  <si>
    <t>Vigencia 2018. Ese Roberto Quintero Villa. Montenegro Quindío</t>
  </si>
  <si>
    <t>Se menciona lo siguiente: “Con respecto a la anterior gráfica se puede evidenciar progresivamente la disminución de la patología CARIES DE LA DENTINA debido a la educación y motivación de higiene oral que se le da al usuario cada vez que asiste a la atención, ya sea en el Hospital, brigadas comunitarias o actividades extramurales”.</t>
  </si>
  <si>
    <t>No incorpora indicadores o metas, procesos acciones correctivas</t>
  </si>
  <si>
    <t>Vigencia 2019. ESE Roberto Quintero Villa. Montenegro Quindío</t>
  </si>
  <si>
    <t>La presentación de resultados es semejante a la de 2018. Con presentación de datos absolutos, sin metas o análisis de procesos.</t>
  </si>
  <si>
    <t>Tienen una coordinadora de salud oral, se presentan la frecuencia absoluta de actividades realizadas, no discriminadas por categorías, acciones, procedimientos. No existe análisis de procesos</t>
  </si>
  <si>
    <t>Se presenta el componente de salud bucal relacionado al programa de prótesis dentales.</t>
  </si>
  <si>
    <t>Informe Técnico Audiencia De Rendición de Cuentas a La Ciudadanía. Ese Amu De Moñitos. 2019. Córdoba</t>
  </si>
  <si>
    <t>Actividades realizadas en salud bucal en una tabla de Frecuencia absoluta por grupos de edad norma técnica 412. No se evidencia más información.</t>
  </si>
  <si>
    <t xml:space="preserve">Se informa de la siguiente manera: tablas absolutas con número crudo de actividades educativas y acciones de prevención intra y extramurales con la unidad móvil incluidas en la norma técnica, responsable: Odontólogo coordinador de odontología ESE. </t>
  </si>
  <si>
    <t xml:space="preserve">Se muestran las acciones con metas y % de cumplimiento, </t>
  </si>
  <si>
    <r>
      <t>·</t>
    </r>
    <r>
      <rPr>
        <sz val="7"/>
        <color theme="1"/>
        <rFont val="Times New Roman"/>
        <family val="1"/>
      </rPr>
      <t xml:space="preserve">         </t>
    </r>
    <r>
      <rPr>
        <sz val="10"/>
        <color theme="1"/>
        <rFont val="Calibri"/>
        <family val="2"/>
        <scheme val="minor"/>
      </rPr>
      <t xml:space="preserve">Las acciones en salud oral realizadas son las siguientes: </t>
    </r>
  </si>
  <si>
    <t>Realizar 3 acciones educativas sobre Higiene oral, tecnica</t>
  </si>
  <si>
    <t>de cepillado, oferta de programas de P y P y el buen uso</t>
  </si>
  <si>
    <t>de productos de higiene oral.</t>
  </si>
  <si>
    <r>
      <t>·</t>
    </r>
    <r>
      <rPr>
        <sz val="7"/>
        <color theme="1"/>
        <rFont val="Times New Roman"/>
        <family val="1"/>
      </rPr>
      <t xml:space="preserve">         </t>
    </r>
    <r>
      <rPr>
        <sz val="10"/>
        <color theme="1"/>
        <rFont val="Calibri"/>
        <family val="2"/>
        <scheme val="minor"/>
      </rPr>
      <t>3 Estrategias de I.E.C., sobre higiene oral con amplia</t>
    </r>
  </si>
  <si>
    <t>difusión en la zona rural.</t>
  </si>
  <si>
    <t xml:space="preserve">No se explican otros aspectos </t>
  </si>
  <si>
    <t>Informe Rendición De Cuentas 2018. Empresa Social De Estado</t>
  </si>
  <si>
    <t xml:space="preserve">Hospital Orito. Putumayo </t>
  </si>
  <si>
    <t xml:space="preserve">Se presenta la capacidad instalada de la ESE, mencionando que el recurso humano no fue suficiente (2 O, 2H), la importancia de la educación en la primera cita y un gráfico de metas para exodoncias y obturaciones (esto es discutible), también metas en sellantes y total de consultas realizadas, no se evidencia más información </t>
  </si>
  <si>
    <t>Se exponen dificultades en el programa de salud bucal relacionadas a los procesos pre, peri y postcontractuales, donde no hay estudios de convenios, propuestas económicas, informes de ejecución, de interventoría, liquidación de pagos… INFORME TECNICO AUDIENCIA DE RENDICION DE CUENTAS A LA CIUDADANIA. ESE AMU DE MOÑITOS. 2019. Córdoba</t>
  </si>
  <si>
    <t>Informe de Gestión. Ese ISABU. Instituto de Salud de Bucaramanga 2018</t>
  </si>
  <si>
    <t>Con respecto al año 2017 se evidencio un incremento en la ejecución de las actividades de salud oral. Los anteriores resultados evidencian la ardua labor y compromiso de la institución junto con las estrategias de articular la prestación de servicios intramurales y extramurales en conjunto con el plan de intervenciones colectivas (PIC).</t>
  </si>
  <si>
    <t>Se presentan las actividades en tablas con actividades en frecuencias absolutas.</t>
  </si>
  <si>
    <r>
      <t>Salud Oral: En las acciones de salud oral se realizaron 16.016 exámenes clínicos o valoraciones, se aplicaron 13.439 sellantes, 15.090 superficies obturadas y 3.500 exodoncias. En el 2017 la oferta en el servicio de salud oral en la ESE ha funcionado con 6 unidades menos</t>
    </r>
    <r>
      <rPr>
        <sz val="10"/>
        <color rgb="FF000000"/>
        <rFont val="Calibri"/>
        <family val="2"/>
      </rPr>
      <t>, situación</t>
    </r>
    <r>
      <rPr>
        <sz val="10"/>
        <rFont val="Calibri"/>
        <family val="2"/>
      </rPr>
      <t xml:space="preserve"> que disminuye considerablemte las acciones. </t>
    </r>
  </si>
  <si>
    <t>Departamento de Cundinamarca</t>
  </si>
  <si>
    <t>Municipio de Granada Informe de Gestión 2018</t>
  </si>
  <si>
    <t>No se analiza el componente salud oral. Se mencionan visitas realizadas para IVC.</t>
  </si>
  <si>
    <t>Se presenta presupuesto ejecutado de manera general en acciones en salud oral.</t>
  </si>
  <si>
    <t>En agosto se dio inicio al programa de auditoría de calidad para</t>
  </si>
  <si>
    <t>el servicio de Salud Oral a la red externa contratada que prestan</t>
  </si>
  <si>
    <t>servicios de odontología en el primer nivel de atención. En general se puede concluir que de las auditorías ejecutadas:</t>
  </si>
  <si>
    <t>- Las I.P.S. no cumplen con todos los requisitos de habilitación,</t>
  </si>
  <si>
    <t>aclarando que todas ellas se encuentran inscritas y habilitadas</t>
  </si>
  <si>
    <t>en el Registro Especial de Prestadores de Servicios de Salud</t>
  </si>
  <si>
    <t>“REPS”.</t>
  </si>
  <si>
    <t>- No disponen del talento humano suficiente para la atención</t>
  </si>
  <si>
    <t>población asignada a las IPS.</t>
  </si>
  <si>
    <t>No reportan los indicadores de salud oral del sistema de</t>
  </si>
  <si>
    <t>información y los que son reportados no cumplen con las metas</t>
  </si>
  <si>
    <t xml:space="preserve">esperadas. </t>
  </si>
  <si>
    <t>Historias clinicas con nivel optimo de diligenciamiento, consentimientos informados mal diligenciados, el 25,3% de las historias clínicas evaluadas y</t>
  </si>
  <si>
    <t>reportadas con tratamientos terminados en odontología no se</t>
  </si>
  <si>
    <t>cumple con este criterio.</t>
  </si>
  <si>
    <t>Para la gestión de los indicadores de salud oral, se han realizado</t>
  </si>
  <si>
    <t>las siguientes actividades:</t>
  </si>
  <si>
    <t>- Diseño y envío de comunicados oficiales socializando el</t>
  </si>
  <si>
    <t>proceso, informando de la dinámica de recolección de datos y</t>
  </si>
  <si>
    <t>explicación de la información a recolectar mensualmente para</t>
  </si>
  <si>
    <t>su posterior análisis.</t>
  </si>
  <si>
    <t>- Levantamiento y consecución de bases de datos y contactos</t>
  </si>
  <si>
    <t>de todo el personal responsable de gestionar la información</t>
  </si>
  <si>
    <t>solicitada, en todas la ESE contratadas en el departamento.</t>
  </si>
  <si>
    <t>- Consolidación mensual y análisis de los indicadores</t>
  </si>
  <si>
    <t>entregados por las ESE.</t>
  </si>
  <si>
    <t>- Elaboración de herramienta para recolección de datos,</t>
  </si>
  <si>
    <t>consolidación de la información, gestión y análisis de este.</t>
  </si>
  <si>
    <t>- Elaboración y envió de formato de recolección de información</t>
  </si>
  <si>
    <t>para indicadores de salud oral FO-RS-46.</t>
  </si>
  <si>
    <t>De la gestión realizada se puede concluir lo siguiente:</t>
  </si>
  <si>
    <t>- A pesar de que se tiene información general de los contactos de las diferentes administraciones o puntos focales de todas las ESE contratadas, la realidad es que no en todas se ha realizado la asignación del personal encargado de recolectar y enviar la información.</t>
  </si>
  <si>
    <t>- Con el 42% de las instituciones no se ha podido realizar confirmación del recibido y asignación de responsables de la</t>
  </si>
  <si>
    <t>entrega de la información.</t>
  </si>
  <si>
    <t>- La información solicitada se empezó a recibir en su mayor parte entre el 30 y el 31 de octubre. El 42.7% de las instituciones</t>
  </si>
  <si>
    <t>entregaron datos, de los cuales sólo el 52% son operativos. Los</t>
  </si>
  <si>
    <t>demás son datos no solicitados, no relevantes y que nada tienen</t>
  </si>
  <si>
    <t>que ver con los indicadores y la información suministrada.</t>
  </si>
  <si>
    <r>
      <t>-</t>
    </r>
    <r>
      <rPr>
        <sz val="7"/>
        <color theme="1"/>
        <rFont val="Times New Roman"/>
        <family val="1"/>
      </rPr>
      <t xml:space="preserve">       </t>
    </r>
    <r>
      <rPr>
        <sz val="10"/>
        <color theme="1"/>
        <rFont val="Calibri"/>
        <family val="2"/>
        <scheme val="minor"/>
      </rPr>
      <t>Del 42.7% de instituciones que entregaron información</t>
    </r>
  </si>
  <si>
    <t>funcional, se puede concluir que sólo 3 instituciones se acercan al cumplimiento de 1 o 2 indicadores de los 25 que se analizan,</t>
  </si>
  <si>
    <t>los demás están en niveles muy bajos de cumplimiento.</t>
  </si>
  <si>
    <t>La gran mayoría de los fallos de las tutelas corresponden a</t>
  </si>
  <si>
    <t>“tratamiento integral”, lo que requiere que al paciente se le debe</t>
  </si>
  <si>
    <t>realizar todos los tratamientos odontológicos, hasta alcanzar</t>
  </si>
  <si>
    <t>una situación de salud oral perfecta.</t>
  </si>
  <si>
    <t>Los pacientes en estos tratamientos duran años y se les</t>
  </si>
  <si>
    <t>debe conseguir citas mensualmente, es de resaltar que el</t>
  </si>
  <si>
    <t>costo de estos tratamientos es muy elevado, además con los</t>
  </si>
  <si>
    <t>cambios continuos de prestadores que presenta la empresa,</t>
  </si>
  <si>
    <t>los tratamientos se deben enviar a nuevos prestadores en el</t>
  </si>
  <si>
    <t>transcurso de los mismos, esta situación lleva como consecuencia</t>
  </si>
  <si>
    <t>que los tratamientos son reevaluados y orientados de manera</t>
  </si>
  <si>
    <t>diferente por los nuevos prestadores, esta situación encarece y</t>
  </si>
  <si>
    <t>demora más el objetivo de terminar el paciente, con el fallo de</t>
  </si>
  <si>
    <t>integralidad.</t>
  </si>
  <si>
    <t xml:space="preserve"> Informe de Gestión 2018. Empresa Social del Estado Fabio Jaramillo Londoño</t>
  </si>
  <si>
    <t>“La Salud Con Visión Hacia el Futuro”. Caquetá</t>
  </si>
  <si>
    <t>Porcentaje bajo de ejecución de actividades.</t>
  </si>
  <si>
    <t>Porcentaje bajo de ejecución y cumplimiento de actividades. No se analizan las dificultades presentadas.</t>
  </si>
  <si>
    <t>se espera para el 2019 aumentar la cobertura de estos a través de las estrategias de búsqueda activa y atención a nivel extramural.</t>
  </si>
  <si>
    <t>Falla para el cumplimiento de metas de atención en primera infancia, no se consideran causas. Las coberturas en general siguen siendo muy bajas, alrededor del 50%.</t>
  </si>
  <si>
    <t>Se menciona lo siguiente “Servicio que se conoce está muy restringido dentro del plan obligatorio de salud, La salud oral en la mayoría de la población no se siente como prioridad, descuidando este aspecto por situación de poder adquisitivo, y por lo limitado del tipo de actividades que incluye el POS para esta. La relación de pacientes terminados frente a los iniciados estuvo entre 0.79 y 0.89.”</t>
  </si>
  <si>
    <t xml:space="preserve">Se observa reducción en el número de atenciones en promoción y prevención y pacientes terminados </t>
  </si>
  <si>
    <t>No se desarrollan contenidos en salud Bucal. Se identifica numero de actividades realizadas no discriminadas.</t>
  </si>
  <si>
    <t>presenta incremento en cobertura del 43%. No se describen causas</t>
  </si>
  <si>
    <t>Audiencia Pública de Rendicion de Cuentas. Assbasalud E.S.E.  Manizales 2016</t>
  </si>
  <si>
    <t>Doctora Ana María Carvajal. Líder de Proceso Salud Oral</t>
  </si>
  <si>
    <t>Se mencionan frecuencias absolutas de actividades realizadas.en el marco de soy generación sonriente.</t>
  </si>
  <si>
    <t>ABECÉ</t>
  </si>
  <si>
    <t>PARA LA GESTIÓN Y OPERACIÓN DE JORNADAS NACIONALES PARA EL CUIDADO BUCAL Y PROTECCIÓN ESPECÍFICA EN SALUD BUCAL</t>
  </si>
  <si>
    <t>PARA LA PRIMERA INFANCIA, INFANCIA Y ADOLESCENCIA</t>
  </si>
  <si>
    <t>ESTRATEGIA</t>
  </si>
  <si>
    <t>“SOY GENERACION MÁS SONRIENTE”</t>
  </si>
  <si>
    <t>Documento de Apoyo se constituye en un facilitador</t>
  </si>
  <si>
    <t>99.0.2.03 EDUCACION INDIVIDUAL EN SALUD, POR ODONTOLOGIA (Cuando se hacen sesiones grupales deben reportarse como educación individual) ¿?????</t>
  </si>
  <si>
    <t>Se menciona la estrategia cuadrantes saludables para responder por los problemas de acceso, disponiendo un equipo de respuesta inicial ERI (1 higienista oral) en cada comuna, corregimiento o por cada 20.000 habitantes.</t>
  </si>
  <si>
    <t>Estos equipos tendrán a cargo funciones de caracterización de la población, canalización a los servicios, apoyo en afiliación, accione promocionales y preventivas, asesoría familiar, apoyo a la comunidad.</t>
  </si>
  <si>
    <t>Luego se encuentra el equipo de respuesta complementaria, Equipo de respuesta básica (articulados con los de respuesta inicial a través de los Comités de atención primaria en Salud CAPS y CAPS comunitario, para fortalecer los planes de acción en salud individual y familiar) y el Equipo de seguimiento interinstitucional.</t>
  </si>
  <si>
    <t>En el análisis de salud se considera:</t>
  </si>
  <si>
    <t>Los cuidadores no perciben la importancia de la salud bucal</t>
  </si>
  <si>
    <t>Baja capacidad adquisitiva para contar con los insumos necesarios de higiene</t>
  </si>
  <si>
    <t>Se considera un factor protector los hogares de cuidado de infancia y primera infancia y sus programas de promoción en salud oral.</t>
  </si>
  <si>
    <t>Han identificado en los talleres educativos un alto consumo de carbohidratos y tendencia a fumar en algunas comunas favoreciendo las patologías periodontales, también se identifica gran proporción de personas con patologías crónicas sistémicas.</t>
  </si>
  <si>
    <t>Se ha identificado que la Salud oral no es una prioridad para la población por causas de desinformación, desinterés, dificultad de trasladarse a los servicios, y la oportunidad de la atención.</t>
  </si>
  <si>
    <t>Se ha realizado la lectura de la necesidades de Educación en salud bucal por comunas.</t>
  </si>
  <si>
    <t>Se estableció la línea de base de COP (cariado - obturado – perdido) la cual se construyó a partir de un registro mensual proporcionado por las UPGDs de pacientes que ingresaron por primera vez a consulta odontológica permitiendo evaluar la efectividad de los planes de acción realizados por las IPS y las acciones de la estrategia Cuadrantes Saludables en actividades de promoción y prevención de enfermedades bucodentales; se evidencia que el índice de la población se encontró 1.7 lo cual se encuentra en la meta propuesta para el cuatrienio de 2.3 en población de 0 a 12 años.</t>
  </si>
  <si>
    <t>A corte del 30 de septiembre de 2019, desde la estrategia Cuadrantes Saludables, se realizaron encuentros conversaciones donde se realizaron tamizajes y acciones de promoción y prevención en salud mental y salud oral. En entornos colectivos variados, colegios, jardines, entornos laborales, espacio público, espacio comunitario, se logró generar impacto positivo a más de 3.000 niños, niñas y padres junto al programa sonrisas brillantes futuros brillantes donde se realizaron no solo actividades de educación en salud bucal si no también se proporcionaron kits de higiene oral, además se fortalecieron los programas de promoción y prevención de las instituciones prestadoras de servicios en salud que prestan servicios de salud bucal</t>
  </si>
  <si>
    <r>
      <t>Echavarría N. ACCESO A LOS SERVICIOS CURATIVOS DE SALUD ORAL EN ESCOLARES DE LA LOCALIDAD DE FONTIBÓN DE BOGOTÁ D.C., 2009.</t>
    </r>
    <r>
      <rPr>
        <sz val="9"/>
        <color rgb="FF000000"/>
        <rFont val="Calibri"/>
        <family val="2"/>
        <scheme val="minor"/>
      </rPr>
      <t>(1)</t>
    </r>
  </si>
  <si>
    <r>
      <t xml:space="preserve">Conclusiones: </t>
    </r>
    <r>
      <rPr>
        <sz val="9"/>
        <color rgb="FF000000"/>
        <rFont val="Calibri"/>
        <family val="2"/>
        <scheme val="minor"/>
      </rPr>
      <t xml:space="preserve">El uso de los servicios odontológicos estuvo asociado más a los aspectos poblacionales. Mientras que la continuidad (finalización de los tratamientos) y la resolución de los problemas bucales (curación) fueron fundamentalmente influidos por características de los servicios y de la relación entre éstos y la población (calidad, oportunidad de las citas, distancia hasta los servicios). Se identificadas barreras para el acceso en el uso relacionadas principalmente con la falta de tiempo y barreras en la finalización de los tratamientos, ligadas a demora en la asignación de citas, tratamientos no cubiertos por el plan de beneficios, desafiliación del sistema por pérdida del empleo, tratamiento extenso, exceso de trámites y no resolución de los problemas. </t>
    </r>
  </si>
  <si>
    <t xml:space="preserve">Se percibieron desigualdades en el acceso entre grupos de la población según nivel educativo, el tamaño de la familia y la afiliación al Sistema de Seguridad Social en Salud. </t>
  </si>
  <si>
    <t xml:space="preserve">Considerando los factores que según la población dificultan la finalización de los tratamientos propuestos por los odontólogos, se encontró que las principales limitaciones argumentadas por padres, madres y/o cuidadores, excluyendo la ausencia de necesidad, fueron: la falta de tiempo (29.19%), demora en la asignación de citas (18.1%), lejanía del 91 </t>
  </si>
  <si>
    <t>sitio de atención (13.4%), tratamiento no cubierto por la EPS (8.7%)13, y perdida de trabajo de los padres y como consecuencia desafiliación del menor al SGSSS (7.9%)</t>
  </si>
  <si>
    <t>parece ser diferente según el tipo de aseguramiento de los escolares (Tabla 14). Así, en los niños y niñas afiliados al régimen contributivo la principal dificultad para la continuidad de los tratamientos estuvo relacionada con la falta de tiempo 27.9%, demora en la asignación de citas (17.30%), lejanía del servicio (14.4%), no cobertura de la EPS, del tratamiento requerido por el menor (10.6%) y desafiliación del sistema por pérdida del trabajo de sus padres (9.6%).</t>
  </si>
  <si>
    <t>En el caso de los escolares afiliados al régimen subsidiado, como se muestra en la tabla 14, un porcentaje importante de los padres o cuidadores (25%) refiere que la razón fundamental para la no continuidad con el tratamiento odontológico, se debe a la demora en la asignación de citas, además de esta situación, otras de las dificultades imputadas por los padres son la no atención (18.8%), y la falta de tiempo (18.8%).</t>
  </si>
  <si>
    <t xml:space="preserve">Cuando se consultó con los funcionarios de los servicios sobre las dificultades que podían enfrentar los usuarios para acceder y finalizar los tratamientos odontológicos, es que en algunos casos terminar un tratamiento puede ser 93 </t>
  </si>
  <si>
    <t>un asunto engorroso y demasiado largo. Según parece, esto pudiera estar relacionado con que el tiempo de atención es muy corto, y para completar un tratamiento el menor requerirá visitar los servicios en varias ocasiones. fácilmente completar un tratamiento pudiera ser un proceso que en la mejor de las situaciones dura de 3 a 4 meses, afectando la calidad de la atención. Otra causa la falta de oportunidad; cobertura de los planes de beneficios (POS, POS-S), es limitada y no permite la finalización de los tratamientos e implica para los padres o cuidadores asumir costos que dadas sus condiciones socioeconómicas difícilmente pueden enfrentar.</t>
  </si>
  <si>
    <r>
      <t xml:space="preserve">Entre las razones que destacaron los padres, parece que para el régimen subsidiado existen barreras organizativas,  oportunidad en la asignación e citas, </t>
    </r>
    <r>
      <rPr>
        <i/>
        <sz val="9"/>
        <color theme="1"/>
        <rFont val="Calibri"/>
        <family val="2"/>
        <scheme val="minor"/>
      </rPr>
      <t>La gente se podía gastar toda una mañana pidiendo la cita, eso podía limitar el acceso al servicio.</t>
    </r>
  </si>
  <si>
    <t>Tres variables estuvieron asociadas estadísticamente a la mejoraría de las condiciones de salud bucal de los escolares: la percepción de los padres en cuanto a la gravedad del problema de salud oral, a la calidad de los servicios de atención odontológica recibidos y a la distancia de los servicios de atención.</t>
  </si>
  <si>
    <t>Esas desigualdades que ponen en desventaja a los niños y niñas del régimen subsidiado, no son solo producto de las diferencias en los planes de beneficio que privilegian con mayores contenidos a quienes se encuentran dentro del régimen contributivo, sino que también son producto de las formas de contratación entre aseguradores y prestadores que determinan la celeridad con que son atendidos los menores y que se configuran en incentivos que promueven, por lo menos en el caso de los prestadores públicos, mecanismos de control para que la atención curativa en salud oral en el régimen subsidiado sea deliberadamente limitada, en pro de que las ESE controlen costos y puedan tener un modelo competente y auto-sostenible</t>
  </si>
  <si>
    <t xml:space="preserve">El aseguramiento que se promueve como un mecanismo para facilitar el acceso y uso de los servicios de salud, termina actuando como un factor limitante del acceso y promotor de inequidades, que pone en desventaja a quienes se encuentran afiliados al régimen 109 </t>
  </si>
  <si>
    <t>subsidiado, porque bajo condiciones similares de necesidad, no proporciona ni iguales oportunidades para el acceso, ni iguales condiciones de calidad. Y en este caso, beneficia a las personas vinculadas que en teoría se encuentran por fuera del sistema, pero que son protegidas por el ente territorial que es quien financieramente responde por las necesidades en salud de esta población, incentivando, debido a la modalidad de contratación (pago por tratamiento terminado), una mejor atención para este grupo, aunque a un mayor costo financiero para las personas.</t>
  </si>
  <si>
    <r>
      <t xml:space="preserve"> </t>
    </r>
    <r>
      <rPr>
        <sz val="9"/>
        <color rgb="FF000000"/>
        <rFont val="Calibri"/>
        <family val="2"/>
        <scheme val="minor"/>
      </rPr>
      <t xml:space="preserve">Restrepo-Zea JH, Silva-Maya C, Andrade-Rivas F, VH-Dover, R. Acceso a servicios de salud: análisis de barreras y estrategias en el caso de Medellín, Colombia. </t>
    </r>
    <r>
      <rPr>
        <i/>
        <sz val="9"/>
        <color rgb="FF000000"/>
        <rFont val="Calibri"/>
        <family val="2"/>
        <scheme val="minor"/>
      </rPr>
      <t>Rev. Gerenc. Polít. Salud. 2014; 13</t>
    </r>
    <r>
      <rPr>
        <sz val="9"/>
        <color rgb="FF000000"/>
        <rFont val="Calibri"/>
        <family val="2"/>
        <scheme val="minor"/>
      </rPr>
      <t>(27): 242-265. http://dx.doi.org/10.11144/Javeriana.rgyps13-27.assa(2)</t>
    </r>
  </si>
  <si>
    <r>
      <t xml:space="preserve">En cuanto al acceso </t>
    </r>
    <r>
      <rPr>
        <sz val="9"/>
        <color rgb="FF000000"/>
        <rFont val="Calibri"/>
        <family val="2"/>
        <scheme val="minor"/>
      </rPr>
      <t>según la percepción de la ciudadanía las diferencias se presentan en la calidad de los servicios, en la continuidad hacia servicios más complejos y, en general, en el goce del derecho a la salud.</t>
    </r>
  </si>
  <si>
    <t>Se destacan las barreras al acceso real por trabas administrativas, falta de infraestructura, falta de recursos profesionales y demora en las autorizaciones</t>
  </si>
  <si>
    <t>las ips se enfatiza la necesidad de que los usuarios mejoren la manera en la que hacen uso de los servicios. Esto sin desconocer la necesi­dad de mejorar comportamientos propios como, por ejemplo, una mayor organización comunitaria por parte de los usuarios y una mejor disposición de servicio por parte del personal.</t>
  </si>
  <si>
    <t>las eps, estos, al igual que los usuarios, hacen un mayor énfasis en alternativas para mejorar el acceso direccio­nadas a mejoras en la oferta.</t>
  </si>
  <si>
    <t xml:space="preserve">Facilidades Y BARRERAS DE LA OFERTA : </t>
  </si>
  <si>
    <t xml:space="preserve">DEL SISTEMA: La Constitución colombiana;  La normatividad en salud; </t>
  </si>
  <si>
    <t xml:space="preserve">Existencia de mecanismos de participación y de defensa de los derechos en salud; </t>
  </si>
  <si>
    <t xml:space="preserve">Redes de apoyo al usuario (Su­persalud, Personería, centros de atención a usuarios) </t>
  </si>
  <si>
    <t xml:space="preserve">Falta de información para los cambios de afiliación </t>
  </si>
  <si>
    <t xml:space="preserve">Desconfianza y falta de credibilidad en el sistema y en los tratamientos autorizados </t>
  </si>
  <si>
    <t xml:space="preserve">Existencia de dificultades cuando las personas son de otros municipios </t>
  </si>
  <si>
    <t xml:space="preserve">Falta de actualización de datos del Sisbén y los puntajes asignados </t>
  </si>
  <si>
    <t xml:space="preserve">DE LA ADMINISTRADORA: Contratación con algunas IPS ==Demora y muchos trámites, Falta de orientación a los usuarios. Demanda inducida y como barreras  Tiempos de espera y Limitaciones en los contratos con ips </t>
  </si>
  <si>
    <r>
      <t xml:space="preserve">DEL PRESTADOR: </t>
    </r>
    <r>
      <rPr>
        <sz val="9"/>
        <color rgb="FF000000"/>
        <rFont val="Calibri"/>
        <family val="2"/>
      </rPr>
      <t xml:space="preserve">Ubicación geográfica IPS Régimen subsidiado; Estrategias para inducir a programas de promoción y prevención (talleres); </t>
    </r>
  </si>
  <si>
    <t xml:space="preserve">Consulta prioritaria </t>
  </si>
  <si>
    <t xml:space="preserve">Buzón de comentarios, reclamos y sugerencias </t>
  </si>
  <si>
    <t xml:space="preserve">Asesorías cortas sobre el sistema a usuarios </t>
  </si>
  <si>
    <t xml:space="preserve">Aumento del personal médico </t>
  </si>
  <si>
    <t xml:space="preserve">Jornadas de promoción y prevención </t>
  </si>
  <si>
    <t xml:space="preserve">Entrega de fórmulas para cuatro o seis meses </t>
  </si>
  <si>
    <t xml:space="preserve">Estrategias para la asignación de citas (“fichos”, línea telefónica, remisión) </t>
  </si>
  <si>
    <t xml:space="preserve">Promoción de los programas y servicios </t>
  </si>
  <si>
    <t xml:space="preserve">Falta de asignación oportuna de citas </t>
  </si>
  <si>
    <t xml:space="preserve">Falla en la Promoción de los programas y servicios </t>
  </si>
  <si>
    <t xml:space="preserve">Calidad en la atención </t>
  </si>
  <si>
    <t xml:space="preserve">Capacidad de respuesta a la demanda (re­cursos humanos, insumos e infraestructura) </t>
  </si>
  <si>
    <t xml:space="preserve">Conocimiento del sistema </t>
  </si>
  <si>
    <t xml:space="preserve">Contacto con la entidad </t>
  </si>
  <si>
    <t>Limitaciones en los contratos con EPS</t>
  </si>
  <si>
    <t xml:space="preserve">Fragmentación de los servicios , mejorar planificación </t>
  </si>
  <si>
    <t xml:space="preserve">Seguridad en los sitios de atención </t>
  </si>
  <si>
    <t xml:space="preserve">Oferta de servicios; Tiempos de espera, limitaciones en los canales de comunicación </t>
  </si>
  <si>
    <r>
      <t xml:space="preserve">Facilidades Y BARRERAS </t>
    </r>
    <r>
      <rPr>
        <sz val="9"/>
        <color rgb="FF000000"/>
        <rFont val="Calibri"/>
        <family val="2"/>
        <scheme val="minor"/>
      </rPr>
      <t>DE LA DEMANDA</t>
    </r>
  </si>
  <si>
    <t xml:space="preserve">Usuario: </t>
  </si>
  <si>
    <t xml:space="preserve">Contar con redes de apoyo (funda­ciones) </t>
  </si>
  <si>
    <t xml:space="preserve">Asociaciones de usuarios </t>
  </si>
  <si>
    <t xml:space="preserve">Acciones de defensa del derecho a la salud (tutela, peticiones y acción de cumplimiento) </t>
  </si>
  <si>
    <t xml:space="preserve">Contactos o personas que laboran en las IPS y que pueden facilitar trámites </t>
  </si>
  <si>
    <t xml:space="preserve">Cumplimiento de requisitos para la afiliación </t>
  </si>
  <si>
    <t xml:space="preserve">Características del usuario (descuido, despreocupación, percepción de cumplir un requisito para acceder a beneficios) </t>
  </si>
  <si>
    <t xml:space="preserve">Falta de Conocimiento de deberes y derechos </t>
  </si>
  <si>
    <t xml:space="preserve">Desconfianza y falta de credibilidad en el sistema </t>
  </si>
  <si>
    <t xml:space="preserve">Ingresos económicos </t>
  </si>
  <si>
    <t xml:space="preserve">El contexto </t>
  </si>
  <si>
    <t xml:space="preserve">Cercanía geográfica de la red de servicios </t>
  </si>
  <si>
    <t xml:space="preserve">Seguridad para acceder a los servicios </t>
  </si>
  <si>
    <t xml:space="preserve">Reclamación de derechos </t>
  </si>
  <si>
    <t xml:space="preserve">Situación de orden público </t>
  </si>
  <si>
    <t xml:space="preserve">Medios de transporte </t>
  </si>
  <si>
    <t>EVALUACIÓN DEL CUMPLIMIENTO DEL PLAN TERRITORIAL DE SALUD DEL</t>
  </si>
  <si>
    <t>MUNICIPIO DE NEIVA DEPARTAMENTO DEL HUILA</t>
  </si>
  <si>
    <t>PERIODOS 2008, 2009, 2010. LILIA MARCELA CÁRDENAS GASCA GEHOVELLY ANDREA GÓMEZ GALINDO. UNIVERSIDAD SURCOLOMBIANA, 2013</t>
  </si>
  <si>
    <t>El cuarto ítem no cumplido se ubica en el Proyecto de la Salud Oral – Sonrisa Sana, debido a que no se llevaron a cabo las suficientes acciones, estrategias y/o campañas preventivas para informar y sensibilizar a la población objetivo, acerca del tema, de los comportamientos y/o actitudes que se esperaba que fueran adoptados.</t>
  </si>
  <si>
    <t>la problemática de la caries dental Se ha logrado apropiarla en las intervenciones individuales, pero pocas veces de manera comunitaria, pues la discontinuidad</t>
  </si>
  <si>
    <t>en los procesos políticos la han enmarcado en ejes temáticos de gobiernos,</t>
  </si>
  <si>
    <t>y no de concepciones estatales históricas y</t>
  </si>
  <si>
    <t>culturales.</t>
  </si>
  <si>
    <t>El posicionamiento de las políticas públicas en salud bucal en los programas académicos para la formación del recurso humano odontológico en Colombia</t>
  </si>
  <si>
    <t>La participación gremial de escenarios de construcción permanente como los</t>
  </si>
  <si>
    <t>propuestos por ejemplo, desde la mesa de salud bucal en el 2003</t>
  </si>
  <si>
    <t>E</t>
  </si>
  <si>
    <t>el Ministerio de Salud y las IPS consideran que las RIAS no garantizarán las intervenciones en salud debido a que requieren de otros mecanismos complementarios, la carencia de herramientas más activas, debilidad del modelo y por la situación actual del país en cuanto a determinantes sociales de la salud. Los Expertos Académicos son optimistas que, si puede garantizarlo, pero uno de los entrevistados hace referencia a que no se ha logrado realizar una verdadera prueba piloto y analizar así todos los resultados. Los Prestadores perciben como una debilidad la desarticulación de todos los actores por intereses propios, el trabajar desde programas de promoción y prevención desde los diferentes grupos de riesgo con una falta de articulación de los mismos. Los Académicos consideran débil el talento humano que se encuentra en el primer nivel, la carencia de una red integrada para que se cumpla el modelo, nuevamente anotan los inconvenientes del desarrollo del modelo basado en el aseguramiento, manteniendo la responsabilidad de la persona de manera individual, olvida el concepto de beneficiario del derecho a la salud. La Secretaría de Salud Distrital no percibe ninguna debilidad en el modelo. Los Aseguradores perciben como debilidad la falta de reglamentación para realizar mejoría en planes territoriales y aumento de los servicios, demora en la contratación para garantizar la articulación, falta de unificación de la información.</t>
  </si>
  <si>
    <t>En Colombia este problema estructural de salud no es muy diferente: por ejemplo, en el Distrito Capital las barreras de acceso al servicio de salud las constituyen la falta de dinero y el aseguramiento. hay una relación entre el nivel socioeconómico y la brecha entre dientes cariados y obturados, que se hace mayor en el estrato 1 que en el 5, con una tendencia a aumentar el promedio de dientes cariados a menor estrato. La evidencia señala que el aseguramiento no garantiza el acceso efectivo a los servicios. Barreras económicas como el principal obstáculo</t>
  </si>
  <si>
    <t>La calidad y eficacia de la estrategia se ven amenazadas por la alta rotación laboral y la</t>
  </si>
  <si>
    <t>carencia de incentivos para los funcionarios capacitados en las competencias que demanda la APS integral. Así mismo, las formas de contratación y de pago entre aseguradores, SDS e instituciones prestadoras de servicios sin claros incentivos orientados a lograr resultados en salud, desvirtúan los principios en que se fundamenta la APIS. La disponibilidad de infraestructura institucional es insuficiente, y no es claro que los gerentes de los hospitales entiendan que la APS no es un programita aislado de gobierno que se levantará una vez el actual gobierno cese en sus funciones. Se necesita fortalecer más la participación comunitaria en la definición de los presupuestos y en la formulación de políticas públicas; se requiere, igualmente, avanzar en la articulación y fortalecimiento del sistema de información y comunicación, mejorar la formulación</t>
  </si>
  <si>
    <t>de políticas públicas integrales y en el desarrollo de un enfoque de gestión menos</t>
  </si>
  <si>
    <t>tecnocrático, más participativo y promotor de la acción interinstitucional e intersectorial.</t>
  </si>
  <si>
    <t>no es suficiente contar con políticas públicas, sino que es esencial</t>
  </si>
  <si>
    <t>un talento humano con formación más completa y sólida, que le permita comprender la</t>
  </si>
  <si>
    <t>realidad de la que hace parte y adquirir habilidades para analizar, transformar, racionalizar</t>
  </si>
  <si>
    <t>y, sobre todo, aplicar su conocimiento en el mejoramiento de su sociedad. el compromiso de liderar acciones para el cambio: este es el desafío de la nueva odontología. Así, la salud</t>
  </si>
  <si>
    <t>bucal (entendida desde el concepto de salud y no de</t>
  </si>
  <si>
    <t>enfermedad) debe ser liderada por los profesionales</t>
  </si>
  <si>
    <t>de la salud, a partir de analizar y comprender cómo</t>
  </si>
  <si>
    <t>en los diversos momentos de la vida y del desarrollo</t>
  </si>
  <si>
    <t>social la afectan los determinantes. que participe de la construcción</t>
  </si>
  <si>
    <t>de la dinámica socia. El señalar cuán indispensable es que la profesión se</t>
  </si>
  <si>
    <t>sienta partícipe de procesos de construcción política,</t>
  </si>
  <si>
    <t>económica y social implica pedir que se esfuerce por</t>
  </si>
  <si>
    <t>desarrollar una mirada más integradora de la complejidad</t>
  </si>
  <si>
    <t>de la vida y de la sociedad, es</t>
  </si>
  <si>
    <t>necesario destinar un financiamiento acorde con ello.</t>
  </si>
  <si>
    <t>Sin embargo, no es suficiente contar con normatividades</t>
  </si>
  <si>
    <t>o lineamientos; se requiere que en su aplicación</t>
  </si>
  <si>
    <t>final el profesional de la odontología tenga la capacidad</t>
  </si>
  <si>
    <t>para orientar a sus pacientes dentro del sistema</t>
  </si>
  <si>
    <t>de salud en los procesos que le garanticen el acceso</t>
  </si>
  <si>
    <t>a los servicios y atenciones a que tiene derecho.</t>
  </si>
  <si>
    <t>Pese a que la cobertura es del 100% de los municipios se identificó Se encontró que en el departamento de</t>
  </si>
  <si>
    <t>Nariño existen 3 (de 64) municipios con una relación adecuada de odontólogo por habitantes</t>
  </si>
  <si>
    <t>(Roberto Payán, Francisco Pizarro y Chachagui), tomando como valor base el</t>
  </si>
  <si>
    <t>proporcionado por la OMS (alrededor de los 3000 habitantes por cada odontólogo), los tiempos de desplazamiento a los servicios pueden alcanzar las siete horas.</t>
  </si>
  <si>
    <t>Para los jóvenes las barreras radicaron en el gasto de bolsillo, las largas filas, la desinformación, Horarios de citas y trámites, la distancia entre el lugar de residencia y el sitio de atención, desconocimiento de programas con énfasis en su grupo poblacional y las ventajas.</t>
  </si>
  <si>
    <r>
      <t xml:space="preserve">Facilitadores: </t>
    </r>
    <r>
      <rPr>
        <sz val="9"/>
        <color rgb="FF000000"/>
        <rFont val="Calibri"/>
        <family val="2"/>
        <scheme val="minor"/>
      </rPr>
      <t xml:space="preserve">el trato del personal, el tratamiento indicado y la satisfacción con la consulta, la tecnología para la solicitud de la cita, </t>
    </r>
  </si>
  <si>
    <t>las citas odontológicas son difíciles de conseguir, percepción de baja calidad en el tratamiento recibido, creen que hay cosas inherentes a la vejez, asisten cuando perciben la necesidad, y si no tienen dientes no es relevante. Las citas son difíciles de obtener horas de madrugada y fichos limitados</t>
  </si>
  <si>
    <t>Percepción de bajo apoyo familiar y social en adultos mayores hombre a diferencia de las mujeres.</t>
  </si>
  <si>
    <t>Factores como el auto-reporte de la salud individual y colectiva, la percepción del nivel</t>
  </si>
  <si>
    <t>de calidad de vida, el sentimiento que genera el recibir o no apoyo familiar y social, y la autoconcepción del proceso de envejecimiento deben ser tenidos en cuenta</t>
  </si>
  <si>
    <t>un modelo de</t>
  </si>
  <si>
    <t>mercado de competencia, regulada para la salud, que aunque ha logrado un crecimiento en relación a la cobertura de la población colombiana, también ha dejado serios problemas tales como: la crisis financiera del sistema, el mal manejo de los recursos financieros, desigualdades</t>
  </si>
  <si>
    <t>generadas por los diferentes planes ofrecidos por las EPS, el deterioro de la salud pública y un modelo asistencial curativo que estropea no solo la calidad de la atención, sino que viola el derecho a la salud.</t>
  </si>
  <si>
    <t>Limitaciones de la ley 1751 de 2015: Estos</t>
  </si>
  <si>
    <t>actores piensan que se redujo el derecho a la salud a derecho a la atención en salud, con el fin de</t>
  </si>
  <si>
    <t>dirigir los recursos sólo a los bienes y servicios relacionados con la prestación del servicio. La posición del Estado, plantean los actores deja ver al Estado como un ente que no debe prestar 118 esos servicios, sino regular la prestación de los servicios por entidades privadas, por todos los agentes que se encuentren en un mercado. Entonces desde el principio es un Estado regulador que deja entrar al mercado en la provisión de los servicios de atención y de saneamiento, y eso también delimita el derecho, a la atención en salud. el actual sistema de salud no es compatible con la</t>
  </si>
  <si>
    <t>ley estatutaria. Sólo lo actores académicos se atrevieron a plantear la necesidad de un cambio de modelo, los demás actores mencionan la necesidad de articular el modelo de salud actual con la ley estatutaria.</t>
  </si>
  <si>
    <t>Se evidencian dificultades de la comprensión de la política entre los prestadores como los médicos.</t>
  </si>
  <si>
    <t>“exclusiones explícitas” que pagarían los pacientes - no el</t>
  </si>
  <si>
    <t>Estado- y frente a las cuales no cabría la acción de tutela.</t>
  </si>
  <si>
    <t>El derecho a la salud queda limitado a la atención, aun con débil enfoque colectivo.</t>
  </si>
  <si>
    <t>Sin embargo, pese a los esfuerzos por inter­venir en las decisiones de la gestión pública, en Colombia continúa persistiendo un debi­litamiento de las instituciones y del Estado de derecho, donde las entidades encargadas de la salud no son la excepción. En la última década ha prevalecido “una configuración institucional desequilibrada a favor del po­der ejecutivo y del sector privado […] y a un fortalecimiento del estilo pactista de gober­nabilidad que consiste en negociar de manera clientelista con las élites privadas…” (31, p. 17). Estas prácticas políticas tradicionales (corrupción, gamonalismo, clientelismo) que minan las instituciones del Estado, solo podrían disminuirse si se fortalece una parti­cipación ciudadana autónoma y democrática (31, p. 217).</t>
  </si>
  <si>
    <t>se realizó una revisión sistemática de literatura sobre el enfoque de competencias, con énfasis en las metodologías usadas para definir perfiles del talento humano de los equipos multidisciplinarios de aps. Dentro de los criterios de inclusión se consideraron los países con amplia trayectoria y evidencias de logros en aps: Brasil, Canadá, Chile, Cuba, Ecuador, España y Perú. Se encontró que en las metodologías para definir perfiles de competencias se destaca el análisis funcional. Las competencias con menos literatura y menos desarrollada fueron aquellas para funcionarios de los equipos con funciones directivas.</t>
  </si>
  <si>
    <t>Se encontraron problemas de salud bucal en las mujeres en situación de prostitución que requieren una respuesta del Sistema General de Seguridad Social en Salud en el país, con el fin de garantizar un acceso equitativo a los programas y servicios de atención odontológica. El análisis de los problemas de salud bucal desde la óptica de los determinantes sociales y desde una perspectiva crítica, debe contribuir a la generación de estrategias basadas en la realidad social y en las necesidades de los grupos sociales. Se hace necesario el fortalecimiento de los sistemas de</t>
  </si>
  <si>
    <t>vigilancia epidemiológica de las condiciones de salud bucal en grupos especialmente vulnerables,</t>
  </si>
  <si>
    <t>Las IPS privadas que operan en la localidad de Bosa, no actúan de manera coordinada con las ESE de la localidad ni con la Secretaría de Salud el</t>
  </si>
  <si>
    <t>Distrito en materia de APS.</t>
  </si>
  <si>
    <r>
      <t>Algunas de las IPS de la localidad de Bosa no tienen claridad conceptual sobre lo que implica un plan estructurado de atención primaria en salud.</t>
    </r>
    <r>
      <rPr>
        <sz val="9"/>
        <color theme="1"/>
        <rFont val="Calibri"/>
        <family val="2"/>
        <scheme val="minor"/>
      </rPr>
      <t xml:space="preserve"> </t>
    </r>
    <r>
      <rPr>
        <sz val="9"/>
        <color rgb="FF000000"/>
        <rFont val="Calibri"/>
        <family val="2"/>
        <scheme val="minor"/>
      </rPr>
      <t>Los intereses económicos de las IPS no encuentran actualmente ningún incentivo para la realización de actividades de APS. Algunos usuarios están dispuestos a pagar un valor adicional a su aporte periódico al POS con el fin de recibir una atención con estándares de calidad superiores a los ofrecidos por las actuales IPS contratadas que conforman la red de las aseguradoras.</t>
    </r>
  </si>
  <si>
    <t>Las IPS privadas de Bosa sin convenios con aseguradoras no realizan programas estructurados con estrategias de promoción y prevención definidas por la legislación vigente.</t>
  </si>
  <si>
    <t>Las IPS objeto del presente trabajo no tienen diseñadas ni realizan actividades de APS con enfoque familiar, participación comunitaria ni acción intersectorial, que son algunos de los atributos definidos por la SDS dentro de la estrategia que se adelante con la participación de las ESE que</t>
  </si>
  <si>
    <t>conforman la red pública.</t>
  </si>
  <si>
    <t>Los hallazgos principales de este estudio dan cuenta de cómo en la población escolar del municipio de Istmina se observaron grados de higiene oral regulares, dato que no concuerda con la alta proporción de utilización de cepillo y crema dental,</t>
  </si>
  <si>
    <t>En el caso particular de la primera infancia, persisten grandes brechas de inequidad te­rritorial, en la medida en que los niños y las niñas que habitan en contextos rurales tienen la mitad de probabilidades que los de las zonas urbanas de vivir en casas con servicios públicos de energía, acueducto, alcantarillado y recolección de basuras, lo que conlleva una mayor probabilidad de mortalidad, desnutri­ción infantil y deterioro cognitivo (29). Los resultados sobre la experiencia de caries en los niños y en las niñas que se estudiaron también dan cuenta de desigualdades entre clases sociales: mientras que el porcentaje de niños y niñas afectados en familias de asalariados calificados es del 75 %, en los subasalariados llega al 91 % (p = 0.007), lo que concuerda con los hallazgos de otros estudios que señalan que la caries dental es más frecuente en población que tiene baja escolaridad, está excluida del aseguramiento en salud y sus ingresos son bajos (31-37).</t>
  </si>
  <si>
    <t>Limitar al sillón odontológico el desarrollo de intervenciones para promover la práctica de acciones favorables para la salud oral no permitirá generar salud. En este contexto, el odontólogo debe ser parte de equipos de trabajo y redes de PS con otros profesionales y actores de la sociedad (26). Por lo tanto, es importante que los responsables del diseño</t>
  </si>
  <si>
    <t>e implementación de las políticas públicas, tanto en el ámbito social como en el sanitario, comprendan que las enfermedades de cavidad oral pueden tener un impacto en la calidad de vida del individuo. Por otra parte, la formación de los profesionales de la odontología debe incluir la perspectiva de salud poblacional.</t>
  </si>
  <si>
    <t>La metodología fue el estudio de casos (17), tomando cada ciudad como un caso, y en cada uno se revisaron los planes de desarrollo municipales y los planes territoriales de salud de los periodos 2008-2011 y 2012-2015 de las ciudades de Barranquilla, Bogotá, Bucara­manga, Leticia, Medellín y Pasto; también se revisaron los acuerdos que los Concejos municipales emitieron sobre asuntos de salud pública entre el periodo 2008 y junio de 2013, con el fin de identificar los lineamientos y acciones de salud pública propuestos en los planes y en los acuerdos, el proceso de construcción de las políticas en salud pública a nivel local, el lugar que la salud pública ocupa en la agenda municipal y la coherencia de las decisiones de las autoridades de salud con el perfil epidemiológico y las necesidades de salud en cada ciudad. Para realizar este análisis se elaboraron guías e instrumentos de recolección y revisión de información de fuente secundaria. Con la información recogida se realizó una com­paración, identificando la coherencia de las líneas de acción con el perfil epidemio­lógico; los procesos de gestión, ejecución y seguimiento en los programas y proyectos de salud pública y la continuidad en las acciones de los planes y los acuerdos.</t>
  </si>
  <si>
    <r>
      <t>Hallazgos</t>
    </r>
    <r>
      <rPr>
        <sz val="9"/>
        <color rgb="FF000000"/>
        <rFont val="Calibri"/>
        <family val="2"/>
        <scheme val="minor"/>
      </rPr>
      <t xml:space="preserve">: los planes de desarrollo y territoriales poseen algunas líneas estratégicas que generan políticas públicas en diversas temáticas de salud a nivel territorial, pero ninguna ciudad cuenta con una política integral en salud pública. Los acuerdos municipales no recogen suficientemente las necesidades de salud. La mayoría de las políticas y programas en salud pública no tienen continuidad de un periodo de gobierno a otro, ni se llevan a cabo procesos de seguimiento y evaluación para tomar decisiones basadas en resultados. </t>
    </r>
    <r>
      <rPr>
        <i/>
        <sz val="9"/>
        <color rgb="FF000000"/>
        <rFont val="Calibri"/>
        <family val="2"/>
        <scheme val="minor"/>
      </rPr>
      <t>Conclusión</t>
    </r>
    <r>
      <rPr>
        <sz val="9"/>
        <color rgb="FF000000"/>
        <rFont val="Calibri"/>
        <family val="2"/>
        <scheme val="minor"/>
      </rPr>
      <t>: en ninguna de las ciudades hay una política integral de salud pública, hay múltiples políticas y programas enfocados en temas específicos, hay discontinuidad de las políticas y programas entre periodos de gobierno.</t>
    </r>
  </si>
  <si>
    <t>La reforma con la Política PAIS plantea que uno de los mecanismos de coordinación entre los actores es el Plan Territorial de Salud tanto en el momento de su formulación como en la implementación y seguimiento en una lógica participativa y de sinergia, persiguiendo un objetivo común de respuesta a las necesidades priorizadas de salud (Artículo 1, Resolución 429 de 2015). Sin embargo en la práctica, este mecanismo parece ser inoperante, puesto que es formulado desde arriba, en una lógica burocrática donde la "participación" se reduce a ejercicios de socialización</t>
  </si>
  <si>
    <t>Dentro de las principales falencias que resaltan los entrevistados tiene que ver con el precario desempeño de las entidades encargadas de ejercer labores de Inspección, Vigilancia y Control. algunos actores consideran que esta entidad se ha convertido en un villano que solo aparece para liquidar o sanear hospitales públicos y no para cumplir sus funciones reales y evitar que se presenten esos inconvenientes, necesidad de orientar los incentivos de salud en EPS y la operacionalización de la autonomía profesional</t>
  </si>
  <si>
    <t>la Ley 35 de 1.989 “sobre ética del odontólogo colombiano”que 106:</t>
  </si>
  <si>
    <t>“El profesional odontólogo es un servidor de la sociedad y, por consiguiente, debe someterse a las exigencias que se derivan de la naturaleza y dignidad humana. De acuerdo con lo anterior, la atención al público exige como obligación primaria dar servicios de calidad y en forma oportuna”.</t>
  </si>
  <si>
    <t>Ahora bien, desde la perspectiva del profesor, se debe hacer énfasis durante las prácticas</t>
  </si>
  <si>
    <t>clínicas la visión integral del paciente como ser humano y no como una cuota de</t>
  </si>
  <si>
    <t>cumplimiento de requisitos clínicos que debe cumplir el estudiante.</t>
  </si>
  <si>
    <t>Esto unido al trabajo desde las asociaciones gremiales quienes tienen como deber generar espacios de discusión, acercamiento y reflexión entre los diferentes actores del sistema como entes gubernamentales, profesionales e instituciones prestadoras de servicios de salud para lograr acuerdos de trabajo encaminados a la solución de problemas éticos y bioéticos en el ejercicio de la profesión que afectan finalmente a los profesionales de la salud y a la población que acude a los servicios de salud.</t>
  </si>
  <si>
    <t>Las instituciones prestadoras de servicios de salud, necesitan adquirir conciencia de la</t>
  </si>
  <si>
    <t>importancia de la relación médica para efectos de calidad, más allá del cumplimiento de</t>
  </si>
  <si>
    <t>metas o eficiencia en el servicio. Pero para ello es necesario que sean los mismos</t>
  </si>
  <si>
    <t>involucrados en el proceso de prestación y recepción de servicios, quienes encaminen sus esfuerzos para una adecuada evaluación, no sólo de los servicios que actualmente se prestan así como de las instituciones que los ofrecen, sino también de la ley que los sustenta. la visión economicista en el mercado de la salud estimula la deshumanización de los servicios de salud reflejada en la orientación de intereses particulares de los servicios por parte de las instituciones. Con la deshumanización se indica el papel distante en la relación odontólogo –paciente, en donde el servicio no se entiende en la forma de acto clínico que sirve para restituir o generar salud, sino como una acción que cumple con ciertos parámetros administrativos conformes a la ley.</t>
  </si>
  <si>
    <t>estructura monopolística del mercado de la provisión de servicios</t>
  </si>
  <si>
    <t>en la mayoría de los municipios colombianos, situación que descarta la competencia</t>
  </si>
  <si>
    <t>por calidad y la necesidad de un sistema de incentivos que busque estimularla.</t>
  </si>
  <si>
    <t>Otra razón es la ausencia de incentivos sistémicos para la calidad de</t>
  </si>
  <si>
    <t>resultados. El sistema colombiano se ha concentrado en el desarrollo de un sistema</t>
  </si>
  <si>
    <t>de garantía de calidad, enfocado en la estructura y de forma parcial en los</t>
  </si>
  <si>
    <t>procesos, pero que ignora hasta el presente los resultados. Lo anterior se complementa</t>
  </si>
  <si>
    <t>con la existencia de unos incentivos financieros demasiado fuertes que</t>
  </si>
  <si>
    <t>no se han contrabalanceado con la exigencia de resultados de salud. Estas limitaciones son mas marcadas en el régimen subsidiado.</t>
  </si>
  <si>
    <t>la competencia entre aseguradores es limitada y de acuerdo con evidencias recientes, han aparecido prácticas monopolísticas en el mercado del aseguramiento. Además, existen múltiples limitaciones para la libre movilidad de la población entre un asegurador y otro. Por supuesto, este tipo de situación no es favorable para la introducción de sistemas de incentivos que busquen mejorar la calidad. Favoreciendo la negación de servicios, centro en facturación, control de costos, barreras de acceso, fragmentación del servicios y pobres resultados en salud</t>
  </si>
  <si>
    <t xml:space="preserve">Entre sus múltiples limitaciones, el sistema de salud aplicado en Colombia presenta cuatro fallas centrales que combinadas explican mucho del desastroso resultado observado. </t>
  </si>
  <si>
    <r>
      <t xml:space="preserve">Por una parte, no ha tenido un </t>
    </r>
    <r>
      <rPr>
        <i/>
        <sz val="9"/>
        <color rgb="FF000000"/>
        <rFont val="Calibri"/>
        <family val="2"/>
        <scheme val="minor"/>
      </rPr>
      <t xml:space="preserve">modelo de cuidado de la salud </t>
    </r>
    <r>
      <rPr>
        <sz val="9"/>
        <color rgb="FF000000"/>
        <rFont val="Calibri"/>
        <family val="2"/>
        <scheme val="minor"/>
      </rPr>
      <t>apropiado. Los pacientes no tienen un médico personal que les garantice una atención continua lo que no permite el establecimiento de una relación estable médico-paciente.</t>
    </r>
  </si>
  <si>
    <r>
      <t xml:space="preserve">Esta falencia se suma a la aplicación de un </t>
    </r>
    <r>
      <rPr>
        <i/>
        <sz val="9"/>
        <color rgb="FF000000"/>
        <rFont val="Calibri"/>
        <family val="2"/>
        <scheme val="minor"/>
      </rPr>
      <t xml:space="preserve">sistema de incentivos </t>
    </r>
    <r>
      <rPr>
        <sz val="9"/>
        <color rgb="FF000000"/>
        <rFont val="Calibri"/>
        <family val="2"/>
        <scheme val="minor"/>
      </rPr>
      <t xml:space="preserve">desequilibrado que se ha centrado en lo financiero sin exigir resultados de salud, lo cual se ha aunado al </t>
    </r>
    <r>
      <rPr>
        <i/>
        <sz val="9"/>
        <color rgb="FF000000"/>
        <rFont val="Calibri"/>
        <family val="2"/>
        <scheme val="minor"/>
      </rPr>
      <t xml:space="preserve">pago por anticipado (UPC) </t>
    </r>
    <r>
      <rPr>
        <sz val="9"/>
        <color rgb="FF000000"/>
        <rFont val="Calibri"/>
        <family val="2"/>
        <scheme val="minor"/>
      </rPr>
      <t>a los “aseguradores”. Este modelo de pago por capitación que se adoptó en Colombia, en lugar de favorecer la protección de la población vulnerable, fue aprovechado por las EPS como una excelente oportunidad de maximizar sus ganancias limitando la libertad de elección de los afiliados y evadiendo sus responsabilidades frente a ellos.</t>
    </r>
  </si>
  <si>
    <t>Se ha desarrollado una lógica de asegu­ramiento perversa según la cual se busca reducir a toda costa la “siniestralidad”, no desarrollando acciones para evitar que las personas se enfermen, sino evitando que entren en contacto con el sistema, mediante todo tipo de barreras de acceso. El sistema nunca pudo ser amable y orientó todos sus esfuerzos a la negación de los servicios.</t>
  </si>
  <si>
    <r>
      <t xml:space="preserve">A las causas estructurales del fracaso del sistema es necesario añadir otras coyuntu­rales. La más importante, sin duda, ha sido el </t>
    </r>
    <r>
      <rPr>
        <i/>
        <sz val="9"/>
        <color rgb="FF000000"/>
        <rFont val="Calibri"/>
        <family val="2"/>
        <scheme val="minor"/>
      </rPr>
      <t xml:space="preserve">comportamiento negligente (y en ocasiones cómplice) del Estado </t>
    </r>
    <r>
      <rPr>
        <sz val="9"/>
        <color rgb="FF000000"/>
        <rFont val="Calibri"/>
        <family val="2"/>
        <scheme val="minor"/>
      </rPr>
      <t>y sus diferentes agen­cias que han fallado ostensiblemente en su obligación de representar y defender el “bien público” al omitir sus responsabilidades o ali­nearse con intereses privados en detrimento de los intereses ciudadanos.</t>
    </r>
  </si>
  <si>
    <t>Para recordar</t>
  </si>
  <si>
    <t>Decreto 3039/2007 del Plan Nacional de Salud Pública.</t>
  </si>
  <si>
    <t>Se expone la percepción de que en aras de la concertación la propuesta de</t>
  </si>
  <si>
    <t>varios enfoques dificulta buscar un hilo conductor coherente con la medida que se va</t>
  </si>
  <si>
    <t>desarrollando, la identificación de las líneas prioritarias, así como las estrategias, metas e indicadores. Al hacer la lectura de cada prioridad, con sus líneas de intervención, se tiene entonces una sensación de mezcla y proceso de planeación. Esto, proyecta unas actividades descontextualizadas a nivel local, muestra una clara intención centralizadora y deja la participación y realidad local perdida en una suerte de activismo que trata de ser innovador en su listado, pero deja poca movilidad para la realidad local, a pesar de que repetitivamente, en la línea de promoción aparecerá la frase de</t>
  </si>
  <si>
    <t>“Conformación de mecanismos de coordinación y articulación local intersectorial para la formulación y seguimiento…” La intención de los enfoques se pierde</t>
  </si>
  <si>
    <t>no muestran realmente una respuesta ni los valores del enfoque</t>
  </si>
  <si>
    <t>de determinantes o el de gestión social del riesgo. El planteamiento acaba nuevamente</t>
  </si>
  <si>
    <t>estructurando las actividades desde el enfoque de niveles de prevención del riesgo,</t>
  </si>
  <si>
    <t>siendo coherente en este sentido y limitándose a actividades de prevención primaria y</t>
  </si>
  <si>
    <t>secundaria. actividades poco pertinentes para escenarios rurales o apartados, con</t>
  </si>
  <si>
    <t>grandes brechas frente a lo urbano/rural y no se precisa claramente la probabilidad de</t>
  </si>
  <si>
    <t>reconocimiento de lo local y el respeto a las diferencia étnicas y culturales, reconocidas</t>
  </si>
  <si>
    <t>duplicación de actividades, especialmente en nutrición y manejo de trastornos crónicos,</t>
  </si>
  <si>
    <t>entre otros, y muestra enfoques diferentes de conceptos en las líneas estratégicas; además, aparecen diversidad de agentes para la coordinación, La conformación de mecanismos de coordinación local deja con poca claridad el liderazgo de las direcciones locales como articuladoras locales de los procesos, aunque promueve el Plan de Salud Territorial.</t>
  </si>
  <si>
    <t>Igualmente, se repite sistemáticamente la evaluación de estrategias educativas, pero</t>
  </si>
  <si>
    <t>van cambiando los actores de la promoción; compromiso con la capacitación, pero con responsables imprecisos. la propuesta de metas e indicadores, no permita hacer un análisis inferencial de las asociaciones entre las intervenciones y los resultados.</t>
  </si>
  <si>
    <t>No obstante la amplitud de la cobertura teórica del sistema de salud respecto a los procedimientos odontológicos, es el propio sistema de salud el principal obstáculo para garantizar la integralidad de la atención, dada la fragmentación del proceso de atención por el diseño institucional, el esquema de inclusiones/exclusiones de actividades y procedimientos en el Plan de Beneficios, así como por la separación entre actividades y responsabilidades en la atención individual y la atención colectiva.</t>
  </si>
  <si>
    <t>Los esfuerzos realizados a nivel local en la implementación de las política públicas territoriales en salud bucal se han enfrentado a situaciones de cambio en los actores políticos municipales que le han restado fuerza, permanencia y continuidad a las apuestas iniciales, sumado además a las dificultades de financiación y de fragmentación entre los diferentes actores de la práctica odontológica dado el SGSSSS, que ha repercutido negativamente en la reducción de la cobertura de las acciones, en las posibilidades de innovación en las estrategias de salud pública, así como en la integración en equipos interdisciplinarios que dinamicen los procesos definidos. No obstante realizarse con las dificultades inherentes a la escasa regulación en esta materia, y suponer un esfuerzo de los actores locales dado el vacío normativo sobre el cual operan, estos esfuerzos municipales no han tenido un respaldo técnico, financiero y político decidido de parte de la autoridad sanitaria nacional.</t>
  </si>
  <si>
    <t>Recomendaciones: Monitoreo crítico de la inversión, las coberturas, los resultados en la atención individual y de las estrategias orientadas a la salud colectiva Es notoria la ausencia de información de calidad y de análisis que permitan identificar la inversión efectiva que ha sido destinada a la atención odontológica y a la implementación de estrategias orientadas a la salud colectiva, así como la ausencia de monitoreo a las coberturas efectivas, tanto de la atención preventiva, resolutiva y de las estrategias de salud pública, como de los resultados en salud en los diferentes grupos poblacionales.</t>
  </si>
  <si>
    <t>Formación y apropiación del enfoque de derecho a la salud. Ni las instituciones formadoras de recursos humanos, ni los profesionales y sus organizaciones gremiales, ni las instituciones prestadoras de servicios de salud, ni los funcionarios públicos de las instituciones gubernamentales, ni los propios ciudadanos en ciudades y campos, han sido formados para su ejercicio y defensa</t>
  </si>
  <si>
    <t>Recuperación del liderazgo técnico y del posicionamiento en las instituciones de la autoridad sanitaria y en los entes territoriales.</t>
  </si>
  <si>
    <t>Los hallazgos de un estudio reciente del grupo de economía de la salud de la Universidad de Antioquia sobre los recursos que invierten tres EPS en Medellín para la atención odontológica confirman que los recursos invertidos son discrecionales en cada EPS, que estos oscilan entre 2% y 6 % de la UPC, que se han reducido con el paso de los años (respecto a los cálculos iniciales del Ministerio de Salud en 1995). Los cálculos del estudio, estiman que para satisfacer las necesidades básicas de atención odontológica en la ciudad de Medellín y cumplir con las metas de cobertura propuestas en la normatividad, se requeriría una inversión entre el 7-9 % de la UPC, lo que significaría duplicar los recursos que actualmente invierten las EPS (23)</t>
  </si>
  <si>
    <t>la efectividad en la demanda inducida no fue favorable, dejando muchos riesgos latentes debido a la no asistencia a los servicios de salud por diversos motivos, como falta de tiempo y/o recursos, atención insatisfactoria en las IPS o simplemente desinterés</t>
  </si>
  <si>
    <t>En consecuencia, explicar por qué aun con los avances tecnológicos, metodológicos y conceptuales de la odontología y sus especializaciones, la caries dental y, en general, las enfermedades de la boca siguen siendo unos de los motivos de consulta más apremiantes en las instituciones prestadoras de salud, es necesario comenzar a mirar el sistema estomatognático y sus</t>
  </si>
  <si>
    <t xml:space="preserve">funciones desde otro punto de vista. </t>
  </si>
  <si>
    <t>La figura 1 indica cómo para desarrollar programas y prácticas que favorezcan la salud oral de las comunidades es necesario entender y aceptar que la salud oral va más allá del simple “tener”, como se menciona en la ENSAB III27 (1998) y se referencia en la Resolución 3577 del 2006 (Plan</t>
  </si>
  <si>
    <t>Nacional de Salud Bucal, del Ministerio de la Protección Social): no tener caries y tener dientes blancos y parejos.28 Esta tendencia hacia una representación estética de la boca pierde de vista la importancia de otros tejidos, órganos y sistemas corporales, así como las necesidades, las</t>
  </si>
  <si>
    <t>expectativas y las potencialidades del individuo. Limitar la atención “integral” en salud oral al sillón</t>
  </si>
  <si>
    <t>odontológico no permitirá generar salud. Es imprescindible avanzar en la construcción de ambientes y contextos saludables, lo que a largo plazo puede influir en la reducción de los costos de los servicios de salud.</t>
  </si>
  <si>
    <t>Se identificaron aspectos clave como la falta de información, la ansiedad, costos del tratamiento, insatisfacción con la labor del odontólogo, falta de tiempo para asistir.</t>
  </si>
  <si>
    <t>RECOLECCIÓN DE DATOS – ÁMBITO CIENTÍFICO TÉCNICO (TEMPORALIDAD: 2000 A 2019)</t>
  </si>
  <si>
    <t>RESULTADOS</t>
  </si>
  <si>
    <t>componente incorporado de forma constante y completa de acuerdo a la norma con acciones de mejoramiento</t>
  </si>
  <si>
    <t>componente incorporado de forma constante con fallas de acuerdo a la norma y con acciones de mejoramiento</t>
  </si>
  <si>
    <t>componente incorporado de forma constante con fallas de acuerdo a la norma sin acciones de mejoramiento</t>
  </si>
  <si>
    <t>Componente incorporado de forma irregular con fallas de acuerdo a la norma, con evidencia de acciones de mejoramiento</t>
  </si>
  <si>
    <t>Componente incorporado de forma irregular con fallas de acuerdo a la norma, sin evidencia de acciones de mejoramiento</t>
  </si>
  <si>
    <t>Componente ausente o con evidencia dificil de acceder</t>
  </si>
  <si>
    <t>Dominio</t>
  </si>
  <si>
    <t>Constructo</t>
  </si>
  <si>
    <t>PersonasB</t>
  </si>
  <si>
    <t>%</t>
  </si>
  <si>
    <t>PersonasF</t>
  </si>
  <si>
    <t>Doc_OperaB</t>
  </si>
  <si>
    <t>Doc_OperaF</t>
  </si>
  <si>
    <t>Doc_CientíficosB</t>
  </si>
  <si>
    <t>Doc_CientíficosF</t>
  </si>
  <si>
    <t>Características de la intervención</t>
  </si>
  <si>
    <t>Adaptabilidad</t>
  </si>
  <si>
    <t>Complejidad</t>
  </si>
  <si>
    <t>Costo</t>
  </si>
  <si>
    <t>Origen de la estrategia</t>
  </si>
  <si>
    <t>Percepción de fuerza y calidad de la evidencia</t>
  </si>
  <si>
    <t>Percepción de la calidad del diseño y forma de entrega de la estrategia</t>
  </si>
  <si>
    <t>Ventaja Relativa</t>
  </si>
  <si>
    <t>SUBTOTAL</t>
  </si>
  <si>
    <t>TOTAL</t>
  </si>
  <si>
    <t>Configuración externa</t>
  </si>
  <si>
    <t>Políticas externas e incentivos</t>
  </si>
  <si>
    <t>Necesidades y recursos del paciente</t>
  </si>
  <si>
    <t>Cosmopolitismo</t>
  </si>
  <si>
    <t>Configuración interna</t>
  </si>
  <si>
    <t>Clima de la implementación</t>
  </si>
  <si>
    <t>·         Clima de aprendizaje</t>
  </si>
  <si>
    <t>·         Compatibilidad</t>
  </si>
  <si>
    <t>·         Incentivos y Recompensas internas</t>
  </si>
  <si>
    <t>·         Objetivos y su retroalimentación</t>
  </si>
  <si>
    <t>·         Prioridad Relativa</t>
  </si>
  <si>
    <t>·         Tensión para el cambio</t>
  </si>
  <si>
    <t>Cultura</t>
  </si>
  <si>
    <t xml:space="preserve">Preparación para la implementación </t>
  </si>
  <si>
    <t>·         Acceso al conocimiento e información</t>
  </si>
  <si>
    <t>·         Compromiso del Liderazgo</t>
  </si>
  <si>
    <t>·         Recursos disponibles</t>
  </si>
  <si>
    <t>Redes y comunicaciones</t>
  </si>
  <si>
    <t>Características de los individuos</t>
  </si>
  <si>
    <t>Conocimiento y creencias sobre la estrategia</t>
  </si>
  <si>
    <t>Etapa individual en la implementación</t>
  </si>
  <si>
    <t>Procesos</t>
  </si>
  <si>
    <t>Planeación</t>
  </si>
  <si>
    <t>Participación</t>
  </si>
  <si>
    <t>·         Líderes de opinión</t>
  </si>
  <si>
    <t>·         Agentes de Cambio externo</t>
  </si>
  <si>
    <t>·         Líderes de implementación formalmente designados</t>
  </si>
  <si>
    <t>·         Participantes en la implementación</t>
  </si>
  <si>
    <t>·         Población objetivo</t>
  </si>
  <si>
    <t>Ejecución</t>
  </si>
  <si>
    <t>Reflexión y evaluación</t>
  </si>
  <si>
    <t>Personas</t>
  </si>
  <si>
    <t>Doc_Operativos</t>
  </si>
  <si>
    <t>Doc_científicos</t>
  </si>
  <si>
    <t>%Barre_Personas</t>
  </si>
  <si>
    <t>%Fac_Personas</t>
  </si>
  <si>
    <t>%Barre/Doc_Operativos</t>
  </si>
  <si>
    <t>%Fac/Doc_Operativos</t>
  </si>
  <si>
    <t>Clima de aprendizaje</t>
  </si>
  <si>
    <t>Compatibilidad</t>
  </si>
  <si>
    <t xml:space="preserve"> Incentivos y Recompensas internas</t>
  </si>
  <si>
    <t>Objetivos y su retroalimentación</t>
  </si>
  <si>
    <t>Prioridad Relativa</t>
  </si>
  <si>
    <t>Tensión para el cambio</t>
  </si>
  <si>
    <t xml:space="preserve"> Acceso al conocimiento e información</t>
  </si>
  <si>
    <t xml:space="preserve"> Compromiso del Liderazgo</t>
  </si>
  <si>
    <t>Recursos disponibles</t>
  </si>
  <si>
    <t xml:space="preserve"> Líderes de opinión</t>
  </si>
  <si>
    <t xml:space="preserve"> Agentes de Cambio externo</t>
  </si>
  <si>
    <t>Líderes de implementación formalmente designados</t>
  </si>
  <si>
    <t>Participantes en la implementación</t>
  </si>
  <si>
    <t>Población objetivo</t>
  </si>
  <si>
    <t>MSP_B</t>
  </si>
  <si>
    <t>MSP_F</t>
  </si>
  <si>
    <t>SDS_B</t>
  </si>
  <si>
    <t>SDS_F</t>
  </si>
  <si>
    <t>ESE_B</t>
  </si>
  <si>
    <t>ESE_F</t>
  </si>
  <si>
    <t>IPS_B</t>
  </si>
  <si>
    <t>IPS_F</t>
  </si>
  <si>
    <t>EPS_C</t>
  </si>
  <si>
    <t>EPS_S</t>
  </si>
  <si>
    <t>DOMINIO/ CONTRUCTOS</t>
  </si>
  <si>
    <t>CONCLUSION DE HALLAZGOS</t>
  </si>
  <si>
    <t>Entrevista</t>
  </si>
  <si>
    <t>DOMINIO CARACTERISTICAS DE LA INTERVENCIÓN</t>
  </si>
  <si>
    <t>ADAPTABILIDAD</t>
  </si>
  <si>
    <t>El grado en que la estrategia se puede adoptar, adaptar, refinar o reinventar para satisfacer las necesidades que surgen en variados contextos para su implementación.</t>
  </si>
  <si>
    <t>Ministerio (+)</t>
  </si>
  <si>
    <t>Considera que la norma que la respalda ha sido pensada para que pueda adaptarse y en esa flexibilidad radica parte de su fortaleza para su adopción ante diferentes contextos.</t>
  </si>
  <si>
    <t>De hecho, para mí precisamente el no tener normas sobre los tiempos favorece esa flexibilidad… quien presta el servicio es el que define no nosotros… está en manos sino de las partes de quien está frente al paciente ¿si? Entonces, pues ¿porque normarlo y hacerlo rígido?</t>
  </si>
  <si>
    <t>E. Territorial (-)</t>
  </si>
  <si>
    <t>Considera que la norma es muy flexible en cuento a las exigencias en coberturas para este componente, haciendo más complejo exigirle a la aseguradoras y prestadores</t>
  </si>
  <si>
    <t>hay una resolución vigente, aunque creo que en estos momentos ya se cambió la progresividad. Lo que pasa es que el Ministerio también es muy laxo frente a sus resoluciones, inicialmente habló de cobertura del 100 por ciento a tres años, osea, al año 2023 con intervenciones de 3280 en salud bucal debería haber un cubrimiento del 100 por ciento y creo que se bajó bastante en esa progresividad, empezando con un 30 por ciento y ahora la progresividad está un 2 por ciento cada año para lograr coberturas del 50 por ciento en la valoración en las coberturas de primera vez, con lo que tendríamos que  esperar más o menos unos 20 años para tener unas coberturas útiles, y si las EPS se van a pegar de lo que dice la norma entonces no van a ser mayores esfuerzos.</t>
  </si>
  <si>
    <t>EPS (+)</t>
  </si>
  <si>
    <t>Considera que la norma para este componente es adaptable, pero es necesario trabajarla para llevarla a lo operativo. Pero pese a esa característica, se plantea una preferencia a su interpretación estricta, la tendencia es marcada a la intervención mediante servicios de salud.</t>
  </si>
  <si>
    <t>Sí, tenemos que aplicar unos cambios quizás más incrementales que disruptivos, porque creo que la resolución nos ayuda mucho, pero tenemos que adaptarlos a nuestra realidad.</t>
  </si>
  <si>
    <t>La norma aguanta todo, la norma está en el papel</t>
  </si>
  <si>
    <t>Uno de los grandes secretos es que somos pegados a la norma extrema. Si la norma dice eso, así se cumple cuando te decía de zonas grises o que tengamos unos puntos que tenemos siempre deben hacerse desde el punto de vista no del asegurador, sino del usuario, ¿cómo desde del usuario? Yo como usuario, si me enfermo, ¿que quisiera? quisiera que estuvieran cerca, donde vivo, que me atendieron oportunamente, que me dieron la medicación o las recomendaciones no farmacológicas y que me dieran continuidad. ahora sin pasarme, hay viene todo el tema de ineficiencia y desperdicio.</t>
  </si>
  <si>
    <t>las estrategias tampoco acá no hay que ser súper ultra científico para hacer, osea sea creativo realmente acá lo que se necesita es la creatividad, pero sí que la gente le dé valor a la parte de la prevención, que le dé valor al paciente sano, que se proyecte</t>
  </si>
  <si>
    <t>IPS (-)</t>
  </si>
  <si>
    <t>A nivel del prestador se considera que la norma es adaptable, no obstante, su flexibilidad al parecer promueve diferentes interpretaciones en los actores involucrados favoreciendo intereses que en ocasiones entorpecen el cumplimiento en la implementación, el logro de metas en salud y la vigilancia por entes de control en este componente.</t>
  </si>
  <si>
    <t>también hubo una mala interpretación donde se establecía que tiempo mínimo de atención era 20 minutos y se tomó como 20 minutos de referencia para una consulta…</t>
  </si>
  <si>
    <t>los entes de control toman todos lo legislado por ministerio y hacen interpretación propia de normas, una de las falencias más grandes que hay… entonces voy y verificó que la EPS me esté cumpliendo, pero como existe una interpretación propia de Norma, el ente de control se flexibiliza con la aplicabilidad de la legislación dada en la norma… La norma también baja con el sesgo de la subjetividad.</t>
  </si>
  <si>
    <t>COMPLEJIDAD</t>
  </si>
  <si>
    <t>Dificultad percibida en la estrategia, reflejada por aspectos como la duración, el alcance, la radicalidad, la disrupción, la centralidad y el número de pasos necesarios para implementar.</t>
  </si>
  <si>
    <t>Considera que para el 2000 fecha en la que se propone la Resolución 412 fue disruptiva para el país, puesto que la cobertura de afiliación era baja complicando el cumplimiento en coberturas obligatorias.</t>
  </si>
  <si>
    <t>Claramente (412) no tuvo todo el impacto que se esperaba, no lo tiene porque primero, en su momento fue disruptivo, porque en ese momento en que sale la 412 digamos que la cobertura de personas afiliadas al sistema era muy bajita</t>
  </si>
  <si>
    <t> No considera la complejidad de la estrategia como una barrera, para este actor radica en la baja competencia de los profesionales para manejarla y sus debilidades para el trabajo en equipo.</t>
  </si>
  <si>
    <t>es compleja la academia, es complejo un consultorio, todo es complejo y eso no significa ni que uno se las sepa todas, y que uno no pueda trabajar con otros para que eso se pueda manejar.</t>
  </si>
  <si>
    <t xml:space="preserve">Considera compleja la planeación de actividades y el logro de metas definidas en este componente entre otras cosas porque es difícil coordinar el acceso efectivo y sostenido a ambientes comunitarios como las escuelas y territorios remotos, diseñar actividades con menores, tener el consentimiento de los padres y tener una base de datos actualizada de las acciones recibidas. </t>
  </si>
  <si>
    <t xml:space="preserve">La Entidad es consciente de la necesidad de trabajo en equipo e incrementar capacidades en los responsables de la implementación. </t>
  </si>
  <si>
    <t>Agrega la dificultad de hacer efectiva la demanda inducida desde las EPS.</t>
  </si>
  <si>
    <t>Identifica la falta de tiempo como una dificultad para su cumplimiento</t>
  </si>
  <si>
    <r>
      <t>“</t>
    </r>
    <r>
      <rPr>
        <i/>
        <sz val="10"/>
        <color rgb="FF3B341A"/>
        <rFont val="Times New Roman"/>
        <family val="1"/>
      </rPr>
      <t>dificultades muchas en el mismo espacio escolar también se presentaron muchas, profesores no muy sensibilizados, el consentimiento informado es una barrera grandísima, grandísima, grandísima…</t>
    </r>
    <r>
      <rPr>
        <i/>
        <sz val="10"/>
        <color theme="1"/>
        <rFont val="Times New Roman"/>
        <family val="1"/>
      </rPr>
      <t xml:space="preserve"> </t>
    </r>
    <r>
      <rPr>
        <i/>
        <sz val="10"/>
        <color rgb="FF3B341A"/>
        <rFont val="Times New Roman"/>
        <family val="1"/>
      </rPr>
      <t>antes de ir al colegio las EPS tenían que hacer un análisis de las bases de datos a ver si coincidían las bases de datos de los colegios con las bases de datos de afiliados de la EPS.”</t>
    </r>
  </si>
  <si>
    <t>“Tratar de mejorar coberturas, que la EAPB induzca la demanda no ha sido fácil” …” También he escuchado esa queja de los colegios, más que todo son actividades del PIC que han saturado los colegios distritales, llegan los diferentes grupos del PIC, con sus diferentes estrategias entonces los colegios tienen que abrir espacios para hacer eso y ha generado bastantes diferencias eso, ¡Difícil!, porque ¿cómo más vamos a atender a los niños? Ya se ha probado de todo desde inducir a la demanda, se canalizan desde los diferentes espacios, desde el PIC, en las viviendas, en las familias, en los colegios, se canalizan esos niños a su IPS prestadora y hay una queja de las EPS que casi un 20 por ciento de esos niños inasisten”</t>
  </si>
  <si>
    <t xml:space="preserve">Porque tiempos de consulta que colocan, lo obligan o no le dan tiempo para hacer un mejor diagnóstico, hacer un buen análisis </t>
  </si>
  <si>
    <t>Se considera complejo hacer un abordaje efectivo de determinantes sociales desde este componente.</t>
  </si>
  <si>
    <t>En eso falta, siempre se ha hablado de los determinantes sociales, incidir intersectorialmente en los determinantes sociales, siempre he escuchado, llevo 20 años en el sector público o más años, siempre hablo de la determinación social, afectar la determinación social, pero…</t>
  </si>
  <si>
    <t>Se considera que algunas disposiciones de la norma hacen mas complejo la exigencia en cumplimiento de coberturas desde los entes de control, debido a que se ajustan las metas a nivel nacional que deben lograr las aseguradoras, siendo progresivamente más bajas, reconociendo que las mismas trabajan para el cumplimiento mínimo.</t>
  </si>
  <si>
    <t>Creo que hace falta más control, de alguna manera más control, desde los entes de regulación y control, Superintendencia, la misma Secretaria, apretarnos un poquito, ser más exigentes frente a coberturas, pero la norma a veces va en contra de eso, la misma norma. Vuelvo a lo mismo, acaba de salir la resolución que habla de progresivamente aumentar en un 2% las coberturas de aplicación de barniz de flúor y de atenciones de primera vez y valoraciones, de ahí para delante que puedes exigir tú, todo lo que consigas por encima de eso ya es una gran ventaja, pero no es nada fácil y (ese incremento) no es nada absolutamente.</t>
  </si>
  <si>
    <t>EPS (-)</t>
  </si>
  <si>
    <t>El trabajo en equipo es importante pero ha sido complejo materializarlo</t>
  </si>
  <si>
    <t>Si no trabajamos en conjunto al final todos perdemos,</t>
  </si>
  <si>
    <t xml:space="preserve">Considera que la estrategia es fácil de realizar puesto que no ha variado mucho desde su origen, agrega que la creatividad en la ejecución en clave para cumplirla. </t>
  </si>
  <si>
    <t>La caracterización tiene que estar clara el prestador debe tener claro y saber a quién está atendiendo, cómo está compuesta su población para que diseñe estrategias para esa población, las estrategias tampoco acá no hay que ser súper ultra científico para hacer, osea sea creativo.</t>
  </si>
  <si>
    <t>y bueno, digamos que nosotros tenemos una ventaja , y es que, no es que nos estén cambiando las actividades todos los meses o todos los años, no nosotros hacemos lo mismo, eduque, haga el control de placa, póngale sellantes si necesita, hágale el detartraje si necesita y póngale flúor, en odontología no pasa nada diferente.</t>
  </si>
  <si>
    <t>ESE (-)</t>
  </si>
  <si>
    <t>Considera que la parte preventiva en odontología requiere dedicación, el reconocimiento de las necesidades de la persona y su educación lo cual desde los servicios de salud intramurales es difícil debido a que son múltiples cosas que deben abordarse desde la consulta y no se cuenta con las capacidades en tiempo, espacio y personal suficiente para hacerlo.</t>
  </si>
  <si>
    <t>en este momento el paciente llega y tú estás contra el tiempo porque tienes que diligenciar una cantidad de ítems de historia, tienes que explicarle una cantidad de cosas al paciente y tienes un tiempo justo para hacer la actividad, y en salud oral se necesita toda esa parte preventiva.</t>
  </si>
  <si>
    <t>Mientras tú en una consulta particular, si tu paciente necesita que tú le expliques, te puede sentar con él una hora y le explicas su tratamiento, acá tú tienes unos tiempos muy, muy centrados y estamos midiendo producción, estamos midiendo el rendimiento, estamos midiendo productividad. Cada vez escribimos más, aunque los sistemas son una maravilla, son tiempos adicionales que reducen la relación médico paciente.</t>
  </si>
  <si>
    <t>Constructo complejidad también se alimenta por la percepción de complejidad de la norma el desconocimiento de esta y una postura al parecer subordinada en cuanto al diseño de los contratos y la capacidad de negociación</t>
  </si>
  <si>
    <t>lo que pasa es que esos contratos son como tan rígidos, que  yo veo que ni siquiera la gerencia tiene como mucho donde  negociar, de hecho todos el contrato , es igual para todos, las  tarifas son iguales para todos, entonces yo no veo que haya  mucha capacidad de negociación, realmente no, no no la veo</t>
  </si>
  <si>
    <t>Se considera complejo llevar a cabo la demanda inducida </t>
  </si>
  <si>
    <t>Difícil hacer captación de la población para que acceda a los servicios</t>
  </si>
  <si>
    <t>Se considera complejo articular los intereses de todos los actores involucrados para hacer efectiva la estrategia de manera continua.</t>
  </si>
  <si>
    <t>colocamos recursos humanos, para hacer las brigadas de salud y a la fecha de hoy nosotros no hemos recibido solicitud de odontólogo</t>
  </si>
  <si>
    <t>Considera complejo llevar a cabo el control y seguimiento a la implementación.</t>
  </si>
  <si>
    <t>el problema además de hacer la ley operativa está en hacer la medición control y verificación de la operatividad que hace cada institución de servicios de la salud</t>
  </si>
  <si>
    <t>COSTO</t>
  </si>
  <si>
    <t xml:space="preserve">Costos asociados con la implementación de la innovación </t>
  </si>
  <si>
    <t>Ministerio (-)</t>
  </si>
  <si>
    <t>Se considera que se hace un máximo esfuerzo con los recursos que hay dado un alto porcentaje de personas en el régimen subsidiado</t>
  </si>
  <si>
    <t>Entonces cada vez que se dice venga no es suficiente tienen que garantizar más, ¡venga! la carga está sobre el 45%, el otro 55% no puede pagar todo lo que  tiene que pagar está subsidiado</t>
  </si>
  <si>
    <t> Se considera que al hacer los análisis de costos éstos son definidos por dinámicas de mercado tanto los vendedores de insumos como procesos contractuales de las aseguradoras y las IPS, en donde a las IPS  les pagan un costo muy bajo por la colocación de un sellante o un barniz.</t>
  </si>
  <si>
    <t>Lo discutíamos con las EPS, el costo no lo pone la entidad rectora, los costos de las atenciones son las del mercado. Le decíamos a las EPS, ¿usted podría replantear en los procesos contractuales el costeo?</t>
  </si>
  <si>
    <t>eso nos limita muchas veces el proceso, porque  los costos son terriblemente altos y esta entidad no  te define a ti un tope de costo, no dice usted no  puede cobrar más de tanto, si no lo que está al costo  del mercado y es increíblemente fuerte.</t>
  </si>
  <si>
    <r>
      <t>E. Territorial</t>
    </r>
    <r>
      <rPr>
        <b/>
        <sz val="10"/>
        <color rgb="FF000000"/>
        <rFont val="Arial"/>
        <family val="2"/>
      </rPr>
      <t xml:space="preserve"> </t>
    </r>
    <r>
      <rPr>
        <sz val="10"/>
        <color rgb="FF000000"/>
        <rFont val="Arial"/>
        <family val="2"/>
      </rPr>
      <t>(-)</t>
    </r>
  </si>
  <si>
    <t> Falta conocimiento del costo real de estas actividades.  Se considera que no ha sido clara la definición de tarifas en odontología, se considera que los referentes no tuvieron participación importante en su consenso. Sé considera que haber hecho estudios basados en el uso de los servicios para establecer tarifas no ha sido quizás el más apropiado.</t>
  </si>
  <si>
    <t>Se considera que la UPC es una barrera importante</t>
  </si>
  <si>
    <t>La barrera de entrada siempre será el UPC.</t>
  </si>
  <si>
    <t>En Odontología sí, hay una gran falencia en el sistema de costos, si no conozco mis costos, ¿cómo cobro?,</t>
  </si>
  <si>
    <t>Hizo falta más consulta para los referentes, que nos  hayan tenido más en cuenta en la consulta, ese  análisis del costo salió a través de unos estudios ni  siquiera de prevalencia, sino más bien un estudio  de frecuencias de uso, de cómo se estaban usando  los servicios de salud oral, desafortunadamente los  estudios de frecuencia de uso no es el mejor,  entonces me parece que ese tema tarifario también  requiere una revisión por parte especialmente de la  Red pública y de la Secretaría.</t>
  </si>
  <si>
    <t>Los referentes de la secretaría al parecer no se involucran de manera importante en asuntos contractuales entre EPS públicas y ESE, Tampico es usual saber cómo se contrata en el sector contributivo</t>
  </si>
  <si>
    <t>hay una gran falencia, no conozco muy bien cómo  se están contratando las tarifas de las ESEs con la  EPS pública, pero tienen una modalidad de techo y  todo eso, yo creo que faltaría ahondar un poquitito  más en el tema de costos, pero lo que sí se nota es  que va en detrimento de inclusive de una  contratación adecuada para el talento humano,  como se está contratando la hora, allí hay que  mirar cómo se han hecho esos estudios.</t>
  </si>
  <si>
    <t>Se considera que no existe la capacidad financiera desde la UPC general respaldada por una prioridad suficiente para llevar a cabo las metas que demanda la estrategia.</t>
  </si>
  <si>
    <t>para que todos logremos llegar a la meta ¿cuántas actividades me falta hacer y esas actividades que me faltan cuánto me cuestan?, no hay plata para pagarlas, tan es así que lo que van hacer es ampliar las proyecciones de cumplimiento porque es que la UPC no alcanza, simplemente no alcanza, si a la UPC general, yo le cargo todas esas actividades que están pendientes de salud oral para poder llegar a la meta y con ello poder apretar el prestador la plata no le alcanza, no le alcanza, allí, o sea que ahí es donde viene el problema de la prioridad</t>
  </si>
  <si>
    <t> Se considera que se paga muy poco por las actividades, se tiene la percepción que no hay mucha capacidad de negociación para flexibilizar los valores de los contratos. Muchos de los costos son compensados con una contratación cuestionable de los profesionales</t>
  </si>
  <si>
    <t>Acá si hemos hecho claro, mmm acá la mayoría de las personas las tenemos por OPS y eso compensa el costo, entonces prácticamente que tú lo haces teniendo en cuenta, que si tienes un talento humano con menor ingreso ahí es donde puedes compensar, sino fuera por eso, fuera muy difícil.</t>
  </si>
  <si>
    <t> El pago de las actividades está tomando como referencia las tarifas SOAT y la modalidad de contrato ha pasado de pago per cápita a pago global prospectivo con tarifas que basadas en acuerdos de las partes.</t>
  </si>
  <si>
    <t>son muy poquitos usuarios los que  tenemos capitados . Antes todo el primer nivel era  capitado, pero desde 2016 desde la fusión, es un  contrato y el contrato viene PGP y nos pagan por  consulta 32.000 haga lo haga y el de PIB que es el  otro contrato ese el SOAT menos el 46</t>
  </si>
  <si>
    <t>ORIGEN DE LA ESTRATEGIA</t>
  </si>
  <si>
    <t>Fuente que da origen a la estrategia. Percepción de las partes interesadas clave sobre si la estrategia de atención preventiva en salud oral se desarrolla de manera externa a ellos, sin involucrarlos o si ellos perciben que se tuvo en cuenta sus condiciones particulares y fue tomada en cuenta su opinión al respecto en el diseño de este componente.</t>
  </si>
  <si>
    <t>Ministerio ()</t>
  </si>
  <si>
    <t>Se considera que desde este nivel se han hecho muchos esfuerzos en convocatorias con resultados que han impulsado la estrategia, no obstante, se plantea la necesidad de que los demás actores tengan mayores competencias e involucramiento continuo generando propuestas factibles y pertinentes para incrementar su desarrollo. Según este actor, los demás involucrados no tienen la voluntad ni la capacidad de aprovechar los espacios para mejorar los retos que plantea este componente en el sistema</t>
  </si>
  <si>
    <t>Yo necesito mayor apoyo para poder fortalecer las iniciativas que aquí surgen… No solo criticar y ver fallas sino ponerse la camiseta.</t>
  </si>
  <si>
    <r>
      <t>de ahí allá que tenga la fuerza organizada para ser representantes activos y proactivos en este tipo de mesas pues no, porque no conocen todo el proceso, ni por qué, ni para qué, ni cual es el alcance …</t>
    </r>
    <r>
      <rPr>
        <sz val="10"/>
        <color theme="1"/>
        <rFont val="Calibri"/>
        <family val="2"/>
        <scheme val="minor"/>
      </rPr>
      <t xml:space="preserve"> </t>
    </r>
    <r>
      <rPr>
        <i/>
        <sz val="10"/>
        <color theme="1"/>
        <rFont val="Times New Roman"/>
        <family val="1"/>
      </rPr>
      <t xml:space="preserve">pueden tener buenas voluntades, pero si no cuentan con el talento humano de base. </t>
    </r>
  </si>
  <si>
    <t>hay oportunidades, hay oportunidades de alguna participación </t>
  </si>
  <si>
    <t>La EPS considera que no participa activamente en el diseño de la norma</t>
  </si>
  <si>
    <t>No, Pues a nosotros nunca nos llegó ni consulta ni nada.</t>
  </si>
  <si>
    <t>ellos van por un lado y a nosotros nos toca ver qué hacemos  con lo que ellos sacan</t>
  </si>
  <si>
    <t>Se desconoce como se calculan las tarifas, debido a que se paga muy poco por el procedimiento realizado.</t>
  </si>
  <si>
    <r>
      <t>yo veo que ni siquiera la gerencia tiene como mucho donde negociar de hecho, el contrato, es igual para todos, las tarifas son iguales para todos…</t>
    </r>
    <r>
      <rPr>
        <sz val="10"/>
        <color theme="1"/>
        <rFont val="Calibri"/>
        <family val="2"/>
        <scheme val="minor"/>
      </rPr>
      <t xml:space="preserve"> </t>
    </r>
    <r>
      <rPr>
        <i/>
        <sz val="10"/>
        <color theme="1"/>
        <rFont val="Times New Roman"/>
        <family val="1"/>
      </rPr>
      <t>Antes todo el primer nivel era capitado, pero desde 2016 desde la fusión, es un contrato y el contrato viene PGP y nos pagan por consulta 32.000 haga lo haga y el de PID que es el otro contrato ese el SOAT menos el 46</t>
    </r>
  </si>
  <si>
    <t xml:space="preserve">Se discute la necesidad de mayor participación de los profesionales del área en el diseño de las políticas y en otros asuntos para la toma de decisiones, conllevando a un desarrollo y pertinencia bajos en este componente que dificulta su puesta en marcha. </t>
  </si>
  <si>
    <t>Creo que en odontología el asunto es más evidente debido a que ha faltado participación de profesionales de la salud del área de higiene bucal en la toma de decisiones y reglamentación impartidas en el Ministerio, es más sería bueno indagar en las mesas de trabajo del ministerio si realmente existe un odontólogo sentados en la mesa de trabajo, porque de hecho si todo lo que sale de la cabeza no contemplan muchas cosas de  importancia y relevancia para esa parte de la promoción y prevención en salud, quiere decir que desde la misma mesa de trabajo de donde salen los lineamientos, podría no existir una representación de un profesional de la salud que se acuerde que esa parte existe, hay una necesidad de una política robusta.</t>
  </si>
  <si>
    <t>PERCEPCIÓN DE FUERZA Y CALIDAD DE LA EVIDENCIA</t>
  </si>
  <si>
    <t>Percepción de las partes involucradas sobre la calidad y validez de la evidencia que respalda la creencia de que la innovación puede responder por los objetivos planteados.</t>
  </si>
  <si>
    <t>Considera que cumple su función al generar convocatorias que involucran diferentes sectores incluyendo la academia fortaleciendo el respaldo de la estrategia, pero reconoce la necesidad de mejorar, y que los actores involucrados reconozcan esas áreas de mejora, que no sean actores receptores de leyes y desarrollen propuestas de mejoramiento continuo. Se considera que la academia tiene responsabilidad en las deficiencias en calidad de la evidencia.</t>
  </si>
  <si>
    <t>En ese momento fue que se incluyó el barniz porque la solicitud se planteó desde el Ministerio de Salud y se justificó con la colaboración de algunos actores clave de la odontología, investigadores y universidades que sabían del beneficio que eso era y se incluyó esto en el plan de beneficios, en ese momento se incluyó el detartraje subgingival. Cosas que no hemos podido hacer Guías de práctica clínica, esta es de las pocas áreas que no tiene ni una sola guía práctica clínica no por qué el Ministerio no la haya buscado…convocamos a guías, siete veces intentamos, declarado desierto, muy complicado.</t>
  </si>
  <si>
    <r>
      <t>Es un proceso complicado, porque si no están empoderados, y no tienen conocimiento del sistema, llegan a recibir solo las ordenes que les dan desde arriba, sin ningún criterio para ajustar las cosas. Hemos transformado cosas, podemos mejorarlo claro que sí…, aquí hacemos estudios como el ENSAB, vaya a ver cuántos odontólogos conocen el ENSAB y que para que lo están usando….</t>
    </r>
    <r>
      <rPr>
        <sz val="10"/>
        <color theme="1"/>
        <rFont val="Calibri"/>
        <family val="2"/>
        <scheme val="minor"/>
      </rPr>
      <t xml:space="preserve"> </t>
    </r>
    <r>
      <rPr>
        <i/>
        <sz val="10"/>
        <color theme="1"/>
        <rFont val="Times New Roman"/>
        <family val="1"/>
      </rPr>
      <t>Se convocó odontólogos y cuando llegaron a la mesa tenían muchas cosas que decir, pero la mayoría estaban equivocados con una cantidad de mitos que se fueron cayendo</t>
    </r>
  </si>
  <si>
    <t>Se puso, se trabajó, se discutió, aquí se convocó a diferentes actores y varios actores como la universidad da algunos aportes, nos dijeron ¿Ministerio y usted que está haciendo?, listo ¿dónde está la evidencia en odontología? Entonces cuando se empezó a citar a los expertos, no se pudo citar a odontología porque no había evidencia</t>
  </si>
  <si>
    <t>Plantea que falta evidencia actualizada que soporte acciones y el costo en este componente preventivo</t>
  </si>
  <si>
    <t>Digamos que hace falta evidencia que permita al gremio, al menos en tu nivel, tomar esa evidencia y mostrarla y que eso soporte el discurso, no solo apoyarse en la imposición legislativa que ya es muy flexible y facilitar una motivación al cumplimiento.</t>
  </si>
  <si>
    <t>Habría que mirar el nivel de evidencia que tienen las guías o hacer unas nuevas con el rigor de la metodología para la elaboración de guías.</t>
  </si>
  <si>
    <t>porque seguimos depronto con el estigma o falta más notas técnicas que nos digan si verdaderamente la salud bucal es tan costosa como se está diciendo.</t>
  </si>
  <si>
    <t>En Odontología sí, hay una gran falencia en el sistema de costos, si no conozco mis costos, como cobro?, allí hay una gran falencia, no conozco muy bien cómo se están contratando las tarifas de las ESEs con la EPS pública, pero tienen una modalidad de techo y todo eso,  yo creo que faltaría ahondar un poquitito más en el tema de costos, pero lo que sí se nota es que va en detrimento de inclusive de una contratación adecuada para el talento humano, como se está contratando la hora, allí hay que mirar como se han hecho esos estudios</t>
  </si>
  <si>
    <t>Se considera que, para mejorar la actitud de la EPS frente al este componente, más allá de promover a partir de sanciones, se necesita aumentar evidencia que muestre el impacto de estas actividades y sensibilizar en el por qué deben priorizarse.</t>
  </si>
  <si>
    <t>es mas de convicción con la EPS de aumentar sus coberturas, llevarlas por el lado de la promoción y la prevención, que cuesta menos, que es fácil, que  no duele al paciente, llevarle la salud como dice la  salud pública al espacio de la vida cotidiana   donde están los niños, pensar en la salud bucal de  nuestros adultos y adultos mayores y mucha  educación</t>
  </si>
  <si>
    <t> La EPS subsidiada percibe que lo que se hace es prevención secundaria para que no se enfermen más, es difícil comprender este componente como prevención primaria.</t>
  </si>
  <si>
    <t>al final lo que estamos haciendo no es prevención primaria es prevención secundaria para que no se enfermen más.</t>
  </si>
  <si>
    <t> La EPS contributiva manifiesta que con IPS donde el contrato es continuo los resultados de las actividades son percibidos incluso innovan. Siendo esto mejor en IPS exclusivamente dedicadas a odontología. Su evidencia de fuerza radica en las metas logradas.</t>
  </si>
  <si>
    <t>Digamos que eso ellos lo tienen claro, sobre todo que hay prestadores hay IPS que ya llevan 15, 18 años entonces tienen una población antigua y concentrada, entonces eso les permite a ellos ver de verdad resultados,</t>
  </si>
  <si>
    <t>a mí me miden por mis resultados, y mis resultados son en control de placa, sellantes, oportunidad obviamente, pues yo velo por eso para mí mis resultados son buenos, frente a la meta establecida son unos resultados buenos </t>
  </si>
  <si>
    <t>Considera que hace falta evidencia de impacto. Aunque concuerda con la estrategia en cuanto a la importancia de focalizar la prevención en los niños y jóvenes.</t>
  </si>
  <si>
    <t>Seguramente odontología es un bolsillo roto o no estoy impactando en nada.</t>
  </si>
  <si>
    <t>digamos que la política está bien, hágale 2 consultas al año por odontólogo hasta los 18 años, realicé dos controles de placa durante el año, de verdad,  digamos que es un enfoque con el que yo estoy de acuerdo porque es con que trabajemos en la población infantil y joven, pues para que esté bloque más adelante se nos mueva y se nos mueva completo con unas condiciones diferentes, ya que los adultos están fregados,</t>
  </si>
  <si>
    <t> Existe desconocimiento de quienes han participado en el diseño de las políticas, cuál es la evidencia que lo respalda y que soporta la definición de las tarifas</t>
  </si>
  <si>
    <t>yo dije bueno, creo que son estudios que son obviamente basados en estudios y en datos estadísticos,</t>
  </si>
  <si>
    <t> Existen dudas en cuanto al verdadero impacto de la estrategia en la salud de las personas, de la evidencia que soporte sus contenidos y ajustes que se han hecho en el tiempo</t>
  </si>
  <si>
    <t>realmente el impacto como tal de la resolución 412 y menos en aspectos de salud bucal no está.</t>
  </si>
  <si>
    <t>VENTAJA RELATIVA</t>
  </si>
  <si>
    <t> La EPS subsidiada considera que la norma que define la estrategia desde el inicio fue base para una mejor organización de la atención en salud bucal y la articulación entre actores para su ejecución.</t>
  </si>
  <si>
    <t>Porque creo que a partir de ahí nos dio muchos parámetros para poder tener unos objetivos claros, tener unos lineamientos y sentar las bases para poder empezar a mejorar…(recientemente) abre muchos componentes donde las regiones y los aseguradores deben estar unidos que eso no estaba antes</t>
  </si>
  <si>
    <t>Las EPS Contributiva considera un facilitador la necesidad de hacer acciones en salud bucal para cumplir los objetivos nacionales en salud.</t>
  </si>
  <si>
    <t>lo muestro a la parte médica y le digo mire para que su ruta se cumpla debe tener salud bucal.</t>
  </si>
  <si>
    <t>ESE (+)</t>
  </si>
  <si>
    <t>Se percibe que desde la 412 presenta ventaja relativa en cuanto a las condiciones anteriores de este componente en el sistema, no obstante, con mejoras en mora.</t>
  </si>
  <si>
    <t>pienso que ese cambio fue bueno, sí, sí, sí eso mejora… tocaría hacer como esa campaña de que empezaran como a liderar y desde todos los espacios se sensibilizara un poco, discutan estas cosas. Eso puede ser una de las razones por las que estamos mmm, hay muchas cosas por hacer.</t>
  </si>
  <si>
    <t>PERCEPCIÓN EN LA CALIDAD DEL DISEÑO Y FORMA DE ENTREGA</t>
  </si>
  <si>
    <t>Excelencia y pertinencia percibida en cómo se agrupa, presenta, socializa y/o arma la estrategia para su entrega y puesta en marcha por los implementadores.</t>
  </si>
  <si>
    <r>
      <t>NOTA:  </t>
    </r>
    <r>
      <rPr>
        <sz val="10"/>
        <color rgb="FF000000"/>
        <rFont val="Times New Roman"/>
        <family val="1"/>
      </rPr>
      <t>ES posible que haya que trabajar mecanismo basados en evidencia para la diseminación y apropiación de estrategias.</t>
    </r>
  </si>
  <si>
    <t>Considera que cumple su función de generar las plataformas normativas para que los actores involucrados fortalezcan sus acciones de acuerdo con el contexto.</t>
  </si>
  <si>
    <t>La tenemos clara, aquí tenemos unas competencias, la función del Ministerio es formular políticas, difundir estrategias, no operarlas, si me dicen aquí no nos dicen cómo operarlas es que esa no es nuestra función. La pregunta es ¿los odontólogos están realmente formados para contextualizar y realizar los procesos administrativos y operativos para poder aplicar su práctica clínica?</t>
  </si>
  <si>
    <t>IPS ()</t>
  </si>
  <si>
    <t>Se considera que si bien aspectos formales están definidos falta desarrollo de estos para volverlos más operativos también se considera que ha faltado mayor desarrollo en herramientas educativas en este aspecto. Se piensa que hace 20 años las campañas se acompañaban de un fuerte enfoque comunicativo preventivo generalmente dado por corporaciones privadas como Colgate, ahora parece tener una orientación estética predominante</t>
  </si>
  <si>
    <t>Los ejes temáticos de la 412 son buenos, hay objetivos claros definidos en los ejes temáticos, faltaría bajarlos más, que sean más operativos, también más para el usuario...Si nos vamos y comparamos el programa de higiene bucal con los programas de planificación familiar son mucho más didácticos en estos momentos los de reproducción sexual,  control de transmisión de enfermedades sexuales, que la  odontología.</t>
  </si>
  <si>
    <t>debemos incluir más dinamismo en las actividades de salud que se hacen, cuando digo más dinamismo, digo  más instrumento  pedagógicos, más folletos, más campañas, más recordación</t>
  </si>
  <si>
    <t>%Barre_Norma</t>
  </si>
  <si>
    <t>%Fac_Norma</t>
  </si>
  <si>
    <t>Autoeficacia</t>
  </si>
  <si>
    <t>Identificación en el sistema</t>
  </si>
  <si>
    <t>Extracto</t>
  </si>
  <si>
    <t>Comentario</t>
  </si>
  <si>
    <t>Nodes\\Percepción de actores entrevistados\Procesos \Ejecución\Barreras</t>
  </si>
  <si>
    <t>dificultad para adoptar los cambios de legislación</t>
  </si>
  <si>
    <t>No promueve el ejercicio de los derechos y deberes de los usuarios a los servicios de salud bucal. </t>
  </si>
  <si>
    <t>No promueve en las madres, padres y cuidadores el primer acceso a los servicios odontológicos en los niños  menores de 1 año (2009, 2010)</t>
  </si>
  <si>
    <t>No promueve hábitos higiénicos de salud bucal en el hogar, ámbito laboral,  escolar y en instituciones como guarderías y hogares de bienestar. </t>
  </si>
  <si>
    <t>consentimientos informados mal diligenciados, el  25,3% de las historias clínicas evaluadas y reportadas con tratamientos terminados en odontología no se  cumple con este criterio.</t>
  </si>
  <si>
    <t xml:space="preserve">Evidencian fallas en el diligenciamiento de la historia clínica y consentimiento informa  </t>
  </si>
  <si>
    <t>No informa a las embarazadas y educa al personal de salud acerca de la  importancia de la salud oral en el control prenatal y su impacto en el control del riesgo de la preeclampsia</t>
  </si>
  <si>
    <t> Los actores en particular los prestadores tienen dificultades para adoptar los cambios en la legislación se evidencia la baja promoción en el ejercicio de los derechos y deberes en salud bucal y las acciones específicas dirigidas a los diferentes grupos poblacionales como madres y padres de familia de niños menores de un año y la educación a personal de la salud diferente odontología</t>
  </si>
  <si>
    <t>Las acciones del POA 2013 no se ejecutan de manera oportuna por contratación  tardía con la ESE, </t>
  </si>
  <si>
    <t> Las dificultades en la contratación de los profesionales retrasa la ejecución oportuna de las actividades donde pese a que posteriormente se demuestra un alto porcentaje de ejecución no se garantiza la calidad oportunidad de impacto de las acciones</t>
  </si>
  <si>
    <t>que el porcentaje de  población al que llegan las intervenciones es menor al 10% de la población de la localidad</t>
  </si>
  <si>
    <t> Ejecución de las actividades también se ve afectada por la inasistencia de la población a las actividades planeadas en entornos extramurales</t>
  </si>
  <si>
    <t>Se evidencia POA de Salud oral para las vigencias 2011, 2012 y 2013. No se evidencia ejecución del POA de  salud oral para el primer trimestre del año</t>
  </si>
  <si>
    <t>En lo que respecta a la educación colectiva e individual esta es realizada por higienista que va de acuerdo con  el flujo de pacientes de cada punto de atención. Los odontólogos realizan la educación de forma individual. El  odontólogo no realiza talleres por lo que tan solo realiza educación de algunos pacientes, y esta educación  impartida por el odontólogo podría verse afectada por el grado de distracción del paciente ya que se realiza en  el sillón odontológico. Y no hay que olvidar que una gran parte de la población le tiene miedo a asistir a la  consulta odontológica y esto puede afectar su nivel de atención.</t>
  </si>
  <si>
    <t> Las actividades educativas a grupos es realizada principalmente por las auxiliares los odontólogos realizan actividades educativas de forma individual durante la consulta a través de las auditorías si evidenciado que esto posiblemente no sea tan efectivo debido a que la población al ser atendida está pensando en el tratamiento tiene ansiedad en el momento de la consulta lo cual podría discutirPhone realizar estas acciones educativas en este contexto</t>
  </si>
  <si>
    <t>resistencia para adherencia a guías; </t>
  </si>
  <si>
    <t> Se menciona que los profesionales tienen resistencia adoptar la guías pero no se discuten las razones que llevan a esta situación, Sin embargo se considera como un problema de cumplimiento de la norma</t>
  </si>
  <si>
    <t>Nodes\\Percepción de actores entrevistados\Procesos \Ejecución\Facilitadores</t>
  </si>
  <si>
    <t>La Entidad Territorial presenta soportes de ejecución de actividades de Salud Oral según lo planeado en plan  operativo Anual dando cumplimiento al decreto 3039 de 2007 y la resolución 425 de 2008</t>
  </si>
  <si>
    <t>La entidad territorial realizó la formulación de actividades del Plan de Intervenciones Colectivas, teniendo en  cuenta las estrategias definidas en la Resolución 425 de 2008.</t>
  </si>
  <si>
    <t> Dentro de los facilitadores para la ejecución se encuentra la incorporació Del componente de salud bucal En los planes territoriales o adrenales planes operativos anuales planes de intervenciones colectivas</t>
  </si>
  <si>
    <t>negligencia por parte de la instituciones prestadores de servicios de salud en el cumplimiento de los  protocolos, guías de manejo y normas técnicas; son algunas de las situaciones que dificultan el cumplimiento  de los indicadores fijados para medir cada programa o proyecto en esta ET.</t>
  </si>
  <si>
    <t>resolución 425 del  2008, Titulo 4, articulo 17. Componentes del plan de salud Pública de Intervenciones colectivas</t>
  </si>
  <si>
    <t>Nodes\\Percepción de actores entrevistados\Entorno externo \ Necesidades y Recursos  del paciente\Barreras</t>
  </si>
  <si>
    <t>Los pacientes en estos tratamientos duran años y se les debe conseguir citas mensualmente, es de  resaltar que el costo de estos tratamientos es muy elevado, además con los cambios continuos de prestadores  que presenta la empresa, los tratamientos se deben enviar a nuevos prestadores en el transcurso de los  mismos, esta situación lleva como consecuencia que los tratamientos son reevaluados y orientados de manera  diferente por los nuevos prestadores, esta situación encarece y demora más el objetivo de terminar el paciente,</t>
  </si>
  <si>
    <t>Otro factor que puede afectar es el costo de los elementos como la seda dental.</t>
  </si>
  <si>
    <t>Se ha identificado que la Salud oral no es una prioridad para la población por causas de desinformación,  desinterés, dificultad para  trasladarse a los servicios, y la oportunidad de la atención.</t>
  </si>
  <si>
    <t> Se identifica en el usuario una reducción en la demanda de servicios relacionada con la desinformación la percepción de importancia o no de la salud bucal el costo de los elementos para la higiene tales como la seda dental la dificultad la dificultad para trasladarse a los servicios y la necesidad de mantener la atención hasta su finalización de manera integral y oportuna. Esto último se ve afectado debido a los continuos cambios en los prestadores por lo cual los tratamientos son reevaluados y orientados de manera diferente a su vez la dificultad de conseguir las citas con una frecuencia baja entre ellas encareciendo y demorando más el objetivo determinar el paciente.</t>
  </si>
  <si>
    <t>Nodes\\Percepción de actores entrevistados\Entorno interno \Clima de  implementación \ Clima de aprendizaje \Facilitadores</t>
  </si>
  <si>
    <t>Visitas de asistencia técnica. </t>
  </si>
  <si>
    <t> Visita de inspección vigilancia y control que facilitan la identificación de errores y promueven la implementación de acciones correctivas no obstante estas evaluaciones suelen ser muy técnicamente apegadas a la norma y con ello con las limitaciones que ésta presenta.  Algunos municipios fallan en realizarla en el 100% de su jurisdicción</t>
  </si>
  <si>
    <t>Nodes\\Percepción de actores entrevistados\Procesos \Planeación \Barreras</t>
  </si>
  <si>
    <t>Metodologías que resultan ruidosas en la  dinámica escolar en tanto se desarrollan sin el conocimiento profundo de las condiciones del contexto y de las  características pedagógicas, culturales, psicosociales y de espacios temporales de la institución educativa.</t>
  </si>
  <si>
    <t>No cuenta con informe de gestión, soportes de las asistencias técnicas en salud oral realizadas en la vigencia  2013.Y 2014</t>
  </si>
  <si>
    <t> Vayas en la gestión de archivos para presentar apropiadamente informe de seguimiento de gestión de asistencias de asesoría</t>
  </si>
  <si>
    <t>Las acciones del PIC son contratadas con la ESE. </t>
  </si>
  <si>
    <t> Si bien el contrato con las empresas sociales del estado de las acciones PIC  No es una dificultad si podríamos pensar en que otros sectores también podrían apropiarse de estas actividades y con un enfoque más claro hacia los determinantes y a complementar las acciones que se hacen desde los servicios de salud</t>
  </si>
  <si>
    <t>caracterización y priorización realizada por las 23 Empresas Administradoras de Planes de Beneficios  (EAPB) que operan en el Departamento y concertadas con la Secretaria Seccional de Salud y Protección  Social de Antioquia, No se identificó la salud bucal</t>
  </si>
  <si>
    <t>No se evidencia POA de Salud oral de los años 2011 y 2012</t>
  </si>
  <si>
    <t>Se menciona la estrategia cuadrantes saludables para responder por los problemas de acceso, disponiendo un  equipo de respuesta inicial ERI (1 higienista oral) en cada comuna, corregimiento o por cada 20.000  habitantes. Estos equipos tendrán a cargo funciones de caracterización de la población, canalización a los  servicios, apoyo en afiliación, accione promocionales y preventivas, asesoría familiar, apoyo a la comunidad.  Luego se encuentra el equipo de respuesta complementaria, Equipo de respuesta básica (articulados con los  de respuesta inicial a través de los Comités de atención primaria en Salud CAPS y CAPS comunitario, para  fortalecer los planes de acción en salud individual y familiar) y el Equipo de seguimiento interinstitucional.</t>
  </si>
  <si>
    <t>Salud Oral La ESE Hospital San Marcos no ejecuta esta prioridad por no encontrarse en el  Plan de Desarrollo, por lo tanto, no está formulado el Proyecto.</t>
  </si>
  <si>
    <t> De manera general los territorios convergen en que hay un problema en la salud oral de la población no obstante la planeación de los programas dirigidos a este componente no es clara limitándose al seguimiento y realización de programas basados de manera estricta en los contenidos de la norma, esto se refleja en el reporte de frecuencias absolutas de procedimientos realizados con poca diferenciación entre variables como la edad los regímenes de afiliación condiciones poblacionales entre otras estos indicadores normalmente no tienen una línea de base regional sino una línea de base nacionalQue posteriormente tampoco se ajusta en la medida en que el territorio va entendiendo una línea de base propia y reajustando sus metas de acuerdo a sus condiciones propias existe falencias para desarrollar acciones por fuera del servicio de salud utilizando en ocasiones metodologías que hacen ruido con la dinámica de otros entornos como el familiar, el escolar o el comunitario si éste no es planificado partiendo de un conocimiento del contexto de las características pedagógicas culturales psicosociales de lugar estos informes normalmente no no detallan como fueron implementadas estas actividades se reportan fallas también en la gestión de archivos.  Si estas acciones no son reconocidas por la direcciones territoriales en incorporadas como una prioridad las mismas no son ejecutadas</t>
  </si>
  <si>
    <t>Se logró evidenciar que la Secretaria de Salud del Tolima, en las actividades de salud pública mantienen un  porcentaje muy bajo de ejecución en las prioridades SALUD ORAL con un 16% de ejecución. En el POA se  encuentra la inclusión y programación de acciones para la promoción de los hábitos higiénicos</t>
  </si>
  <si>
    <t> Si el componente de salud bucal es incorporado en el Plan operativo anual esto tampoco garantiza que su ejecución se realice de manera oportuna y se ejecute de forma completa</t>
  </si>
  <si>
    <t>36 proyectos relacionados con salud bucal desde 2014 a 2017. 9  Se identifican en el repositorio de DNP que va desde 2010 a 2019  relacionados con plan de desarrollo departamental; 11 municipal; 16 nacional. De las regiones: Gómez Plata,  Ituango, Yondó, Marmato, Montería, Tame, Valledupar. Solo aprobado el de Valledupar.</t>
  </si>
  <si>
    <t> En el repositorio del departamento Nacional de planeación que va desde 2010 a 2019 se identificaron 36 proyectos relacionados con salud bucal principalmente De los municipios Gómez Plata, Ituango, Yondo, Marmato Montería, Tame, valledupar todos posteriores al 2014, Y aparentemente eso es aprobado el de Valledupar los temas relacionados son de aquí Sición de servicios profesionales para brindar acompañamiento en la Secretaría de salud y seguridad social en el desarrollo de las acciones de vigilancia y control de la salud oral y fluorosis implementación valoración diagnóstico y entrega de prótesis dentales parciales adultos mayores en condiciones de vulnerabilidad y otras campañas de educación en salud bucal</t>
  </si>
  <si>
    <t>Nodes\\Percepción de actores entrevistados\Entorno interno \Clima de  implementación \Objetivos y retroalimentación\Barreras</t>
  </si>
  <si>
    <t>No estableció metas completas en salud oral;</t>
  </si>
  <si>
    <t>no  diseño de líneas base para Salud Oral.</t>
  </si>
  <si>
    <t> Dentro de las barreras relacionadas a objetivos y retroalimentación se identifica en algunos territorios que no poseen una línea base para salud oral no se establecen metas completas en este componente</t>
  </si>
  <si>
    <t>En el anexo técnico N°1 - Plan indicativo de salud 2012- 2015 se encuentra como meta de resultado: Lograr  que el 10% de las EPS-S Y EPS-C que operan el Departamento del Cesar,  garanticen el funcionamiento del programa de Promoción y Prevención de Salud Oral, bajo los lineamientos  de la Resolución 0412 de 2000 y 3384 de 2000.</t>
  </si>
  <si>
    <t> Se evidencia la disposición de metas bajas en este programa. Por otra parte los documentos no contrastan las metas con lo ejecutado</t>
  </si>
  <si>
    <t>se evidenció error en el procedimiento para calcular el índice de COP </t>
  </si>
  <si>
    <t>metas en sellantes </t>
  </si>
  <si>
    <t> Se observan errores en el diseño y cálculo de indicadores en particular COP.  En algunos casos se incorporan acciones como sellantes proponiendo metas lo cual sería cuestionable desde el punto de vista clínico</t>
  </si>
  <si>
    <t>El indicador más cercano corresponde a Reducir 0.7 el Índice de dientes cariados, obturados y perdidos  (COP). Y el Número de municipios con acciones de promoción, prevención primaria, IPS y EPS. con  procesos de verificación del cumplimiento de lineamientos en promoción y prevención. Porcentaje de  fortalecimiento del Recurso Humano en Salud (RHS). Porcentaje de la investigación, innovación y  apropiación de conocimiento en salud.</t>
  </si>
  <si>
    <t>Nodes\\Percepción de actores entrevistados\Entorno interno \Preparación para la  implementación \Recursos disponibles\Barreras</t>
  </si>
  <si>
    <t>RECURSOS FIANCIEROS MINIMOS</t>
  </si>
  <si>
    <t> Los recursos que se destinan a los programas que incorporan a este componente son bajos en algunos llega 2 millones anuales</t>
  </si>
  <si>
    <t>sobrecarga laboral al encargado de IVC o falta de personal</t>
  </si>
  <si>
    <t>escaso recurso humano de planta</t>
  </si>
  <si>
    <t>No desarrolla mecanismos de capacitación y actualización del talento humano </t>
  </si>
  <si>
    <t>El recurso humano para la gestión en salud pública es insuficiente y no garantiza la continuidad de los  procesos, no hay procesos de inducción y empalme.</t>
  </si>
  <si>
    <t>no se cumplió el 100%, como  consecuencia del bajo número de profesionales contratados para realizar talleres de deberes y derechos y  hábitos saludables frente al número de municipios y extensión territorial del Departamento, se limita de esta  manera el cubrimiento de amplios grupos de población</t>
  </si>
  <si>
    <t>Para la prioridad de salud oral, la Entidad no cuenta con un personal de planta que la lidere, sin embargo,  cuenta con el apoyo del personal de otras áreas según requerimientos y/o necesidades de esta</t>
  </si>
  <si>
    <t>Las acciones de promoción y prevención por auxiliar de higiene oral muestran un cumplimiento por debajo de  la meta 76,2%. Esta situación podría ser el resultado de la reubicación de un alto porcentaje (&gt;20%) de estas  funcionarias por enfermedad profesional.</t>
  </si>
  <si>
    <t>Las I.P.S. no cumplen con todos los requisitos de habilitación, aclarando  que todas ellas se encuentran inscritas y habilitadas en el Registro Especial de Prestadores de Servicios de  Salud “REPS”. - No disponen del talento humano suficiente para la atención población asignada a las IPS.</t>
  </si>
  <si>
    <t>En el 2017 la oferta en el servicio de salud oral en la ESE ha funcionado con 6 unidades menos, situación que  disminuye considerablemte las acciones.</t>
  </si>
  <si>
    <t>Nodes\\Percepción de actores entrevistados\Procesos \Reflexión y evaluación\Barreras</t>
  </si>
  <si>
    <t>Respecto a la ejecución 2012 se encuentra un cumplimiento del 59% para salud oral</t>
  </si>
  <si>
    <t>Los informes de Gestión de ESEs, IPS y EAPB identificados  En general no incorporan evaluación sistemática de procesos vinculados a salud bucal. Se observa  presupuesto ejecutado y % cumplimiento de metas. También se reportan actividades realizadas por frecuencia absoluta no discriminados por categorías acciones procedimientos</t>
  </si>
  <si>
    <t>La entidad territorial no cumplió con el seguimiento a las Actividades de Promoción y Prevención con Planes  de Mejora, </t>
  </si>
  <si>
    <t>solo diferencia las atenciones por  régimen de salud, no se mencionan aspectos relevantes a la implementación, la evaluación de odontología se  encuentra al final del informe y de manera desarticulada.</t>
  </si>
  <si>
    <t xml:space="preserve">Los resultados en salud si es que se reportan se limitan al COP, junto a la descripción de las estrategias implementadas que normalmente se describen de manera muy superficial se acompaña de indicadores de cobertura más no de impacto </t>
  </si>
  <si>
    <t>No cuenta con informe de gestión, soportes de las asistencias técnicas en salud oral </t>
  </si>
  <si>
    <t>Se menciona la salud Oral como prioridad y la realización de jornadas en Higiene oral y cuidado de la salud,  sin embargo, no se identifican indicadores de gestión y de resultados asociados</t>
  </si>
  <si>
    <t>Es necesario utilizar los resultados de estos informes de gestión y de auditoría para emprender acciones de mejoramiento que sean sostenidas en el tiempo</t>
  </si>
  <si>
    <t>Falla para el cumplimiento de metas de atención en primera infancia, no se consideran causas. Las coberturas  en general siguen siendo muy bajas, alrededor del 50%.</t>
  </si>
  <si>
    <t>Se reportan las bajas coberturas pero no se desarrollan las causas que la ocasionan</t>
  </si>
  <si>
    <t>No cuenta con procedimientos eficientes para realizar la asistencia técnica, el seguimiento y la evaluación de  los PIC </t>
  </si>
  <si>
    <t>Se requiere fortalecer capacidades para realizar asistencias técnicas seguimiento y evaluación de los planes de intervenciones colectivas</t>
  </si>
  <si>
    <t>Además, sin un proceso estructurado de priorización a partir de matrices de riesgo municipal, no será posible  la elección analítica de los municipios a los cuales se debe concurrir, de allí la formulación carente y no  asignación de recursos apropiados acordes a las necesidades del territorio.</t>
  </si>
  <si>
    <t>Es necesario fortalecer las capacidades de planeación de priorización de análisis de salud en este componente y la forma de asignar recursos acordes a esas necesidades</t>
  </si>
  <si>
    <t>dificultades en el programa de salud bucal relacionadas a los procesos pre, peri y  postcontractuales, donde no hay estudios de convenios, propuestas económicas, informes de ejecución, de  interventoría, liquidación de pagos…</t>
  </si>
  <si>
    <t>Es necesario fortalecer capacidades en contratación</t>
  </si>
  <si>
    <t>Se les conoce como valuar impacto de las acciones realizadas y evaluar su implementación</t>
  </si>
  <si>
    <t>No se visibiliza  desde la entidad territorial las acciones de monitoreo a las EAPB para garantizar el cumplimiento de la norma  técnica de atención a la norma técnica de atención preventiva en salud bucal. Decreto 3039 de 2007, Objetivo  3. Resolución 425 de 2008, Artículo 17.</t>
  </si>
  <si>
    <t xml:space="preserve">Es una barrera significativa cuando la entidad territorial no puede ser typhi Car las acciones de monitoreo realizadas a las EA PB para garantizar el cumplimiento de la norma técnic </t>
  </si>
  <si>
    <t>no se mencionan aspectos relevantes a la implementación, la evaluación de odontología se  encuentra al final del informe y de manera desarticulada.</t>
  </si>
  <si>
    <t>Los informes en general dan poca relevancia este componente generalmente se encuentra al final o de manera muy corta no hay información clave que permita fortalecer el aprendizaje de acuerdo a los a las barreras y facilitadores que se hayan presentado en el año de gestión   En general no son documentos que sirvan para la toma de decisiones</t>
  </si>
  <si>
    <t>Nodes\\Percepción de actores entrevistados\Procesos \Reflexión y evaluación\Facilitadores</t>
  </si>
  <si>
    <t>listado de asistencia y actas,</t>
  </si>
  <si>
    <t>Se evidencia que las actividades de asistencia técnica para el asesoramiento el seguimiento y monitoreo de las actividades de salud oral son beneficiosas para impulsar planes de mejoramiento cuándo se reporta ni se realizan de manera oportuna la comunicación entre actores para este caso es clave</t>
  </si>
  <si>
    <t>asistencia técnica de seguimiento y  monitoreo de las actividades de salud oral; </t>
  </si>
  <si>
    <t>se vienen haciendo seguimiento a las acciones de promoción que realizan las Empresas Sociales del Estado, y  las Empresas Promotoras de Salud tanto del subsidiado como del contributivo. Esto ha llevado a la  realización de planes de mejoramiento que apunten a lograr la meta trazada.</t>
  </si>
  <si>
    <t>asistencia, asesoría, monitoreo, seguimiento y evaluación a las EPS e IPS.</t>
  </si>
  <si>
    <t>Durante el año 2017 se involucró a las ARL dentro de la educación de estilos saludables el área de Salud  Oral,</t>
  </si>
  <si>
    <t>La Secretaría de salud entiende que el componente de salud bucal no sólo se limita a las empresas promotoras de salud si no a las aseguradoras de riesgo laborales</t>
  </si>
  <si>
    <t>Nodes\\Percepción de actores entrevistados\Entorno interno \Preparación para la  implementación \Compromiso del liderazgo\Barreras</t>
  </si>
  <si>
    <t>El Departamento no formuló y no ejecutó la totalidad de las estrategias definidas en la resolución 425 de  2008.</t>
  </si>
  <si>
    <t>falta de oportunidad en las decisiones por parte de los gerentes de las diferentes ESE del departamento</t>
  </si>
  <si>
    <t>Apoyar la verificación que las EPS-S y EPS-C realicen evaluación del riesgo 2. Acompañamiento en la  verificación que las EPS-S y EPS-C realicen actividades de información y sensibilización para estimular  prácticas favorables a la salud oral. 3. Soporte en la verificación si las EPS-S y EPS-C estás realizando las  acciones de pyp</t>
  </si>
  <si>
    <t>sumado esto a la poca disponibilidad de tiempo de los responsables en cada ente territorial para apoyar la  convocatoria y/o actividades de salud bucal,</t>
  </si>
  <si>
    <t>Seguimiento a la aplicación de guías y protocolos a 100% de IPS con oferta de Salud Oral.</t>
  </si>
  <si>
    <t xml:space="preserve">Se asume como un indicador de cumplimiento la aplicación de guías y protocolos en este componente no obstante esto puede ser discutible dada la necesidad de actualización de estos protocolos por lo cual decir que esta parte no se cumple quizás debería abordarse el por qué no se cumple y escuchar a los profesionales en cuanto a a qué aspectos consideran no están de acuerdo y generan variabilidad en el abordaje clínico </t>
  </si>
  <si>
    <t>Nodes\\Revisión Operativa\Entorno interno \Redes y comunicación \Barreras</t>
  </si>
  <si>
    <t>No existe proceso de articulación con los profesionales que realizan las acciones asistenciales en las IPS  pública y privadas para el fortalecimiento de la promoción en salud a través de la consulta</t>
  </si>
  <si>
    <t xml:space="preserve">Mala organización y disposición de Archivos          </t>
  </si>
  <si>
    <t>la falta de comunicación entre ellos favorece la sobre intervención en algunas poblaciones y la generación de  acciones aisladas que impiden un mayor impacto.</t>
  </si>
  <si>
    <t>mala organización y disposición de archivos, fallas en la comunicación a nivel centra</t>
  </si>
  <si>
    <t>identifica problemas de comunicación oportuna con el nivel central desde la Secretaría</t>
  </si>
  <si>
    <t>ausencia de liderazgo y falta de definición clara de funciones</t>
  </si>
  <si>
    <t>Nodes\\Revisión Operativa\Entorno interno \Redes y comunicación \Facilitadores</t>
  </si>
  <si>
    <t>El programa está articulado con la estrategia IAMI AIEPI, fortaleciendo la implementación de la ruta de  atención integral a la gestante y los niños de crecimiento y desarrollo.</t>
  </si>
  <si>
    <t>Se evidencia que algunas estrategias descritas en políticas del sistema de salud como AIEPI e IAMI favorecen el trabajo articulado</t>
  </si>
  <si>
    <t> Agentes de cambio externo</t>
  </si>
  <si>
    <t>Lograr involucrar al sector privado para que en sus campañas publicitarias de elementos de higiene oral  incluya la seda dental, ya que tan solo se promociona las cremas dentales, cepillos y enjuagues. Y la seda  nunca es promocionada en estas campañas que son vistas por casi toda la población.</t>
  </si>
  <si>
    <t xml:space="preserve">Se consideran como agentes de cambio externo el sector de las comunicaciones empresas privadas farmacéuticas y cosmética algunas organizaciones no gubernamentales que desarrollan o apoyan proyectos comunitarios las aseguradoras de riesgo laboral para fortalecer este componente en los ámbitos de trabajo aunque esto no es una función aislada ya que por norma estas aseguradoras deben realizar este tipo de acciones       </t>
  </si>
  <si>
    <t>Hogares de cuidado para la infancia y primera infancia</t>
  </si>
  <si>
    <t>ONG para desarrollar estrategias de educación comunicación e información acerca de la importancia  de la salud oral y la promoción de hábitos higiénicos de salud bucal;</t>
  </si>
  <si>
    <t>ARL para la educación de estilos saludables el área de Salud Oral</t>
  </si>
  <si>
    <t>escaso aporte que hacen los medios de comunicación </t>
  </si>
  <si>
    <t>Nodes\\Percepción de actores entrevistados\Procesos \Involucramiento\Lideres de  implementación interna formalmente designados\Barreras</t>
  </si>
  <si>
    <t xml:space="preserve">Se identifica la sobrecarga laboral a nivel de los responsables de este componente en los entes territoriales          </t>
  </si>
  <si>
    <t>Nodes\\Revisión Operativa\Procesos \Involucramiento\Población  objetivo\Facilitadores</t>
  </si>
  <si>
    <t>Cuentan con aceptación por parte de la comunidad lo que permite la ejecución de las actividades ejecutadas  por las personas contratadas para el PIC</t>
  </si>
  <si>
    <t xml:space="preserve">Se considera un aspecto clave la aceptación y participación activa de la comunidad en la ejecución de las acciones PIC, Aunque las mismas nueve videncia en participación en su diseño y retroalimentación          </t>
  </si>
  <si>
    <t>Constructos</t>
  </si>
  <si>
    <t>Oportunidades</t>
  </si>
  <si>
    <t>Conflictos</t>
  </si>
  <si>
    <t>Calificación</t>
  </si>
  <si>
    <t>Existe contenido que impulsa la caracterización de perfiles territoriales para ajustar las acciones preventivas básicas propuestas. Se le permite a las entidades territoriales definir formas de implementación basada en necesidades. importancia de caracterizar la población, diseñar acciones a nivel familiar y colectivo, diseñar materiales didácticos por parte de EPS e IPS y realizar alianzas con grupos variados como IPS públicas y privadas, sector académico, asociaciones científicas, ONG, alianzas de usuarios, Comités De Participación Comunitaria En Salud COPACOS para llevar a cabo estas actividades</t>
  </si>
  <si>
    <t>Es necesario ajustar el sistema de información para que refleje lo realizado en cobertura y pertinencia clínica. Se deben revisar potenciales conflictos de interés en la responsabilidad entre actores que puedan afectar negativamente la implementación. mantenimiento de una lógica económica; practica centrada en dientes.</t>
  </si>
  <si>
    <t>Mixto</t>
  </si>
  <si>
    <t>Contenidos relativos a la planeación, la inspección, vigilancia y control, la responsabilidad de los actores involucrados y los procesos de habilitación se perciben complejos, fragmentados, superpuestos, faltan herramientas que faciliten su operacionalización.</t>
  </si>
  <si>
    <t>los cambios normativos son constantes por lo cual la integración de las nuevas directrices, y el aprendizaje por parte de cada responsable puede ser difícil, lo cual promueve que se mantengan directrices ya derogadas durante un tiempo antes que inicie la actualización de las más recientes. la norma debe ser más clara en cuanto a las formas de materializar la participación, espacios, calendarios, organismos responsables y veedores para garantizar la implementación. la carga y superposición normativa exige articular las disposiciones emergentes.</t>
  </si>
  <si>
    <t>barrera</t>
  </si>
  <si>
    <t xml:space="preserve">No se define costo o mecanismos para delimitar el costo de la implementación. La asignación de recursos está íntimamente sujeta a procesos contractuales y estadísticas de atención a nivel interno en las instituciones prestadoras y aseguradoras. </t>
  </si>
  <si>
    <t>Algunos documentos incorporan las instituciones y personas que participan en el diseño de documentos estratégicos</t>
  </si>
  <si>
    <t>Los documentos disponibles no permiten establecer claramente los mecanismos que dieron origen a la estrategia</t>
  </si>
  <si>
    <t>Se identifican esfuerzos para incorporar acciones con evidencia de eficacia tales como la educación, el control de placa y el flúor</t>
  </si>
  <si>
    <t>Los documentos disponibles no permiten establecer claramente la evidencia que soporta la selección de las acciones en SB y las indicaciones propuestas para cada tipo población. Se desconoce la efectividad esperada. No se define el soporte científico técnico de las metas propuestas. Los incentivos se orientan al cumplimiento de las acciones para evitar sanciones mas no de objetivos en salud.</t>
  </si>
  <si>
    <t>Calidad del diseño y forma de entrega de la estrategia</t>
  </si>
  <si>
    <t>En general no se definen mecanismos específicos para diseminar la estrategia a los actores involucrados.  No es accesible la comprensión de las disposiciones en materia. En general la estrategia no está definida de forma clara y articulada, muchos componentes se desagregan en diferentes normas y programas percibiéndose sin un orden establecido.</t>
  </si>
  <si>
    <t>Se identifican mejoras en la forma de estructurar la estrategia antes y después de la resolución 412 del 2000. Durante el periodo de 2000 a 2019 se evidencian esfuerzos para incluir procedimientos como el barniz de flúor, revisión de protocolos clínicos y</t>
  </si>
  <si>
    <t>Las acciones preventivas ya se describían previo a la resolución 412 del 2000 con la resolución 5261 de 1994, incorporadas nuevamente sin ser objeto de evaluación y ajustes significativos. Las RPMS Reduce las acciones para mayores de 18 años. No se observan ganancias importantes en el derecho dado que ya estaba establecido desde la guía de protección específica abordajes desde las maternas, en los lineamientos soy generación más sonriente, la parte educativa incluso también era abordada desde el AIEPI e IAMI y ya desde la R. 3997 DE 1996 las aplicaciones de flúor y sellantes se consideraban desde el 1 año.</t>
  </si>
  <si>
    <r>
      <rPr>
        <b/>
        <sz val="14"/>
        <color rgb="FF000000"/>
        <rFont val="Times New Roman"/>
        <family val="1"/>
      </rPr>
      <t>Estrategia multidimensional para la prevención en SB</t>
    </r>
    <r>
      <rPr>
        <sz val="14"/>
        <color rgb="FF000000"/>
        <rFont val="Times New Roman"/>
        <family val="1"/>
      </rPr>
      <t xml:space="preserve"> (</t>
    </r>
    <r>
      <rPr>
        <b/>
        <sz val="14"/>
        <color rgb="FF000000"/>
        <rFont val="Calibri"/>
        <family val="2"/>
        <scheme val="minor"/>
      </rPr>
      <t>Aspectos éticos y conceptuales de la profesión; Inspección, vigilancia y control; Responsabilidad de los actores involucrados; Planeación; Habilitación/ acreditación; Aspectos técnicos y de derechos en la atención preventiva en salud bucal)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</si>
</sst>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0"/>
      <color theme="1"/>
      <name val="Calibri"/>
      <family val="2"/>
      <scheme val="minor"/>
    </font>
    <font>
      <i/>
      <sz val="10"/>
      <color theme="1"/>
      <name val="Calibri"/>
      <family val="2"/>
      <scheme val="minor"/>
    </font>
    <font>
      <sz val="10"/>
      <color theme="1"/>
      <name val="Arial"/>
      <family val="2"/>
    </font>
    <font>
      <b/>
      <sz val="18"/>
      <color theme="1"/>
      <name val="Calibri"/>
      <family val="2"/>
      <scheme val="minor"/>
    </font>
    <font>
      <sz val="8"/>
      <name val="Calibri"/>
      <family val="2"/>
      <scheme val="minor"/>
    </font>
    <font>
      <sz val="8"/>
      <color theme="1"/>
      <name val="Calibri"/>
      <family val="2"/>
      <scheme val="minor"/>
    </font>
    <font>
      <b/>
      <sz val="10"/>
      <color theme="1"/>
      <name val="Arial"/>
      <family val="2"/>
    </font>
    <font>
      <b/>
      <sz val="10"/>
      <color rgb="FF000000"/>
      <name val="Arial"/>
      <family val="2"/>
    </font>
    <font>
      <b/>
      <sz val="11"/>
      <color theme="1"/>
      <name val="Arial"/>
      <family val="2"/>
    </font>
    <font>
      <sz val="11"/>
      <color rgb="FF000000"/>
      <name val="Calibri"/>
      <family val="2"/>
      <scheme val="minor"/>
    </font>
    <font>
      <b/>
      <sz val="12"/>
      <color theme="1"/>
      <name val="Arial"/>
      <family val="2"/>
    </font>
    <font>
      <sz val="12"/>
      <color theme="1"/>
      <name val="Calibri"/>
      <family val="2"/>
      <scheme val="minor"/>
    </font>
    <font>
      <sz val="12"/>
      <color rgb="FF000000"/>
      <name val="Calibri"/>
      <family val="2"/>
      <scheme val="minor"/>
    </font>
    <font>
      <sz val="11"/>
      <color rgb="FF241F1F"/>
      <name val="Calibri"/>
      <family val="2"/>
      <scheme val="minor"/>
    </font>
    <font>
      <sz val="11"/>
      <color rgb="FF000000"/>
      <name val="Calibri"/>
      <family val="2"/>
    </font>
    <font>
      <sz val="12"/>
      <name val="Calibri"/>
      <family val="2"/>
      <scheme val="minor"/>
    </font>
    <font>
      <sz val="12"/>
      <color rgb="FFFF0000"/>
      <name val="Calibri"/>
      <family val="2"/>
      <scheme val="minor"/>
    </font>
    <font>
      <b/>
      <sz val="12"/>
      <name val="Arial"/>
      <family val="2"/>
    </font>
    <font>
      <b/>
      <sz val="12"/>
      <name val="Calibri"/>
      <family val="2"/>
      <scheme val="minor"/>
    </font>
    <font>
      <u/>
      <sz val="12"/>
      <name val="Calibri"/>
      <family val="2"/>
      <scheme val="minor"/>
    </font>
    <font>
      <b/>
      <sz val="8"/>
      <color rgb="FF000000"/>
      <name val="Calibri"/>
      <family val="2"/>
      <scheme val="minor"/>
    </font>
    <font>
      <u/>
      <sz val="12"/>
      <color rgb="FFFF0000"/>
      <name val="Calibri"/>
      <family val="2"/>
      <scheme val="minor"/>
    </font>
    <font>
      <b/>
      <sz val="12"/>
      <color rgb="FFFF0000"/>
      <name val="Calibri"/>
      <family val="2"/>
      <scheme val="minor"/>
    </font>
    <font>
      <b/>
      <sz val="20"/>
      <name val="Calibri"/>
      <family val="2"/>
      <scheme val="minor"/>
    </font>
    <font>
      <sz val="10"/>
      <name val="Calibri"/>
      <family val="2"/>
    </font>
    <font>
      <i/>
      <sz val="10"/>
      <name val="Calibri"/>
      <family val="2"/>
    </font>
    <font>
      <sz val="7"/>
      <color theme="1"/>
      <name val="Times New Roman"/>
      <family val="1"/>
    </font>
    <font>
      <sz val="7"/>
      <name val="Times New Roman"/>
      <family val="1"/>
    </font>
    <font>
      <sz val="10"/>
      <color rgb="FF000000"/>
      <name val="Calibri"/>
      <family val="2"/>
    </font>
    <font>
      <sz val="10"/>
      <color theme="1"/>
      <name val="Calibri"/>
      <family val="2"/>
    </font>
    <font>
      <i/>
      <sz val="10"/>
      <color theme="1"/>
      <name val="Calibri"/>
      <family val="2"/>
    </font>
    <font>
      <sz val="10"/>
      <color theme="1"/>
      <name val="Symbol"/>
      <family val="1"/>
      <charset val="2"/>
    </font>
    <font>
      <sz val="9"/>
      <color theme="1"/>
      <name val="Calibri"/>
      <family val="2"/>
      <scheme val="minor"/>
    </font>
    <font>
      <sz val="9"/>
      <color rgb="FF000000"/>
      <name val="Calibri"/>
      <family val="2"/>
      <scheme val="minor"/>
    </font>
    <font>
      <b/>
      <sz val="9"/>
      <color rgb="FF000000"/>
      <name val="Calibri"/>
      <family val="2"/>
      <scheme val="minor"/>
    </font>
    <font>
      <i/>
      <sz val="9"/>
      <color theme="1"/>
      <name val="Calibri"/>
      <family val="2"/>
      <scheme val="minor"/>
    </font>
    <font>
      <i/>
      <sz val="9"/>
      <color rgb="FF000000"/>
      <name val="Calibri"/>
      <family val="2"/>
      <scheme val="minor"/>
    </font>
    <font>
      <sz val="9"/>
      <color rgb="FF000000"/>
      <name val="Calibri"/>
      <family val="2"/>
    </font>
    <font>
      <sz val="9"/>
      <color rgb="FF1A171B"/>
      <name val="Calibri"/>
      <family val="2"/>
      <scheme val="minor"/>
    </font>
    <font>
      <i/>
      <sz val="9"/>
      <color rgb="FF1A171B"/>
      <name val="Calibri"/>
      <family val="2"/>
      <scheme val="minor"/>
    </font>
    <font>
      <b/>
      <sz val="14"/>
      <color theme="1"/>
      <name val="Calibri"/>
      <family val="2"/>
      <scheme val="minor"/>
    </font>
    <font>
      <sz val="8"/>
      <color theme="1"/>
      <name val="Arial"/>
      <family val="2"/>
    </font>
    <font>
      <sz val="8"/>
      <color rgb="FFFF0000"/>
      <name val="Calibri"/>
      <family val="2"/>
      <scheme val="minor"/>
    </font>
    <font>
      <b/>
      <sz val="8"/>
      <color rgb="FFFF0000"/>
      <name val="Calibri"/>
      <family val="2"/>
      <scheme val="minor"/>
    </font>
    <font>
      <b/>
      <sz val="8"/>
      <color theme="1"/>
      <name val="Arial"/>
      <family val="2"/>
    </font>
    <font>
      <b/>
      <sz val="10"/>
      <color theme="1"/>
      <name val="Calibri"/>
      <family val="2"/>
      <scheme val="minor"/>
    </font>
    <font>
      <b/>
      <i/>
      <sz val="10"/>
      <color theme="1"/>
      <name val="Times New Roman"/>
      <family val="1"/>
    </font>
    <font>
      <b/>
      <sz val="9"/>
      <color rgb="FF000000"/>
      <name val="Arial"/>
      <family val="2"/>
    </font>
    <font>
      <i/>
      <sz val="10"/>
      <color theme="1"/>
      <name val="Times New Roman"/>
      <family val="1"/>
    </font>
    <font>
      <sz val="10"/>
      <color rgb="FF000000"/>
      <name val="Times New Roman"/>
      <family val="1"/>
    </font>
    <font>
      <sz val="10"/>
      <color rgb="FF000000"/>
      <name val="Arial"/>
      <family val="2"/>
    </font>
    <font>
      <sz val="10"/>
      <color theme="1"/>
      <name val="Times New Roman"/>
      <family val="1"/>
    </font>
    <font>
      <sz val="10"/>
      <color rgb="FF3B341A"/>
      <name val="Times New Roman"/>
      <family val="1"/>
    </font>
    <font>
      <i/>
      <sz val="10"/>
      <color rgb="FF3B341A"/>
      <name val="Times New Roman"/>
      <family val="1"/>
    </font>
    <font>
      <i/>
      <sz val="10"/>
      <color rgb="FF000000"/>
      <name val="Times New Roman"/>
      <family val="1"/>
    </font>
    <font>
      <b/>
      <sz val="12"/>
      <color theme="1"/>
      <name val="Calibri"/>
      <family val="2"/>
      <scheme val="minor"/>
    </font>
    <font>
      <b/>
      <sz val="12"/>
      <color rgb="FF3B341A"/>
      <name val="Helvetica Neue"/>
      <family val="18"/>
      <charset val="1"/>
    </font>
    <font>
      <sz val="12"/>
      <color rgb="FF3B341A"/>
      <name val="Helvetica Neue"/>
      <family val="18"/>
      <charset val="1"/>
    </font>
    <font>
      <sz val="14"/>
      <color rgb="FF000000"/>
      <name val="Times New Roman"/>
      <family val="1"/>
    </font>
    <font>
      <sz val="14"/>
      <color theme="1"/>
      <name val="Calibri"/>
      <family val="2"/>
      <scheme val="minor"/>
    </font>
    <font>
      <b/>
      <sz val="14"/>
      <color rgb="FF000000"/>
      <name val="Calibri"/>
      <family val="2"/>
      <scheme val="minor"/>
    </font>
    <font>
      <sz val="14"/>
      <color rgb="FF000000"/>
      <name val="Calibri"/>
      <family val="2"/>
      <scheme val="minor"/>
    </font>
    <font>
      <b/>
      <sz val="14"/>
      <color rgb="FF000000"/>
      <name val="Times New Roman"/>
      <family val="1"/>
    </font>
    <font>
      <b/>
      <sz val="22"/>
      <color rgb="FF000000"/>
      <name val="Calibri"/>
      <family val="2"/>
      <scheme val="minor"/>
    </font>
  </fonts>
  <fills count="25">
    <fill>
      <patternFill patternType="none"/>
    </fill>
    <fill>
      <patternFill patternType="gray125"/>
    </fill>
    <fill>
      <patternFill patternType="solid">
        <fgColor rgb="FFEDEDED"/>
        <bgColor indexed="64"/>
      </patternFill>
    </fill>
    <fill>
      <patternFill patternType="solid">
        <fgColor rgb="FFEEECE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D9E2F3"/>
        <bgColor indexed="64"/>
      </patternFill>
    </fill>
    <fill>
      <patternFill patternType="solid">
        <fgColor rgb="FFDEEAF6"/>
        <bgColor indexed="64"/>
      </patternFill>
    </fill>
    <fill>
      <patternFill patternType="solid">
        <fgColor theme="5" tint="0.39997558519241921"/>
        <bgColor indexed="64"/>
      </patternFill>
    </fill>
    <fill>
      <patternFill patternType="solid">
        <fgColor rgb="FFB4C6E7"/>
        <bgColor indexed="64"/>
      </patternFill>
    </fill>
    <fill>
      <patternFill patternType="solid">
        <fgColor rgb="FFD0CECE"/>
        <bgColor indexed="64"/>
      </patternFill>
    </fill>
    <fill>
      <patternFill patternType="solid">
        <fgColor rgb="FFE7E6E6"/>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457">
    <xf numFmtId="0" fontId="0" fillId="0" borderId="0" xfId="0"/>
    <xf numFmtId="0" fontId="0" fillId="0" borderId="4" xfId="0" applyBorder="1"/>
    <xf numFmtId="0" fontId="1" fillId="0" borderId="0" xfId="0" applyFont="1"/>
    <xf numFmtId="0" fontId="1" fillId="0" borderId="5" xfId="0" applyFont="1" applyBorder="1"/>
    <xf numFmtId="0" fontId="0" fillId="0" borderId="3" xfId="0" applyBorder="1"/>
    <xf numFmtId="0" fontId="1" fillId="0" borderId="6" xfId="0" applyFont="1" applyBorder="1"/>
    <xf numFmtId="0" fontId="0" fillId="0" borderId="7" xfId="0" applyBorder="1"/>
    <xf numFmtId="0" fontId="1" fillId="0" borderId="8" xfId="0" applyFont="1" applyBorder="1"/>
    <xf numFmtId="0" fontId="0" fillId="0" borderId="7" xfId="0" applyBorder="1" applyAlignment="1">
      <alignment wrapText="1"/>
    </xf>
    <xf numFmtId="0" fontId="2" fillId="0" borderId="0" xfId="1"/>
    <xf numFmtId="0" fontId="0" fillId="0" borderId="9" xfId="0" applyBorder="1"/>
    <xf numFmtId="0" fontId="1" fillId="0" borderId="9" xfId="0" applyFont="1" applyBorder="1"/>
    <xf numFmtId="0" fontId="1" fillId="0" borderId="11" xfId="0" applyFont="1" applyBorder="1"/>
    <xf numFmtId="0" fontId="0" fillId="0" borderId="12" xfId="0" applyBorder="1"/>
    <xf numFmtId="0" fontId="0" fillId="0" borderId="12" xfId="0" applyBorder="1" applyAlignment="1">
      <alignment wrapText="1"/>
    </xf>
    <xf numFmtId="0" fontId="0" fillId="0" borderId="13" xfId="0" applyBorder="1"/>
    <xf numFmtId="0" fontId="1" fillId="0" borderId="14" xfId="0" applyFont="1" applyBorder="1"/>
    <xf numFmtId="0" fontId="0" fillId="0" borderId="10" xfId="0" applyBorder="1" applyAlignment="1">
      <alignment horizontal="center" wrapText="1"/>
    </xf>
    <xf numFmtId="0" fontId="0" fillId="0" borderId="10" xfId="0" applyBorder="1"/>
    <xf numFmtId="0" fontId="2" fillId="0" borderId="10" xfId="1" applyBorder="1"/>
    <xf numFmtId="0" fontId="0" fillId="0" borderId="10" xfId="0" applyBorder="1" applyAlignment="1">
      <alignment wrapText="1"/>
    </xf>
    <xf numFmtId="0" fontId="1" fillId="4" borderId="10" xfId="0" applyFont="1" applyFill="1" applyBorder="1" applyAlignment="1">
      <alignment horizontal="center"/>
    </xf>
    <xf numFmtId="0" fontId="1" fillId="4" borderId="10" xfId="0" applyFont="1" applyFill="1" applyBorder="1"/>
    <xf numFmtId="0" fontId="0" fillId="4" borderId="10" xfId="0" applyFill="1" applyBorder="1" applyAlignment="1">
      <alignment wrapText="1"/>
    </xf>
    <xf numFmtId="0" fontId="6" fillId="0" borderId="10" xfId="0" applyFont="1" applyBorder="1" applyAlignment="1">
      <alignment horizontal="justify" vertical="center"/>
    </xf>
    <xf numFmtId="0" fontId="0" fillId="0" borderId="10" xfId="0" applyBorder="1" applyAlignment="1">
      <alignment vertical="center"/>
    </xf>
    <xf numFmtId="0" fontId="0" fillId="0" borderId="10" xfId="0" applyBorder="1" applyAlignment="1">
      <alignment horizontal="center" vertical="center"/>
    </xf>
    <xf numFmtId="14" fontId="0" fillId="0" borderId="10" xfId="0" applyNumberFormat="1" applyBorder="1"/>
    <xf numFmtId="0" fontId="2" fillId="0" borderId="10" xfId="1" applyBorder="1" applyAlignment="1">
      <alignment vertical="center"/>
    </xf>
    <xf numFmtId="0" fontId="1" fillId="4" borderId="16" xfId="0" applyFont="1" applyFill="1" applyBorder="1" applyAlignment="1">
      <alignment horizontal="center"/>
    </xf>
    <xf numFmtId="0" fontId="2" fillId="0" borderId="20" xfId="1" applyBorder="1"/>
    <xf numFmtId="0" fontId="0" fillId="0" borderId="22" xfId="0" applyBorder="1" applyAlignment="1">
      <alignment vertical="center" wrapText="1"/>
    </xf>
    <xf numFmtId="0" fontId="0" fillId="0" borderId="10" xfId="0" applyBorder="1" applyAlignment="1">
      <alignment vertical="center" wrapText="1"/>
    </xf>
    <xf numFmtId="0" fontId="0" fillId="0" borderId="23" xfId="0" applyBorder="1" applyAlignment="1">
      <alignment wrapText="1"/>
    </xf>
    <xf numFmtId="0" fontId="1" fillId="6" borderId="24" xfId="0" applyFont="1" applyFill="1" applyBorder="1" applyAlignment="1">
      <alignment horizontal="center"/>
    </xf>
    <xf numFmtId="0" fontId="1" fillId="6" borderId="25" xfId="0" applyFont="1" applyFill="1" applyBorder="1" applyAlignment="1">
      <alignment horizontal="center"/>
    </xf>
    <xf numFmtId="0" fontId="1" fillId="6" borderId="25" xfId="0" applyFont="1" applyFill="1" applyBorder="1"/>
    <xf numFmtId="0" fontId="1" fillId="6" borderId="26" xfId="0" applyFont="1" applyFill="1" applyBorder="1" applyAlignment="1">
      <alignment horizontal="center"/>
    </xf>
    <xf numFmtId="0" fontId="7" fillId="0" borderId="0" xfId="0" applyFont="1" applyAlignment="1">
      <alignment horizontal="center"/>
    </xf>
    <xf numFmtId="0" fontId="1" fillId="4" borderId="10" xfId="0" applyFont="1" applyFill="1" applyBorder="1" applyAlignment="1">
      <alignment horizontal="center"/>
    </xf>
    <xf numFmtId="0" fontId="0" fillId="0" borderId="0" xfId="0" applyAlignment="1">
      <alignment wrapText="1"/>
    </xf>
    <xf numFmtId="0" fontId="0" fillId="0" borderId="10" xfId="0" applyBorder="1" applyAlignment="1">
      <alignment horizontal="center"/>
    </xf>
    <xf numFmtId="15" fontId="0" fillId="0" borderId="10" xfId="0" applyNumberFormat="1" applyBorder="1" applyAlignment="1">
      <alignment horizontal="center"/>
    </xf>
    <xf numFmtId="0" fontId="2" fillId="0" borderId="18" xfId="1" applyBorder="1"/>
    <xf numFmtId="0" fontId="0" fillId="0" borderId="0" xfId="0" applyAlignment="1"/>
    <xf numFmtId="0" fontId="2" fillId="0" borderId="18" xfId="1" applyBorder="1" applyAlignment="1">
      <alignment wrapText="1"/>
    </xf>
    <xf numFmtId="0" fontId="0" fillId="0" borderId="0" xfId="0" applyBorder="1"/>
    <xf numFmtId="0" fontId="4" fillId="0" borderId="29" xfId="0" applyFont="1" applyBorder="1" applyAlignment="1">
      <alignment wrapText="1"/>
    </xf>
    <xf numFmtId="0" fontId="4" fillId="0" borderId="0" xfId="0" applyFont="1" applyBorder="1" applyAlignment="1">
      <alignment wrapText="1"/>
    </xf>
    <xf numFmtId="0" fontId="0" fillId="0" borderId="0" xfId="0" applyFont="1"/>
    <xf numFmtId="0" fontId="13" fillId="0" borderId="0" xfId="0" applyFont="1"/>
    <xf numFmtId="0" fontId="15" fillId="0" borderId="0" xfId="0" applyFont="1"/>
    <xf numFmtId="0" fontId="16" fillId="0" borderId="0" xfId="0" applyFont="1"/>
    <xf numFmtId="0" fontId="16" fillId="0" borderId="0" xfId="0" applyFont="1" applyBorder="1" applyAlignment="1">
      <alignment vertical="center" wrapText="1"/>
    </xf>
    <xf numFmtId="0" fontId="0" fillId="0" borderId="0" xfId="0" applyFont="1" applyAlignment="1">
      <alignment vertical="center"/>
    </xf>
    <xf numFmtId="0" fontId="13" fillId="0" borderId="0" xfId="0" applyFont="1" applyAlignment="1">
      <alignment vertical="center"/>
    </xf>
    <xf numFmtId="0" fontId="0" fillId="0" borderId="0" xfId="0" applyFont="1" applyBorder="1"/>
    <xf numFmtId="0" fontId="0" fillId="0" borderId="0" xfId="0" applyFont="1" applyBorder="1" applyAlignment="1">
      <alignment vertical="center"/>
    </xf>
    <xf numFmtId="0" fontId="13" fillId="0" borderId="0" xfId="0" applyFont="1" applyBorder="1" applyAlignment="1">
      <alignment vertical="center"/>
    </xf>
    <xf numFmtId="0" fontId="18" fillId="0" borderId="0" xfId="0" applyFont="1"/>
    <xf numFmtId="0" fontId="4" fillId="0" borderId="0" xfId="0" applyFont="1" applyAlignment="1">
      <alignment wrapText="1"/>
    </xf>
    <xf numFmtId="0" fontId="11"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0" xfId="0" applyFill="1" applyBorder="1" applyAlignment="1"/>
    <xf numFmtId="0" fontId="0" fillId="0" borderId="0" xfId="0" applyAlignment="1">
      <alignment horizontal="right"/>
    </xf>
    <xf numFmtId="0" fontId="4" fillId="0" borderId="0" xfId="0" applyFont="1" applyAlignment="1">
      <alignment horizontal="right"/>
    </xf>
    <xf numFmtId="0" fontId="17" fillId="0" borderId="0" xfId="0" applyFont="1" applyAlignment="1">
      <alignment horizontal="left" vertical="center"/>
    </xf>
    <xf numFmtId="0" fontId="19" fillId="7" borderId="10" xfId="0" applyFont="1" applyFill="1" applyBorder="1" applyAlignment="1">
      <alignment horizontal="center"/>
    </xf>
    <xf numFmtId="0" fontId="19" fillId="7" borderId="10" xfId="0" applyFont="1" applyFill="1" applyBorder="1"/>
    <xf numFmtId="0" fontId="19" fillId="7" borderId="10" xfId="0" applyFont="1" applyFill="1" applyBorder="1" applyAlignment="1">
      <alignment wrapText="1"/>
    </xf>
    <xf numFmtId="0" fontId="19" fillId="7" borderId="10" xfId="0" applyFont="1" applyFill="1" applyBorder="1" applyAlignment="1">
      <alignment horizontal="center" wrapText="1"/>
    </xf>
    <xf numFmtId="0" fontId="19" fillId="7" borderId="10" xfId="0" applyFont="1" applyFill="1" applyBorder="1" applyAlignment="1">
      <alignment horizontal="center" vertical="center"/>
    </xf>
    <xf numFmtId="0" fontId="23" fillId="7" borderId="10" xfId="1" applyFont="1" applyFill="1" applyBorder="1" applyAlignment="1">
      <alignment horizontal="center" wrapText="1"/>
    </xf>
    <xf numFmtId="0" fontId="19" fillId="7" borderId="10" xfId="0" applyFont="1" applyFill="1" applyBorder="1" applyAlignment="1">
      <alignment horizontal="center" vertical="center" wrapText="1"/>
    </xf>
    <xf numFmtId="0" fontId="19" fillId="7" borderId="27" xfId="0" applyFont="1" applyFill="1" applyBorder="1" applyAlignment="1">
      <alignment horizontal="center" vertical="center"/>
    </xf>
    <xf numFmtId="0" fontId="19" fillId="7" borderId="27" xfId="0" applyFont="1" applyFill="1" applyBorder="1" applyAlignment="1">
      <alignment horizontal="center"/>
    </xf>
    <xf numFmtId="0" fontId="23" fillId="7" borderId="10" xfId="1" applyFont="1" applyFill="1" applyBorder="1" applyAlignment="1">
      <alignment horizontal="center" vertical="center" wrapText="1"/>
    </xf>
    <xf numFmtId="49" fontId="19" fillId="7" borderId="10" xfId="0" applyNumberFormat="1" applyFont="1" applyFill="1" applyBorder="1" applyAlignment="1">
      <alignment horizontal="center" vertical="center"/>
    </xf>
    <xf numFmtId="0" fontId="23" fillId="7" borderId="27" xfId="1" applyFont="1" applyFill="1" applyBorder="1" applyAlignment="1">
      <alignment horizontal="center"/>
    </xf>
    <xf numFmtId="0" fontId="23" fillId="7" borderId="10" xfId="1" applyFont="1" applyFill="1" applyBorder="1" applyAlignment="1">
      <alignment horizontal="center"/>
    </xf>
    <xf numFmtId="0" fontId="19" fillId="7" borderId="10" xfId="0" applyFont="1" applyFill="1" applyBorder="1" applyAlignment="1">
      <alignment horizontal="left" wrapText="1"/>
    </xf>
    <xf numFmtId="0" fontId="19" fillId="7" borderId="10" xfId="0" applyFont="1" applyFill="1" applyBorder="1" applyAlignment="1">
      <alignment horizontal="left"/>
    </xf>
    <xf numFmtId="49" fontId="19" fillId="7" borderId="10" xfId="0" applyNumberFormat="1" applyFont="1" applyFill="1" applyBorder="1" applyAlignment="1">
      <alignment horizontal="center"/>
    </xf>
    <xf numFmtId="0" fontId="19" fillId="7" borderId="10" xfId="0" applyFont="1" applyFill="1" applyBorder="1" applyAlignment="1">
      <alignment horizontal="center" vertical="top" wrapText="1"/>
    </xf>
    <xf numFmtId="0" fontId="23" fillId="7" borderId="10" xfId="1" applyFont="1" applyFill="1" applyBorder="1" applyAlignment="1">
      <alignment horizontal="left" wrapText="1"/>
    </xf>
    <xf numFmtId="1" fontId="19" fillId="7" borderId="10" xfId="0" applyNumberFormat="1" applyFont="1" applyFill="1" applyBorder="1" applyAlignment="1">
      <alignment horizontal="center"/>
    </xf>
    <xf numFmtId="0" fontId="0" fillId="0" borderId="10" xfId="0"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0" fillId="0" borderId="0" xfId="0" applyAlignment="1">
      <alignment vertical="center"/>
    </xf>
    <xf numFmtId="0" fontId="0" fillId="4" borderId="10" xfId="0" applyFill="1" applyBorder="1" applyAlignment="1">
      <alignment vertical="center" wrapText="1"/>
    </xf>
    <xf numFmtId="0" fontId="0" fillId="0" borderId="0" xfId="0" applyFill="1" applyBorder="1" applyAlignment="1">
      <alignment wrapText="1"/>
    </xf>
    <xf numFmtId="0" fontId="21" fillId="8" borderId="1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19" fillId="8" borderId="10" xfId="0" applyFont="1" applyFill="1" applyBorder="1" applyAlignment="1">
      <alignment wrapText="1"/>
    </xf>
    <xf numFmtId="0" fontId="2" fillId="7" borderId="10" xfId="1" applyFill="1" applyBorder="1"/>
    <xf numFmtId="0" fontId="19" fillId="7" borderId="27" xfId="0" applyFont="1" applyFill="1" applyBorder="1" applyAlignment="1">
      <alignment horizontal="left"/>
    </xf>
    <xf numFmtId="0" fontId="2" fillId="7" borderId="10" xfId="1" applyFill="1" applyBorder="1" applyAlignment="1">
      <alignment horizontal="left" wrapText="1"/>
    </xf>
    <xf numFmtId="0" fontId="19" fillId="7" borderId="27" xfId="0" applyFont="1" applyFill="1" applyBorder="1" applyAlignment="1">
      <alignment horizontal="center" vertical="center" wrapText="1"/>
    </xf>
    <xf numFmtId="0" fontId="19" fillId="7" borderId="16" xfId="0" applyFont="1" applyFill="1" applyBorder="1" applyAlignment="1">
      <alignment horizontal="center" vertical="center"/>
    </xf>
    <xf numFmtId="0" fontId="20" fillId="7" borderId="10" xfId="0" applyFont="1" applyFill="1" applyBorder="1" applyAlignment="1">
      <alignment horizontal="center"/>
    </xf>
    <xf numFmtId="0" fontId="20" fillId="7" borderId="10" xfId="0" applyFont="1" applyFill="1" applyBorder="1" applyAlignment="1">
      <alignment horizontal="center" wrapText="1"/>
    </xf>
    <xf numFmtId="0" fontId="25" fillId="7" borderId="10" xfId="1" applyFont="1" applyFill="1" applyBorder="1" applyAlignment="1">
      <alignment horizontal="center" wrapText="1"/>
    </xf>
    <xf numFmtId="0" fontId="20" fillId="7" borderId="10" xfId="0" applyFont="1" applyFill="1" applyBorder="1"/>
    <xf numFmtId="0" fontId="20" fillId="7" borderId="10" xfId="0" applyFont="1" applyFill="1" applyBorder="1" applyAlignment="1">
      <alignment horizontal="center" vertical="center"/>
    </xf>
    <xf numFmtId="0" fontId="19" fillId="7" borderId="16" xfId="0" applyFont="1" applyFill="1" applyBorder="1" applyAlignment="1">
      <alignment horizontal="center"/>
    </xf>
    <xf numFmtId="0" fontId="23" fillId="7" borderId="27" xfId="1" applyFont="1" applyFill="1" applyBorder="1" applyAlignment="1">
      <alignment horizontal="center" wrapText="1"/>
    </xf>
    <xf numFmtId="49" fontId="20" fillId="7" borderId="10" xfId="0" applyNumberFormat="1" applyFont="1" applyFill="1" applyBorder="1" applyAlignment="1">
      <alignment horizontal="center"/>
    </xf>
    <xf numFmtId="0" fontId="19" fillId="8" borderId="10" xfId="0" applyFont="1" applyFill="1" applyBorder="1" applyAlignment="1">
      <alignment horizontal="left" vertical="top" wrapText="1"/>
    </xf>
    <xf numFmtId="0" fontId="19" fillId="9" borderId="10" xfId="0" applyFont="1" applyFill="1" applyBorder="1" applyAlignment="1">
      <alignment horizontal="left" vertical="top"/>
    </xf>
    <xf numFmtId="0" fontId="19" fillId="9" borderId="10" xfId="1" applyFont="1" applyFill="1" applyBorder="1" applyAlignment="1">
      <alignment horizontal="left" vertical="top"/>
    </xf>
    <xf numFmtId="0" fontId="19" fillId="10" borderId="10" xfId="0" applyFont="1" applyFill="1" applyBorder="1" applyAlignment="1">
      <alignment horizontal="center"/>
    </xf>
    <xf numFmtId="0" fontId="19" fillId="11" borderId="10" xfId="0" applyFont="1" applyFill="1" applyBorder="1" applyAlignment="1">
      <alignment horizontal="center"/>
    </xf>
    <xf numFmtId="0" fontId="20" fillId="7" borderId="10" xfId="0" applyFont="1" applyFill="1" applyBorder="1" applyAlignment="1">
      <alignment horizontal="center" vertical="top" wrapText="1"/>
    </xf>
    <xf numFmtId="0" fontId="19" fillId="12" borderId="10" xfId="0" applyFont="1" applyFill="1" applyBorder="1" applyAlignment="1">
      <alignment horizontal="center"/>
    </xf>
    <xf numFmtId="0" fontId="19" fillId="10" borderId="10" xfId="0" applyFont="1" applyFill="1" applyBorder="1"/>
    <xf numFmtId="0" fontId="19" fillId="7" borderId="10" xfId="0" applyFont="1" applyFill="1" applyBorder="1" applyAlignment="1">
      <alignment horizontal="left" vertical="top" wrapText="1"/>
    </xf>
    <xf numFmtId="0" fontId="19" fillId="11" borderId="10" xfId="0" applyFont="1" applyFill="1" applyBorder="1" applyAlignment="1">
      <alignment horizontal="left"/>
    </xf>
    <xf numFmtId="0" fontId="19" fillId="0" borderId="10" xfId="0" applyFont="1" applyBorder="1" applyAlignment="1">
      <alignment horizontal="center"/>
    </xf>
    <xf numFmtId="0" fontId="19" fillId="9" borderId="10" xfId="1" applyFont="1" applyFill="1" applyBorder="1" applyAlignment="1">
      <alignment horizontal="left" vertical="top" wrapText="1"/>
    </xf>
    <xf numFmtId="0" fontId="19" fillId="10" borderId="10" xfId="0" applyFont="1" applyFill="1" applyBorder="1" applyAlignment="1">
      <alignment horizontal="left"/>
    </xf>
    <xf numFmtId="0" fontId="19" fillId="7" borderId="10" xfId="1" applyFont="1" applyFill="1" applyBorder="1" applyAlignment="1">
      <alignment horizontal="left" wrapText="1"/>
    </xf>
    <xf numFmtId="0" fontId="19" fillId="7" borderId="10" xfId="1" applyFont="1" applyFill="1" applyBorder="1" applyAlignment="1">
      <alignment horizontal="center" wrapText="1"/>
    </xf>
    <xf numFmtId="0" fontId="19" fillId="13" borderId="10" xfId="0" applyFont="1" applyFill="1" applyBorder="1" applyAlignment="1">
      <alignment horizontal="center"/>
    </xf>
    <xf numFmtId="0" fontId="19" fillId="12" borderId="10" xfId="0" applyFont="1" applyFill="1" applyBorder="1" applyAlignment="1">
      <alignment horizontal="center" vertical="center"/>
    </xf>
    <xf numFmtId="0" fontId="20" fillId="12" borderId="10" xfId="0" applyFont="1" applyFill="1" applyBorder="1" applyAlignment="1">
      <alignment horizontal="center"/>
    </xf>
    <xf numFmtId="0" fontId="3" fillId="7" borderId="10" xfId="0" applyFont="1" applyFill="1" applyBorder="1" applyAlignment="1">
      <alignment horizontal="center" wrapText="1"/>
    </xf>
    <xf numFmtId="0" fontId="19" fillId="12" borderId="10" xfId="0" applyFont="1" applyFill="1" applyBorder="1" applyAlignment="1">
      <alignment horizontal="left"/>
    </xf>
    <xf numFmtId="0" fontId="19" fillId="11" borderId="10" xfId="0" applyFont="1" applyFill="1" applyBorder="1" applyAlignment="1">
      <alignment horizontal="center" vertical="top" wrapText="1"/>
    </xf>
    <xf numFmtId="0" fontId="3" fillId="7" borderId="10" xfId="1" applyFont="1" applyFill="1" applyBorder="1"/>
    <xf numFmtId="0" fontId="19" fillId="10" borderId="10" xfId="0" applyFont="1" applyFill="1" applyBorder="1" applyAlignment="1">
      <alignment wrapText="1"/>
    </xf>
    <xf numFmtId="0" fontId="19" fillId="11" borderId="10" xfId="0" applyFont="1" applyFill="1" applyBorder="1" applyAlignment="1">
      <alignment wrapText="1"/>
    </xf>
    <xf numFmtId="0" fontId="19" fillId="7" borderId="10" xfId="1" applyFont="1" applyFill="1" applyBorder="1" applyAlignment="1">
      <alignment vertical="top" wrapText="1"/>
    </xf>
    <xf numFmtId="0" fontId="19" fillId="0" borderId="10" xfId="0" applyFont="1" applyBorder="1" applyAlignment="1">
      <alignment horizontal="center" vertical="top" wrapText="1"/>
    </xf>
    <xf numFmtId="0" fontId="19" fillId="10" borderId="27" xfId="0" applyFont="1" applyFill="1" applyBorder="1" applyAlignment="1">
      <alignment horizontal="center"/>
    </xf>
    <xf numFmtId="0" fontId="19" fillId="11" borderId="27" xfId="0" applyFont="1" applyFill="1" applyBorder="1" applyAlignment="1">
      <alignment horizontal="center"/>
    </xf>
    <xf numFmtId="0" fontId="19" fillId="11" borderId="27" xfId="0" applyFont="1" applyFill="1" applyBorder="1" applyAlignment="1">
      <alignment horizontal="left"/>
    </xf>
    <xf numFmtId="0" fontId="19" fillId="10" borderId="27" xfId="0" applyFont="1" applyFill="1" applyBorder="1" applyAlignment="1">
      <alignment horizontal="center" vertical="top" wrapText="1"/>
    </xf>
    <xf numFmtId="0" fontId="19" fillId="11" borderId="27" xfId="0" applyFont="1" applyFill="1" applyBorder="1" applyAlignment="1">
      <alignment horizontal="center" vertical="center" wrapText="1"/>
    </xf>
    <xf numFmtId="0" fontId="19" fillId="9" borderId="27" xfId="1" applyFont="1" applyFill="1" applyBorder="1" applyAlignment="1">
      <alignment horizontal="left" vertical="top"/>
    </xf>
    <xf numFmtId="0" fontId="19" fillId="12" borderId="27" xfId="0" applyFont="1" applyFill="1" applyBorder="1" applyAlignment="1">
      <alignment horizontal="center"/>
    </xf>
    <xf numFmtId="0" fontId="19" fillId="7" borderId="27" xfId="1" applyFont="1" applyFill="1" applyBorder="1" applyAlignment="1">
      <alignment horizontal="center" wrapText="1"/>
    </xf>
    <xf numFmtId="0" fontId="19" fillId="12" borderId="27" xfId="0" applyFont="1" applyFill="1" applyBorder="1" applyAlignment="1">
      <alignment horizontal="center" vertical="center" wrapText="1"/>
    </xf>
    <xf numFmtId="0" fontId="19" fillId="10" borderId="27" xfId="0" applyFont="1" applyFill="1" applyBorder="1" applyAlignment="1">
      <alignment horizontal="center" vertical="center" wrapText="1"/>
    </xf>
    <xf numFmtId="0" fontId="19" fillId="11" borderId="27" xfId="0" applyFont="1" applyFill="1" applyBorder="1" applyAlignment="1">
      <alignment horizontal="center" vertical="top" wrapText="1"/>
    </xf>
    <xf numFmtId="0" fontId="19" fillId="7" borderId="27" xfId="1" applyFont="1" applyFill="1" applyBorder="1" applyAlignment="1">
      <alignment horizontal="center" vertical="top" wrapText="1"/>
    </xf>
    <xf numFmtId="0" fontId="19" fillId="9" borderId="27" xfId="1" applyFont="1" applyFill="1" applyBorder="1" applyAlignment="1">
      <alignment horizontal="left" vertical="top" wrapText="1"/>
    </xf>
    <xf numFmtId="0" fontId="19" fillId="10" borderId="10" xfId="0" applyFont="1" applyFill="1" applyBorder="1" applyAlignment="1">
      <alignment horizontal="center" vertical="center" wrapText="1"/>
    </xf>
    <xf numFmtId="0" fontId="19" fillId="10" borderId="10" xfId="0" applyFont="1" applyFill="1" applyBorder="1" applyAlignment="1">
      <alignment horizontal="center" vertical="center"/>
    </xf>
    <xf numFmtId="0" fontId="19" fillId="11" borderId="10" xfId="0" applyFont="1" applyFill="1" applyBorder="1" applyAlignment="1">
      <alignment horizontal="center" vertical="center"/>
    </xf>
    <xf numFmtId="0" fontId="19" fillId="10" borderId="10" xfId="0" applyFont="1" applyFill="1" applyBorder="1" applyAlignment="1">
      <alignment horizontal="center" wrapText="1"/>
    </xf>
    <xf numFmtId="0" fontId="19" fillId="14" borderId="10" xfId="0" applyFont="1" applyFill="1" applyBorder="1" applyAlignment="1">
      <alignment wrapText="1"/>
    </xf>
    <xf numFmtId="0" fontId="22" fillId="14" borderId="10" xfId="0" applyFont="1" applyFill="1" applyBorder="1" applyAlignment="1">
      <alignment horizontal="left" vertical="top" wrapText="1"/>
    </xf>
    <xf numFmtId="0" fontId="22" fillId="14" borderId="10" xfId="0" applyFont="1" applyFill="1" applyBorder="1" applyAlignment="1">
      <alignment horizontal="left" vertical="top"/>
    </xf>
    <xf numFmtId="0" fontId="21" fillId="14" borderId="10" xfId="0" applyFont="1" applyFill="1" applyBorder="1" applyAlignment="1">
      <alignment horizontal="center" wrapText="1"/>
    </xf>
    <xf numFmtId="0" fontId="21" fillId="14" borderId="10" xfId="0" applyFont="1" applyFill="1" applyBorder="1" applyAlignment="1">
      <alignment horizontal="center" vertical="center" wrapText="1"/>
    </xf>
    <xf numFmtId="0" fontId="22" fillId="15" borderId="10" xfId="0" applyFont="1" applyFill="1" applyBorder="1" applyAlignment="1">
      <alignment horizontal="left" vertical="center" wrapText="1"/>
    </xf>
    <xf numFmtId="0" fontId="0" fillId="0" borderId="0" xfId="0" applyAlignment="1">
      <alignment horizontal="center" vertical="center"/>
    </xf>
    <xf numFmtId="0" fontId="0" fillId="0" borderId="31" xfId="0" applyBorder="1" applyAlignment="1">
      <alignment vertical="top" wrapText="1"/>
    </xf>
    <xf numFmtId="0" fontId="4" fillId="0" borderId="4" xfId="0" applyFont="1" applyBorder="1" applyAlignment="1">
      <alignment horizontal="justify" vertical="center" wrapText="1"/>
    </xf>
    <xf numFmtId="0" fontId="4" fillId="0" borderId="7" xfId="0" applyFont="1" applyBorder="1" applyAlignment="1">
      <alignment horizontal="justify" vertical="center" wrapText="1"/>
    </xf>
    <xf numFmtId="0" fontId="0" fillId="0" borderId="32" xfId="0" applyBorder="1" applyAlignment="1">
      <alignment vertical="top" wrapText="1"/>
    </xf>
    <xf numFmtId="0" fontId="0" fillId="0" borderId="7" xfId="0" applyBorder="1" applyAlignment="1">
      <alignment vertical="top" wrapText="1"/>
    </xf>
    <xf numFmtId="0" fontId="0" fillId="0" borderId="4" xfId="0" applyBorder="1" applyAlignment="1">
      <alignment vertical="top" wrapText="1"/>
    </xf>
    <xf numFmtId="0" fontId="4" fillId="0" borderId="32" xfId="0" applyFont="1" applyBorder="1" applyAlignment="1">
      <alignment horizontal="justify" vertical="center" wrapText="1"/>
    </xf>
    <xf numFmtId="0" fontId="4" fillId="0" borderId="31" xfId="0" applyFont="1" applyBorder="1" applyAlignment="1">
      <alignment horizontal="justify" vertical="center" wrapText="1"/>
    </xf>
    <xf numFmtId="0" fontId="28" fillId="0" borderId="1" xfId="0" applyFont="1" applyBorder="1" applyAlignment="1">
      <alignment horizontal="justify" vertical="top" wrapText="1"/>
    </xf>
    <xf numFmtId="0" fontId="4" fillId="0" borderId="2" xfId="0" applyFont="1" applyBorder="1" applyAlignment="1">
      <alignment horizontal="justify" vertical="top" wrapText="1"/>
    </xf>
    <xf numFmtId="0" fontId="28" fillId="0" borderId="7" xfId="0" applyFont="1" applyBorder="1" applyAlignment="1">
      <alignment horizontal="justify" vertical="top" wrapText="1"/>
    </xf>
    <xf numFmtId="0" fontId="4" fillId="0" borderId="4" xfId="0" applyFont="1" applyBorder="1" applyAlignment="1">
      <alignment horizontal="justify" vertical="top" wrapText="1"/>
    </xf>
    <xf numFmtId="0" fontId="4" fillId="0" borderId="7" xfId="0" applyFont="1" applyBorder="1" applyAlignment="1">
      <alignment horizontal="justify" vertical="top" wrapText="1"/>
    </xf>
    <xf numFmtId="0" fontId="28" fillId="0" borderId="4" xfId="0" applyFont="1" applyBorder="1" applyAlignment="1">
      <alignment horizontal="justify" vertical="top" wrapText="1"/>
    </xf>
    <xf numFmtId="0" fontId="29" fillId="0" borderId="7" xfId="0" applyFont="1" applyBorder="1" applyAlignment="1">
      <alignment horizontal="justify" vertical="top" wrapText="1"/>
    </xf>
    <xf numFmtId="0" fontId="28" fillId="0" borderId="32" xfId="0" applyFont="1" applyBorder="1" applyAlignment="1">
      <alignment horizontal="justify" vertical="top" wrapText="1"/>
    </xf>
    <xf numFmtId="0" fontId="5" fillId="0" borderId="7" xfId="0" applyFont="1" applyBorder="1" applyAlignment="1">
      <alignment horizontal="justify" vertical="top" wrapText="1"/>
    </xf>
    <xf numFmtId="0" fontId="28" fillId="0" borderId="31" xfId="0" applyFont="1" applyBorder="1" applyAlignment="1">
      <alignment horizontal="justify" vertical="top" wrapText="1"/>
    </xf>
    <xf numFmtId="0" fontId="4" fillId="0" borderId="32" xfId="0" applyFont="1" applyBorder="1" applyAlignment="1">
      <alignment horizontal="justify" vertical="top" wrapText="1"/>
    </xf>
    <xf numFmtId="0" fontId="4" fillId="0" borderId="31" xfId="0" applyFont="1" applyBorder="1" applyAlignment="1">
      <alignment horizontal="justify" vertical="top" wrapText="1"/>
    </xf>
    <xf numFmtId="46" fontId="28" fillId="0" borderId="7" xfId="0" applyNumberFormat="1" applyFont="1" applyBorder="1" applyAlignment="1">
      <alignment horizontal="justify" vertical="top" wrapText="1"/>
    </xf>
    <xf numFmtId="0" fontId="5" fillId="0" borderId="4" xfId="0" applyFont="1" applyBorder="1" applyAlignment="1">
      <alignment horizontal="justify" vertical="top" wrapText="1"/>
    </xf>
    <xf numFmtId="0" fontId="1" fillId="6" borderId="0" xfId="0" applyFont="1" applyFill="1" applyAlignment="1">
      <alignment wrapText="1"/>
    </xf>
    <xf numFmtId="0" fontId="0" fillId="6" borderId="0" xfId="0" applyFill="1"/>
    <xf numFmtId="0" fontId="4" fillId="0" borderId="31" xfId="0" applyFont="1" applyBorder="1" applyAlignment="1">
      <alignment vertical="center" wrapText="1"/>
    </xf>
    <xf numFmtId="0" fontId="4" fillId="0" borderId="4" xfId="0" applyFont="1" applyBorder="1" applyAlignment="1">
      <alignment vertical="center" wrapText="1"/>
    </xf>
    <xf numFmtId="0" fontId="4" fillId="0" borderId="32" xfId="0" applyFont="1" applyBorder="1" applyAlignment="1">
      <alignment vertical="center" wrapText="1"/>
    </xf>
    <xf numFmtId="0" fontId="28" fillId="0" borderId="7" xfId="0" applyFont="1" applyBorder="1" applyAlignment="1">
      <alignment vertical="center" wrapText="1"/>
    </xf>
    <xf numFmtId="0" fontId="4" fillId="0" borderId="7" xfId="0" applyFont="1" applyBorder="1" applyAlignment="1">
      <alignment vertical="center" wrapText="1"/>
    </xf>
    <xf numFmtId="0" fontId="32" fillId="0" borderId="32" xfId="0" applyFont="1" applyBorder="1" applyAlignment="1">
      <alignment vertical="center" wrapText="1"/>
    </xf>
    <xf numFmtId="0" fontId="4" fillId="0" borderId="31" xfId="0" applyFont="1" applyBorder="1" applyAlignment="1">
      <alignment vertical="top" wrapText="1"/>
    </xf>
    <xf numFmtId="0" fontId="4" fillId="0" borderId="4" xfId="0" applyFont="1" applyBorder="1" applyAlignment="1">
      <alignment vertical="top" wrapText="1"/>
    </xf>
    <xf numFmtId="0" fontId="4" fillId="0" borderId="32" xfId="0" applyFont="1" applyBorder="1" applyAlignment="1">
      <alignment vertical="top" wrapText="1"/>
    </xf>
    <xf numFmtId="0" fontId="28" fillId="0" borderId="32" xfId="0" applyFont="1" applyBorder="1" applyAlignment="1">
      <alignment vertical="top" wrapText="1"/>
    </xf>
    <xf numFmtId="0" fontId="28" fillId="0" borderId="7" xfId="0" applyFont="1" applyBorder="1" applyAlignment="1">
      <alignment vertical="top" wrapText="1"/>
    </xf>
    <xf numFmtId="0" fontId="28" fillId="0" borderId="4" xfId="0" applyFont="1" applyBorder="1" applyAlignment="1">
      <alignment vertical="top" wrapText="1"/>
    </xf>
    <xf numFmtId="0" fontId="4" fillId="0" borderId="7" xfId="0" applyFont="1" applyBorder="1" applyAlignment="1">
      <alignment vertical="top" wrapText="1"/>
    </xf>
    <xf numFmtId="0" fontId="28" fillId="0" borderId="31" xfId="0" applyFont="1" applyBorder="1" applyAlignment="1">
      <alignment vertical="top" wrapText="1"/>
    </xf>
    <xf numFmtId="0" fontId="29" fillId="0" borderId="7" xfId="0" applyFont="1" applyBorder="1" applyAlignment="1">
      <alignment vertical="top" wrapText="1"/>
    </xf>
    <xf numFmtId="0" fontId="29" fillId="0" borderId="4" xfId="0" applyFont="1" applyBorder="1" applyAlignment="1">
      <alignment vertical="top" wrapText="1"/>
    </xf>
    <xf numFmtId="0" fontId="32" fillId="0" borderId="31" xfId="0" applyFont="1" applyBorder="1" applyAlignment="1">
      <alignment vertical="top" wrapText="1"/>
    </xf>
    <xf numFmtId="0" fontId="33" fillId="0" borderId="32" xfId="0" applyFont="1" applyBorder="1" applyAlignment="1">
      <alignment vertical="top" wrapText="1"/>
    </xf>
    <xf numFmtId="0" fontId="34" fillId="0" borderId="32" xfId="0" applyFont="1" applyBorder="1" applyAlignment="1">
      <alignment vertical="top" wrapText="1"/>
    </xf>
    <xf numFmtId="0" fontId="0" fillId="0" borderId="0" xfId="0" applyAlignment="1">
      <alignment vertical="top"/>
    </xf>
    <xf numFmtId="0" fontId="4" fillId="0" borderId="33" xfId="0" applyFont="1" applyBorder="1" applyAlignment="1">
      <alignment horizontal="justify" vertical="center" wrapText="1"/>
    </xf>
    <xf numFmtId="0" fontId="35" fillId="0" borderId="7" xfId="0" applyFont="1" applyBorder="1" applyAlignment="1">
      <alignment horizontal="left" vertical="center" wrapText="1" indent="5"/>
    </xf>
    <xf numFmtId="0" fontId="32" fillId="0" borderId="7" xfId="0" applyFont="1" applyBorder="1" applyAlignment="1">
      <alignment vertical="center" wrapText="1"/>
    </xf>
    <xf numFmtId="0" fontId="32" fillId="0" borderId="4" xfId="0" applyFont="1" applyBorder="1" applyAlignment="1">
      <alignment horizontal="justify" vertical="center" wrapText="1"/>
    </xf>
    <xf numFmtId="0" fontId="32" fillId="0" borderId="7" xfId="0" applyFont="1" applyBorder="1" applyAlignment="1">
      <alignment horizontal="justify" vertical="center" wrapText="1"/>
    </xf>
    <xf numFmtId="0" fontId="6" fillId="0" borderId="7" xfId="0" applyFont="1" applyBorder="1" applyAlignment="1">
      <alignment horizontal="justify" vertical="center" wrapText="1"/>
    </xf>
    <xf numFmtId="17" fontId="4" fillId="0" borderId="31" xfId="0" applyNumberFormat="1" applyFont="1" applyBorder="1" applyAlignment="1">
      <alignment vertical="center" wrapText="1"/>
    </xf>
    <xf numFmtId="0" fontId="0" fillId="0" borderId="7" xfId="0" applyBorder="1" applyAlignment="1">
      <alignment vertical="center" wrapText="1"/>
    </xf>
    <xf numFmtId="0" fontId="38" fillId="0" borderId="3" xfId="0" applyFont="1" applyBorder="1" applyAlignment="1">
      <alignment horizontal="justify" vertical="top"/>
    </xf>
    <xf numFmtId="0" fontId="36" fillId="0" borderId="7" xfId="0" applyFont="1" applyBorder="1" applyAlignment="1">
      <alignment horizontal="justify" vertical="top"/>
    </xf>
    <xf numFmtId="0" fontId="37" fillId="0" borderId="7" xfId="0" applyFont="1" applyBorder="1" applyAlignment="1">
      <alignment horizontal="justify" vertical="top"/>
    </xf>
    <xf numFmtId="0" fontId="36" fillId="0" borderId="4" xfId="0" applyFont="1" applyBorder="1" applyAlignment="1">
      <alignment horizontal="justify" vertical="top"/>
    </xf>
    <xf numFmtId="0" fontId="36" fillId="0" borderId="32" xfId="0" applyFont="1" applyBorder="1" applyAlignment="1">
      <alignment horizontal="justify" vertical="top"/>
    </xf>
    <xf numFmtId="0" fontId="38" fillId="0" borderId="7" xfId="0" applyFont="1" applyBorder="1" applyAlignment="1">
      <alignment horizontal="justify" vertical="top"/>
    </xf>
    <xf numFmtId="0" fontId="37" fillId="0" borderId="32" xfId="0" applyFont="1" applyBorder="1" applyAlignment="1">
      <alignment horizontal="justify" vertical="top"/>
    </xf>
    <xf numFmtId="0" fontId="0" fillId="0" borderId="32" xfId="0" applyBorder="1" applyAlignment="1">
      <alignment vertical="top"/>
    </xf>
    <xf numFmtId="0" fontId="41" fillId="0" borderId="7" xfId="0" applyFont="1" applyBorder="1" applyAlignment="1">
      <alignment horizontal="justify" vertical="top"/>
    </xf>
    <xf numFmtId="0" fontId="0" fillId="0" borderId="31" xfId="0" applyBorder="1" applyAlignment="1">
      <alignment vertical="top"/>
    </xf>
    <xf numFmtId="0" fontId="41" fillId="0" borderId="4" xfId="0" applyFont="1" applyBorder="1" applyAlignment="1">
      <alignment horizontal="justify" vertical="top"/>
    </xf>
    <xf numFmtId="0" fontId="36" fillId="0" borderId="31" xfId="0" applyFont="1" applyBorder="1" applyAlignment="1">
      <alignment horizontal="justify" vertical="top"/>
    </xf>
    <xf numFmtId="0" fontId="42" fillId="0" borderId="7" xfId="0" applyFont="1" applyBorder="1" applyAlignment="1">
      <alignment horizontal="justify" vertical="top"/>
    </xf>
    <xf numFmtId="0" fontId="43" fillId="0" borderId="7" xfId="0" applyFont="1" applyBorder="1" applyAlignment="1">
      <alignment horizontal="justify" vertical="top"/>
    </xf>
    <xf numFmtId="0" fontId="43" fillId="0" borderId="4" xfId="0" applyFont="1" applyBorder="1" applyAlignment="1">
      <alignment horizontal="justify" vertical="top"/>
    </xf>
    <xf numFmtId="0" fontId="37" fillId="0" borderId="31" xfId="0" applyFont="1" applyBorder="1" applyAlignment="1">
      <alignment horizontal="justify" vertical="top"/>
    </xf>
    <xf numFmtId="0" fontId="37" fillId="0" borderId="4" xfId="0" applyFont="1" applyBorder="1" applyAlignment="1">
      <alignment horizontal="justify" vertical="top"/>
    </xf>
    <xf numFmtId="0" fontId="40" fillId="0" borderId="7" xfId="0" applyFont="1" applyBorder="1" applyAlignment="1">
      <alignment horizontal="justify" vertical="top"/>
    </xf>
    <xf numFmtId="0" fontId="0" fillId="0" borderId="4" xfId="0" applyBorder="1" applyAlignment="1">
      <alignment vertical="top"/>
    </xf>
    <xf numFmtId="0" fontId="42" fillId="0" borderId="4" xfId="0" applyFont="1" applyBorder="1" applyAlignment="1">
      <alignment horizontal="justify" vertical="top"/>
    </xf>
    <xf numFmtId="0" fontId="16" fillId="0" borderId="0" xfId="0" applyFont="1" applyAlignment="1">
      <alignment vertical="center" wrapText="1"/>
    </xf>
    <xf numFmtId="0" fontId="0" fillId="16" borderId="10" xfId="0" applyFill="1" applyBorder="1"/>
    <xf numFmtId="0" fontId="0" fillId="17" borderId="10" xfId="0" applyFill="1" applyBorder="1"/>
    <xf numFmtId="0" fontId="0" fillId="17" borderId="10" xfId="0" applyFill="1" applyBorder="1" applyAlignment="1">
      <alignment horizontal="right"/>
    </xf>
    <xf numFmtId="0" fontId="0" fillId="17" borderId="10" xfId="0" applyFill="1" applyBorder="1" applyAlignment="1">
      <alignment horizontal="center" vertical="center"/>
    </xf>
    <xf numFmtId="0" fontId="45" fillId="18" borderId="37" xfId="0" applyFont="1" applyFill="1" applyBorder="1" applyAlignment="1">
      <alignment horizontal="center" vertical="center" wrapText="1"/>
    </xf>
    <xf numFmtId="0" fontId="45" fillId="18" borderId="29" xfId="0" applyFont="1" applyFill="1" applyBorder="1" applyAlignment="1">
      <alignment horizontal="center" vertical="center" wrapText="1"/>
    </xf>
    <xf numFmtId="0" fontId="9" fillId="8" borderId="37" xfId="0" applyFont="1" applyFill="1" applyBorder="1" applyAlignment="1">
      <alignment horizontal="center"/>
    </xf>
    <xf numFmtId="0" fontId="9" fillId="8" borderId="29" xfId="0" applyFont="1" applyFill="1" applyBorder="1" applyAlignment="1">
      <alignment horizontal="center"/>
    </xf>
    <xf numFmtId="0" fontId="9" fillId="8" borderId="2" xfId="0" applyFont="1" applyFill="1" applyBorder="1" applyAlignment="1">
      <alignment horizontal="center"/>
    </xf>
    <xf numFmtId="0" fontId="9" fillId="18" borderId="29" xfId="0" applyFont="1" applyFill="1" applyBorder="1" applyAlignment="1">
      <alignment horizontal="center"/>
    </xf>
    <xf numFmtId="0" fontId="9" fillId="18" borderId="2" xfId="0" applyFont="1" applyFill="1" applyBorder="1" applyAlignment="1">
      <alignment horizontal="center"/>
    </xf>
    <xf numFmtId="0" fontId="45" fillId="0" borderId="0" xfId="0" applyFont="1"/>
    <xf numFmtId="0" fontId="9" fillId="0" borderId="6" xfId="0" applyFont="1" applyBorder="1"/>
    <xf numFmtId="164" fontId="9" fillId="0" borderId="0" xfId="0" applyNumberFormat="1" applyFont="1" applyAlignment="1">
      <alignment horizontal="center"/>
    </xf>
    <xf numFmtId="164" fontId="9" fillId="0" borderId="7" xfId="0" applyNumberFormat="1" applyFont="1" applyBorder="1" applyAlignment="1">
      <alignment horizontal="center"/>
    </xf>
    <xf numFmtId="0" fontId="45" fillId="0" borderId="0" xfId="0" applyFont="1" applyAlignment="1">
      <alignment vertical="center" wrapText="1"/>
    </xf>
    <xf numFmtId="0" fontId="45" fillId="0" borderId="0" xfId="0" applyFont="1" applyAlignment="1">
      <alignment horizontal="justify" vertical="center" wrapText="1"/>
    </xf>
    <xf numFmtId="0" fontId="8" fillId="0" borderId="6" xfId="0" applyFont="1" applyBorder="1"/>
    <xf numFmtId="0" fontId="8" fillId="0" borderId="0" xfId="0" applyFont="1"/>
    <xf numFmtId="0" fontId="45" fillId="0" borderId="8" xfId="0" applyFont="1" applyBorder="1" applyAlignment="1">
      <alignment vertical="center" wrapText="1"/>
    </xf>
    <xf numFmtId="0" fontId="9" fillId="0" borderId="9" xfId="0" applyFont="1" applyBorder="1"/>
    <xf numFmtId="0" fontId="46" fillId="0" borderId="8" xfId="0" applyFont="1" applyBorder="1" applyAlignment="1">
      <alignment horizontal="right"/>
    </xf>
    <xf numFmtId="164" fontId="9" fillId="0" borderId="4" xfId="0" applyNumberFormat="1" applyFont="1" applyBorder="1" applyAlignment="1">
      <alignment horizontal="center"/>
    </xf>
    <xf numFmtId="0" fontId="46" fillId="0" borderId="0" xfId="0" applyFont="1"/>
    <xf numFmtId="0" fontId="46" fillId="0" borderId="6" xfId="0" applyFont="1" applyBorder="1"/>
    <xf numFmtId="0" fontId="45" fillId="0" borderId="36" xfId="0" applyFont="1" applyBorder="1" applyAlignment="1">
      <alignment horizontal="justify" vertical="center" wrapText="1"/>
    </xf>
    <xf numFmtId="0" fontId="9" fillId="0" borderId="5" xfId="0" applyFont="1" applyBorder="1"/>
    <xf numFmtId="164" fontId="9" fillId="0" borderId="36" xfId="0" applyNumberFormat="1" applyFont="1" applyBorder="1" applyAlignment="1">
      <alignment horizontal="center"/>
    </xf>
    <xf numFmtId="0" fontId="9" fillId="0" borderId="36" xfId="0" applyFont="1" applyBorder="1"/>
    <xf numFmtId="164" fontId="9" fillId="0" borderId="3" xfId="0" applyNumberFormat="1" applyFont="1" applyBorder="1" applyAlignment="1">
      <alignment horizontal="center"/>
    </xf>
    <xf numFmtId="0" fontId="45" fillId="0" borderId="8" xfId="0" applyFont="1" applyBorder="1" applyAlignment="1">
      <alignment horizontal="justify" vertical="center" wrapText="1"/>
    </xf>
    <xf numFmtId="0" fontId="47" fillId="0" borderId="6" xfId="0" applyFont="1" applyBorder="1" applyAlignment="1">
      <alignment horizontal="right"/>
    </xf>
    <xf numFmtId="0" fontId="46" fillId="0" borderId="8" xfId="0" applyFont="1" applyBorder="1"/>
    <xf numFmtId="0" fontId="48" fillId="0" borderId="36" xfId="0" applyFont="1" applyBorder="1" applyAlignment="1">
      <alignment horizontal="justify" vertical="center" wrapText="1"/>
    </xf>
    <xf numFmtId="0" fontId="48" fillId="0" borderId="0" xfId="0" applyFont="1" applyAlignment="1">
      <alignment horizontal="justify" vertical="center" wrapText="1"/>
    </xf>
    <xf numFmtId="0" fontId="47" fillId="0" borderId="8" xfId="0" applyFont="1" applyBorder="1" applyAlignment="1">
      <alignment horizontal="right"/>
    </xf>
    <xf numFmtId="164" fontId="9" fillId="0" borderId="9" xfId="0" applyNumberFormat="1" applyFont="1" applyBorder="1" applyAlignment="1">
      <alignment horizontal="center"/>
    </xf>
    <xf numFmtId="0" fontId="9" fillId="0" borderId="3" xfId="0" applyFont="1" applyBorder="1"/>
    <xf numFmtId="0" fontId="9" fillId="0" borderId="7" xfId="0" applyFont="1" applyBorder="1"/>
    <xf numFmtId="0" fontId="45" fillId="0" borderId="8" xfId="0" applyFont="1" applyBorder="1"/>
    <xf numFmtId="0" fontId="47" fillId="0" borderId="9" xfId="0" applyFont="1" applyBorder="1" applyAlignment="1">
      <alignment horizontal="right"/>
    </xf>
    <xf numFmtId="0" fontId="1" fillId="0" borderId="26" xfId="0" applyFont="1" applyBorder="1" applyAlignment="1">
      <alignment wrapText="1"/>
    </xf>
    <xf numFmtId="0" fontId="1" fillId="8" borderId="21" xfId="0" applyFont="1" applyFill="1" applyBorder="1" applyAlignment="1">
      <alignment wrapText="1"/>
    </xf>
    <xf numFmtId="0" fontId="1" fillId="8" borderId="20" xfId="0" applyFont="1" applyFill="1" applyBorder="1"/>
    <xf numFmtId="0" fontId="1" fillId="8" borderId="19" xfId="0" applyFont="1" applyFill="1" applyBorder="1"/>
    <xf numFmtId="0" fontId="1" fillId="0" borderId="28" xfId="0" applyFont="1" applyBorder="1" applyAlignment="1">
      <alignment wrapText="1"/>
    </xf>
    <xf numFmtId="164" fontId="0" fillId="0" borderId="28" xfId="0" applyNumberFormat="1" applyBorder="1" applyAlignment="1">
      <alignment horizontal="center"/>
    </xf>
    <xf numFmtId="0" fontId="1" fillId="0" borderId="10" xfId="0" applyFont="1" applyBorder="1" applyAlignment="1">
      <alignment wrapText="1"/>
    </xf>
    <xf numFmtId="164" fontId="0" fillId="0" borderId="10" xfId="0" applyNumberFormat="1" applyBorder="1" applyAlignment="1">
      <alignment horizontal="center"/>
    </xf>
    <xf numFmtId="0" fontId="9" fillId="0" borderId="1" xfId="0" applyFont="1" applyBorder="1" applyAlignment="1">
      <alignment horizontal="center" vertical="center" wrapText="1"/>
    </xf>
    <xf numFmtId="0" fontId="9" fillId="0" borderId="31" xfId="0" applyFont="1" applyBorder="1" applyAlignment="1">
      <alignment horizontal="center" vertical="center" wrapText="1"/>
    </xf>
    <xf numFmtId="0" fontId="0" fillId="0" borderId="5" xfId="0" applyBorder="1"/>
    <xf numFmtId="0" fontId="0" fillId="0" borderId="36" xfId="0" applyBorder="1"/>
    <xf numFmtId="0" fontId="0" fillId="0" borderId="7" xfId="0" applyBorder="1" applyAlignment="1">
      <alignment vertical="top"/>
    </xf>
    <xf numFmtId="0" fontId="10" fillId="0" borderId="1" xfId="0" applyFont="1" applyBorder="1" applyAlignment="1">
      <alignment horizontal="center" vertical="top"/>
    </xf>
    <xf numFmtId="0" fontId="49" fillId="0" borderId="2" xfId="0" applyFont="1" applyBorder="1" applyAlignment="1">
      <alignment horizontal="center" vertical="top"/>
    </xf>
    <xf numFmtId="0" fontId="50" fillId="0" borderId="2" xfId="0" applyFont="1" applyBorder="1" applyAlignment="1">
      <alignment horizontal="center" vertical="top"/>
    </xf>
    <xf numFmtId="0" fontId="11" fillId="19" borderId="31" xfId="0" applyFont="1" applyFill="1" applyBorder="1" applyAlignment="1">
      <alignment horizontal="justify" vertical="top"/>
    </xf>
    <xf numFmtId="0" fontId="54" fillId="0" borderId="31" xfId="0" applyFont="1" applyBorder="1" applyAlignment="1">
      <alignment horizontal="justify" vertical="top"/>
    </xf>
    <xf numFmtId="0" fontId="55" fillId="0" borderId="4" xfId="0" applyFont="1" applyBorder="1" applyAlignment="1">
      <alignment horizontal="justify" vertical="top"/>
    </xf>
    <xf numFmtId="0" fontId="52" fillId="0" borderId="4" xfId="0" applyFont="1" applyBorder="1" applyAlignment="1">
      <alignment horizontal="justify" vertical="top"/>
    </xf>
    <xf numFmtId="0" fontId="54" fillId="0" borderId="32" xfId="0" applyFont="1" applyBorder="1" applyAlignment="1">
      <alignment horizontal="justify" vertical="top"/>
    </xf>
    <xf numFmtId="0" fontId="52" fillId="0" borderId="7" xfId="0" applyFont="1" applyBorder="1" applyAlignment="1">
      <alignment horizontal="justify" vertical="top"/>
    </xf>
    <xf numFmtId="0" fontId="55" fillId="0" borderId="7" xfId="0" applyFont="1" applyBorder="1" applyAlignment="1">
      <alignment horizontal="justify" vertical="top"/>
    </xf>
    <xf numFmtId="0" fontId="57" fillId="0" borderId="7" xfId="0" applyFont="1" applyBorder="1" applyAlignment="1">
      <alignment horizontal="justify" vertical="top"/>
    </xf>
    <xf numFmtId="0" fontId="11" fillId="20" borderId="31" xfId="0" applyFont="1" applyFill="1" applyBorder="1" applyAlignment="1">
      <alignment horizontal="justify" vertical="top"/>
    </xf>
    <xf numFmtId="0" fontId="55" fillId="20" borderId="4" xfId="0" applyFont="1" applyFill="1" applyBorder="1" applyAlignment="1">
      <alignment horizontal="justify" vertical="top"/>
    </xf>
    <xf numFmtId="0" fontId="52" fillId="20" borderId="4" xfId="0" applyFont="1" applyFill="1" applyBorder="1" applyAlignment="1">
      <alignment horizontal="justify" vertical="top"/>
    </xf>
    <xf numFmtId="0" fontId="53" fillId="20" borderId="4" xfId="0" applyFont="1" applyFill="1" applyBorder="1" applyAlignment="1">
      <alignment horizontal="justify" vertical="top"/>
    </xf>
    <xf numFmtId="0" fontId="58" fillId="20" borderId="4" xfId="0" applyFont="1" applyFill="1" applyBorder="1" applyAlignment="1">
      <alignment horizontal="justify" vertical="top"/>
    </xf>
    <xf numFmtId="0" fontId="61" fillId="0" borderId="0" xfId="0" applyFont="1" applyAlignment="1">
      <alignment vertical="top" wrapText="1"/>
    </xf>
    <xf numFmtId="0" fontId="15" fillId="0" borderId="0" xfId="0" applyFont="1" applyAlignment="1">
      <alignment vertical="top"/>
    </xf>
    <xf numFmtId="0" fontId="15" fillId="0" borderId="0" xfId="0" applyFont="1" applyAlignment="1">
      <alignment vertical="top" wrapText="1"/>
    </xf>
    <xf numFmtId="0" fontId="59" fillId="21" borderId="0" xfId="0" applyFont="1" applyFill="1" applyAlignment="1">
      <alignment horizontal="center" vertical="top"/>
    </xf>
    <xf numFmtId="0" fontId="60" fillId="21" borderId="0" xfId="0" applyFont="1" applyFill="1" applyAlignment="1">
      <alignment horizontal="center" vertical="top" wrapText="1"/>
    </xf>
    <xf numFmtId="0" fontId="61" fillId="0" borderId="15" xfId="0" applyFont="1" applyBorder="1" applyAlignment="1">
      <alignment vertical="top" wrapText="1"/>
    </xf>
    <xf numFmtId="0" fontId="15" fillId="0" borderId="39" xfId="0" applyFont="1" applyBorder="1" applyAlignment="1">
      <alignment vertical="top"/>
    </xf>
    <xf numFmtId="0" fontId="61" fillId="0" borderId="0" xfId="0" applyFont="1" applyBorder="1" applyAlignment="1">
      <alignment vertical="top" wrapText="1"/>
    </xf>
    <xf numFmtId="0" fontId="15" fillId="0" borderId="12" xfId="0" applyFont="1" applyBorder="1" applyAlignment="1">
      <alignment vertical="top"/>
    </xf>
    <xf numFmtId="0" fontId="15" fillId="0" borderId="0" xfId="0" applyFont="1" applyBorder="1" applyAlignment="1">
      <alignment vertical="top" wrapText="1"/>
    </xf>
    <xf numFmtId="0" fontId="15" fillId="0" borderId="12" xfId="0" applyFont="1" applyBorder="1" applyAlignment="1">
      <alignment vertical="top" wrapText="1"/>
    </xf>
    <xf numFmtId="0" fontId="61" fillId="0" borderId="12" xfId="0" applyFont="1" applyBorder="1" applyAlignment="1">
      <alignment vertical="top" wrapText="1"/>
    </xf>
    <xf numFmtId="0" fontId="61" fillId="0" borderId="41" xfId="0" applyFont="1" applyBorder="1" applyAlignment="1">
      <alignment vertical="top" wrapText="1"/>
    </xf>
    <xf numFmtId="0" fontId="61" fillId="0" borderId="42" xfId="0" applyFont="1" applyBorder="1" applyAlignment="1">
      <alignment vertical="top" wrapText="1"/>
    </xf>
    <xf numFmtId="0" fontId="15" fillId="0" borderId="42" xfId="0" applyFont="1" applyBorder="1" applyAlignment="1">
      <alignment vertical="top"/>
    </xf>
    <xf numFmtId="0" fontId="61" fillId="0" borderId="18" xfId="0" applyFont="1" applyBorder="1" applyAlignment="1">
      <alignment vertical="top" wrapText="1"/>
    </xf>
    <xf numFmtId="0" fontId="61" fillId="0" borderId="30" xfId="0" applyFont="1" applyBorder="1" applyAlignment="1">
      <alignment vertical="top" wrapText="1"/>
    </xf>
    <xf numFmtId="0" fontId="61" fillId="0" borderId="17" xfId="0" applyFont="1" applyBorder="1" applyAlignment="1">
      <alignment vertical="top" wrapText="1"/>
    </xf>
    <xf numFmtId="0" fontId="0" fillId="0" borderId="0" xfId="0" applyBorder="1" applyAlignment="1">
      <alignment vertical="top"/>
    </xf>
    <xf numFmtId="0" fontId="63" fillId="0" borderId="0" xfId="0" applyFont="1"/>
    <xf numFmtId="0" fontId="64" fillId="23" borderId="31" xfId="0" applyFont="1" applyFill="1" applyBorder="1" applyAlignment="1">
      <alignment horizontal="center" vertical="top" wrapText="1"/>
    </xf>
    <xf numFmtId="0" fontId="64" fillId="23" borderId="4" xfId="0" applyFont="1" applyFill="1" applyBorder="1" applyAlignment="1">
      <alignment horizontal="center" vertical="top" wrapText="1"/>
    </xf>
    <xf numFmtId="0" fontId="64" fillId="24" borderId="4" xfId="0" applyFont="1" applyFill="1" applyBorder="1" applyAlignment="1">
      <alignment horizontal="center" vertical="top" wrapText="1"/>
    </xf>
    <xf numFmtId="0" fontId="65" fillId="0" borderId="7" xfId="0" applyFont="1" applyBorder="1" applyAlignment="1">
      <alignment horizontal="center" vertical="top" wrapText="1"/>
    </xf>
    <xf numFmtId="0" fontId="65" fillId="0" borderId="4" xfId="0" applyFont="1" applyBorder="1" applyAlignment="1">
      <alignment horizontal="center" vertical="top" wrapText="1"/>
    </xf>
    <xf numFmtId="0" fontId="65" fillId="0" borderId="7" xfId="0" applyFont="1" applyBorder="1" applyAlignment="1">
      <alignment horizontal="justify" vertical="top" wrapText="1"/>
    </xf>
    <xf numFmtId="0" fontId="63" fillId="0" borderId="4" xfId="0" applyFont="1" applyBorder="1" applyAlignment="1">
      <alignment vertical="top" wrapText="1"/>
    </xf>
    <xf numFmtId="0" fontId="65" fillId="0" borderId="4" xfId="0" applyFont="1" applyBorder="1" applyAlignment="1">
      <alignment horizontal="justify" vertical="top" wrapText="1"/>
    </xf>
    <xf numFmtId="0" fontId="64" fillId="0" borderId="4" xfId="0" applyFont="1" applyBorder="1" applyAlignment="1">
      <alignment horizontal="center" vertical="center" textRotation="90" wrapText="1"/>
    </xf>
    <xf numFmtId="15" fontId="0" fillId="0" borderId="10" xfId="0" applyNumberFormat="1" applyBorder="1" applyAlignment="1">
      <alignment horizontal="center" vertical="center"/>
    </xf>
    <xf numFmtId="0" fontId="0" fillId="0" borderId="10" xfId="0" applyBorder="1" applyAlignment="1">
      <alignment horizontal="center" vertical="center"/>
    </xf>
    <xf numFmtId="0" fontId="4" fillId="5" borderId="10" xfId="0" applyFont="1" applyFill="1" applyBorder="1" applyAlignment="1">
      <alignment horizontal="center" vertical="center" wrapText="1"/>
    </xf>
    <xf numFmtId="0" fontId="0" fillId="5" borderId="10" xfId="0" applyFill="1" applyBorder="1" applyAlignment="1">
      <alignment horizontal="center"/>
    </xf>
    <xf numFmtId="0" fontId="1" fillId="4" borderId="10" xfId="0" applyFont="1" applyFill="1" applyBorder="1" applyAlignment="1">
      <alignment horizontal="center"/>
    </xf>
    <xf numFmtId="0" fontId="0" fillId="4"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2" fillId="0" borderId="18" xfId="1" applyBorder="1" applyAlignment="1">
      <alignment horizontal="center" vertical="center"/>
    </xf>
    <xf numFmtId="0" fontId="3" fillId="0" borderId="10" xfId="1" applyFont="1" applyBorder="1" applyAlignment="1">
      <alignment horizontal="center" vertical="center" wrapText="1"/>
    </xf>
    <xf numFmtId="0" fontId="27" fillId="4" borderId="18" xfId="0" applyFont="1" applyFill="1" applyBorder="1" applyAlignment="1">
      <alignment horizontal="left" vertical="top" wrapText="1"/>
    </xf>
    <xf numFmtId="0" fontId="22" fillId="4" borderId="30" xfId="0" applyFont="1" applyFill="1" applyBorder="1" applyAlignment="1">
      <alignment horizontal="left" vertical="top" wrapText="1"/>
    </xf>
    <xf numFmtId="0" fontId="22" fillId="4" borderId="17" xfId="0" applyFont="1" applyFill="1" applyBorder="1" applyAlignment="1">
      <alignment horizontal="left" vertical="top" wrapText="1"/>
    </xf>
    <xf numFmtId="0" fontId="64" fillId="0" borderId="33" xfId="0" applyFont="1" applyBorder="1" applyAlignment="1">
      <alignment horizontal="center" vertical="center" textRotation="90" wrapText="1"/>
    </xf>
    <xf numFmtId="0" fontId="64" fillId="0" borderId="31" xfId="0" applyFont="1" applyBorder="1" applyAlignment="1">
      <alignment horizontal="center" vertical="center" textRotation="90" wrapText="1"/>
    </xf>
    <xf numFmtId="0" fontId="65" fillId="0" borderId="33" xfId="0" applyFont="1" applyBorder="1" applyAlignment="1">
      <alignment horizontal="justify" vertical="top" wrapText="1"/>
    </xf>
    <xf numFmtId="0" fontId="65" fillId="0" borderId="31" xfId="0" applyFont="1" applyBorder="1" applyAlignment="1">
      <alignment horizontal="justify" vertical="top" wrapText="1"/>
    </xf>
    <xf numFmtId="0" fontId="62" fillId="22" borderId="8" xfId="0" applyFont="1" applyFill="1" applyBorder="1" applyAlignment="1">
      <alignment horizontal="center" vertical="top" wrapText="1"/>
    </xf>
    <xf numFmtId="0" fontId="62" fillId="22" borderId="9" xfId="0" applyFont="1" applyFill="1" applyBorder="1" applyAlignment="1">
      <alignment horizontal="center" vertical="top" wrapText="1"/>
    </xf>
    <xf numFmtId="0" fontId="62" fillId="22" borderId="4" xfId="0" applyFont="1" applyFill="1" applyBorder="1" applyAlignment="1">
      <alignment horizontal="center" vertical="top" wrapText="1"/>
    </xf>
    <xf numFmtId="0" fontId="67" fillId="0" borderId="33" xfId="0" applyFont="1" applyBorder="1" applyAlignment="1">
      <alignment horizontal="center" vertical="center" textRotation="90" wrapText="1"/>
    </xf>
    <xf numFmtId="0" fontId="67" fillId="0" borderId="32" xfId="0" applyFont="1" applyBorder="1" applyAlignment="1">
      <alignment horizontal="center" vertical="center" textRotation="90" wrapText="1"/>
    </xf>
    <xf numFmtId="0" fontId="67" fillId="0" borderId="31" xfId="0" applyFont="1" applyBorder="1" applyAlignment="1">
      <alignment horizontal="center" vertical="center" textRotation="90" wrapText="1"/>
    </xf>
    <xf numFmtId="0" fontId="64" fillId="0" borderId="33" xfId="0" applyFont="1" applyBorder="1" applyAlignment="1">
      <alignment horizontal="center" vertical="center" textRotation="90"/>
    </xf>
    <xf numFmtId="0" fontId="64" fillId="0" borderId="31" xfId="0" applyFont="1" applyBorder="1" applyAlignment="1">
      <alignment horizontal="center" vertical="center" textRotation="90"/>
    </xf>
    <xf numFmtId="0" fontId="64" fillId="0" borderId="32" xfId="0" applyFont="1" applyBorder="1" applyAlignment="1">
      <alignment horizontal="center" vertical="center" textRotation="90"/>
    </xf>
    <xf numFmtId="0" fontId="65" fillId="0" borderId="32" xfId="0" applyFont="1" applyBorder="1" applyAlignment="1">
      <alignment horizontal="justify" vertical="top" wrapText="1"/>
    </xf>
    <xf numFmtId="0" fontId="1" fillId="5" borderId="10" xfId="0" applyFont="1" applyFill="1" applyBorder="1" applyAlignment="1">
      <alignment horizontal="center"/>
    </xf>
    <xf numFmtId="0" fontId="0" fillId="4" borderId="10" xfId="0" applyFill="1" applyBorder="1" applyAlignment="1">
      <alignment horizontal="center" wrapText="1"/>
    </xf>
    <xf numFmtId="0" fontId="0" fillId="6" borderId="10" xfId="0" applyFill="1" applyBorder="1" applyAlignment="1">
      <alignment horizontal="center" wrapText="1"/>
    </xf>
    <xf numFmtId="0" fontId="1" fillId="6" borderId="10" xfId="0" applyFont="1" applyFill="1" applyBorder="1" applyAlignment="1">
      <alignment horizontal="center"/>
    </xf>
    <xf numFmtId="0" fontId="0" fillId="0" borderId="20" xfId="0" applyBorder="1" applyAlignment="1">
      <alignment horizont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xf numFmtId="0" fontId="32" fillId="0" borderId="33" xfId="0" applyFont="1" applyBorder="1" applyAlignment="1">
      <alignment vertical="center" wrapText="1"/>
    </xf>
    <xf numFmtId="0" fontId="32" fillId="0" borderId="32" xfId="0" applyFont="1" applyBorder="1" applyAlignment="1">
      <alignment vertical="center" wrapText="1"/>
    </xf>
    <xf numFmtId="0" fontId="32" fillId="0" borderId="31" xfId="0" applyFont="1" applyBorder="1" applyAlignment="1">
      <alignment vertical="center" wrapText="1"/>
    </xf>
    <xf numFmtId="0" fontId="4" fillId="0" borderId="33" xfId="0" applyFont="1" applyBorder="1" applyAlignment="1">
      <alignment vertical="center" wrapText="1"/>
    </xf>
    <xf numFmtId="0" fontId="4" fillId="0" borderId="32" xfId="0" applyFont="1" applyBorder="1" applyAlignment="1">
      <alignment vertical="center" wrapText="1"/>
    </xf>
    <xf numFmtId="0" fontId="4" fillId="0" borderId="31" xfId="0" applyFont="1" applyBorder="1" applyAlignment="1">
      <alignment vertical="center" wrapText="1"/>
    </xf>
    <xf numFmtId="0" fontId="4" fillId="0" borderId="33"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31" xfId="0" applyFont="1" applyBorder="1" applyAlignment="1">
      <alignment horizontal="justify" vertical="center" wrapText="1"/>
    </xf>
    <xf numFmtId="0" fontId="28" fillId="0" borderId="33" xfId="0" applyFont="1" applyBorder="1" applyAlignment="1">
      <alignment vertical="top" wrapText="1"/>
    </xf>
    <xf numFmtId="0" fontId="28" fillId="0" borderId="32" xfId="0" applyFont="1" applyBorder="1" applyAlignment="1">
      <alignment vertical="top" wrapText="1"/>
    </xf>
    <xf numFmtId="0" fontId="28" fillId="0" borderId="31" xfId="0" applyFont="1" applyBorder="1" applyAlignment="1">
      <alignment vertical="top" wrapText="1"/>
    </xf>
    <xf numFmtId="0" fontId="4" fillId="5" borderId="35" xfId="0" applyFont="1" applyFill="1" applyBorder="1" applyAlignment="1">
      <alignment horizontal="center" vertical="top" wrapText="1"/>
    </xf>
    <xf numFmtId="0" fontId="4" fillId="5" borderId="34" xfId="0" applyFont="1" applyFill="1" applyBorder="1" applyAlignment="1">
      <alignment horizontal="center" vertical="top" wrapText="1"/>
    </xf>
    <xf numFmtId="0" fontId="33" fillId="0" borderId="33" xfId="0" applyFont="1" applyBorder="1" applyAlignment="1">
      <alignment vertical="top" wrapText="1"/>
    </xf>
    <xf numFmtId="0" fontId="33" fillId="0" borderId="32" xfId="0" applyFont="1" applyBorder="1" applyAlignment="1">
      <alignment vertical="top" wrapText="1"/>
    </xf>
    <xf numFmtId="0" fontId="33" fillId="0" borderId="31" xfId="0" applyFont="1" applyBorder="1" applyAlignment="1">
      <alignment vertical="top" wrapText="1"/>
    </xf>
    <xf numFmtId="0" fontId="4" fillId="0" borderId="33" xfId="0" applyFont="1" applyBorder="1" applyAlignment="1">
      <alignment vertical="top" wrapText="1"/>
    </xf>
    <xf numFmtId="0" fontId="4" fillId="0" borderId="32" xfId="0" applyFont="1" applyBorder="1" applyAlignment="1">
      <alignment vertical="top" wrapText="1"/>
    </xf>
    <xf numFmtId="0" fontId="4" fillId="0" borderId="31" xfId="0" applyFont="1" applyBorder="1" applyAlignment="1">
      <alignment vertical="top" wrapText="1"/>
    </xf>
    <xf numFmtId="0" fontId="28" fillId="0" borderId="33" xfId="0" applyFont="1" applyBorder="1" applyAlignment="1">
      <alignment horizontal="justify" vertical="top" wrapText="1"/>
    </xf>
    <xf numFmtId="0" fontId="28" fillId="0" borderId="31" xfId="0" applyFont="1" applyBorder="1" applyAlignment="1">
      <alignment horizontal="justify" vertical="top" wrapText="1"/>
    </xf>
    <xf numFmtId="0" fontId="4" fillId="0" borderId="33" xfId="0" applyFont="1" applyBorder="1" applyAlignment="1">
      <alignment horizontal="justify" vertical="top" wrapText="1"/>
    </xf>
    <xf numFmtId="0" fontId="4" fillId="0" borderId="31" xfId="0" applyFont="1" applyBorder="1" applyAlignment="1">
      <alignment horizontal="justify" vertical="top" wrapText="1"/>
    </xf>
    <xf numFmtId="0" fontId="32" fillId="0" borderId="33" xfId="0" applyFont="1" applyBorder="1" applyAlignment="1">
      <alignment vertical="top" wrapText="1"/>
    </xf>
    <xf numFmtId="0" fontId="32" fillId="0" borderId="32" xfId="0" applyFont="1" applyBorder="1" applyAlignment="1">
      <alignment vertical="top" wrapText="1"/>
    </xf>
    <xf numFmtId="0" fontId="32" fillId="0" borderId="31" xfId="0" applyFont="1" applyBorder="1" applyAlignment="1">
      <alignment vertical="top" wrapText="1"/>
    </xf>
    <xf numFmtId="0" fontId="4" fillId="0" borderId="32" xfId="0" applyFont="1" applyBorder="1" applyAlignment="1">
      <alignment horizontal="justify" vertical="top" wrapText="1"/>
    </xf>
    <xf numFmtId="0" fontId="28" fillId="0" borderId="32" xfId="0" applyFont="1" applyBorder="1" applyAlignment="1">
      <alignment horizontal="justify" vertical="top" wrapText="1"/>
    </xf>
    <xf numFmtId="0" fontId="0" fillId="0" borderId="36"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top"/>
    </xf>
    <xf numFmtId="0" fontId="61" fillId="0" borderId="0" xfId="0" applyFont="1" applyAlignment="1">
      <alignment horizontal="center" vertical="top" wrapText="1"/>
    </xf>
    <xf numFmtId="0" fontId="61" fillId="0" borderId="38" xfId="0" applyFont="1" applyBorder="1" applyAlignment="1">
      <alignment horizontal="center" vertical="top" wrapText="1"/>
    </xf>
    <xf numFmtId="0" fontId="61" fillId="0" borderId="11" xfId="0" applyFont="1" applyBorder="1" applyAlignment="1">
      <alignment horizontal="center" vertical="top" wrapText="1"/>
    </xf>
    <xf numFmtId="0" fontId="61" fillId="0" borderId="40" xfId="0" applyFont="1" applyBorder="1" applyAlignment="1">
      <alignment horizontal="center" vertical="top" wrapText="1"/>
    </xf>
    <xf numFmtId="0" fontId="61" fillId="0" borderId="15" xfId="0" applyFont="1" applyBorder="1" applyAlignment="1">
      <alignment horizontal="center" vertical="top" wrapText="1"/>
    </xf>
    <xf numFmtId="0" fontId="0" fillId="0" borderId="15" xfId="0" applyBorder="1" applyAlignment="1">
      <alignment horizontal="center" vertical="center"/>
    </xf>
    <xf numFmtId="0" fontId="1" fillId="4" borderId="18" xfId="0" applyFont="1" applyFill="1" applyBorder="1" applyAlignment="1">
      <alignment horizontal="left"/>
    </xf>
    <xf numFmtId="0" fontId="1" fillId="4" borderId="17" xfId="0" applyFont="1" applyFill="1" applyBorder="1" applyAlignment="1">
      <alignment horizontal="left"/>
    </xf>
    <xf numFmtId="0" fontId="0" fillId="4" borderId="18" xfId="0" applyFill="1" applyBorder="1" applyAlignment="1">
      <alignment horizontal="center" wrapText="1"/>
    </xf>
    <xf numFmtId="0" fontId="0" fillId="4" borderId="17" xfId="0" applyFill="1" applyBorder="1" applyAlignment="1">
      <alignment horizontal="center" wrapText="1"/>
    </xf>
    <xf numFmtId="0" fontId="9" fillId="0" borderId="27" xfId="0" applyFont="1" applyBorder="1" applyAlignment="1">
      <alignment horizontal="left" wrapText="1"/>
    </xf>
    <xf numFmtId="0" fontId="9" fillId="0" borderId="16" xfId="0" applyFont="1" applyBorder="1" applyAlignment="1">
      <alignment horizontal="left"/>
    </xf>
    <xf numFmtId="0" fontId="9" fillId="0" borderId="28" xfId="0" applyFont="1" applyBorder="1" applyAlignment="1">
      <alignment horizontal="left"/>
    </xf>
    <xf numFmtId="0" fontId="0" fillId="0" borderId="27" xfId="0" applyBorder="1" applyAlignment="1">
      <alignment horizontal="left" wrapText="1"/>
    </xf>
    <xf numFmtId="0" fontId="0" fillId="0" borderId="16" xfId="0" applyBorder="1" applyAlignment="1">
      <alignment horizontal="left" wrapText="1"/>
    </xf>
    <xf numFmtId="0" fontId="0" fillId="0" borderId="28" xfId="0" applyBorder="1" applyAlignment="1">
      <alignment horizontal="left" wrapText="1"/>
    </xf>
    <xf numFmtId="0" fontId="44" fillId="4" borderId="9" xfId="0" applyFont="1" applyFill="1" applyBorder="1" applyAlignment="1">
      <alignment horizontal="left" vertical="center"/>
    </xf>
    <xf numFmtId="0" fontId="37" fillId="0" borderId="33" xfId="0" applyFont="1" applyBorder="1" applyAlignment="1">
      <alignment horizontal="justify" vertical="top"/>
    </xf>
    <xf numFmtId="0" fontId="37" fillId="0" borderId="32" xfId="0" applyFont="1" applyBorder="1" applyAlignment="1">
      <alignment horizontal="justify" vertical="top"/>
    </xf>
    <xf numFmtId="0" fontId="37" fillId="0" borderId="31" xfId="0" applyFont="1" applyBorder="1" applyAlignment="1">
      <alignment horizontal="justify" vertical="top"/>
    </xf>
    <xf numFmtId="0" fontId="42" fillId="0" borderId="33" xfId="0" applyFont="1" applyBorder="1" applyAlignment="1">
      <alignment horizontal="justify" vertical="top"/>
    </xf>
    <xf numFmtId="0" fontId="42" fillId="0" borderId="32" xfId="0" applyFont="1" applyBorder="1" applyAlignment="1">
      <alignment horizontal="justify" vertical="top"/>
    </xf>
    <xf numFmtId="0" fontId="42" fillId="0" borderId="31" xfId="0" applyFont="1" applyBorder="1" applyAlignment="1">
      <alignment horizontal="justify" vertical="top"/>
    </xf>
    <xf numFmtId="0" fontId="36" fillId="0" borderId="33" xfId="0" applyFont="1" applyBorder="1" applyAlignment="1">
      <alignment horizontal="justify" vertical="top"/>
    </xf>
    <xf numFmtId="0" fontId="36" fillId="0" borderId="31" xfId="0" applyFont="1" applyBorder="1" applyAlignment="1">
      <alignment horizontal="justify" vertical="top"/>
    </xf>
    <xf numFmtId="0" fontId="36" fillId="0" borderId="32" xfId="0" applyFont="1" applyBorder="1" applyAlignment="1">
      <alignment horizontal="justify" vertical="top"/>
    </xf>
    <xf numFmtId="0" fontId="38" fillId="0" borderId="33" xfId="0" applyFont="1" applyBorder="1" applyAlignment="1">
      <alignment horizontal="justify" vertical="top"/>
    </xf>
    <xf numFmtId="0" fontId="38" fillId="0" borderId="32" xfId="0" applyFont="1" applyBorder="1" applyAlignment="1">
      <alignment horizontal="justify" vertical="top"/>
    </xf>
    <xf numFmtId="0" fontId="38" fillId="0" borderId="31" xfId="0" applyFont="1" applyBorder="1" applyAlignment="1">
      <alignment horizontal="justify" vertical="top"/>
    </xf>
    <xf numFmtId="0" fontId="55" fillId="0" borderId="33" xfId="0" applyFont="1" applyBorder="1" applyAlignment="1">
      <alignment horizontal="justify" vertical="top"/>
    </xf>
    <xf numFmtId="0" fontId="55" fillId="0" borderId="32" xfId="0" applyFont="1" applyBorder="1" applyAlignment="1">
      <alignment horizontal="justify" vertical="top"/>
    </xf>
    <xf numFmtId="0" fontId="55" fillId="0" borderId="31" xfId="0" applyFont="1" applyBorder="1" applyAlignment="1">
      <alignment horizontal="justify" vertical="top"/>
    </xf>
    <xf numFmtId="0" fontId="51" fillId="10" borderId="37" xfId="0" applyFont="1" applyFill="1" applyBorder="1" applyAlignment="1">
      <alignment horizontal="justify" vertical="top"/>
    </xf>
    <xf numFmtId="0" fontId="51" fillId="10" borderId="29" xfId="0" applyFont="1" applyFill="1" applyBorder="1" applyAlignment="1">
      <alignment horizontal="justify" vertical="top"/>
    </xf>
    <xf numFmtId="0" fontId="51" fillId="10" borderId="2" xfId="0" applyFont="1" applyFill="1" applyBorder="1" applyAlignment="1">
      <alignment horizontal="justify" vertical="top"/>
    </xf>
    <xf numFmtId="0" fontId="53" fillId="19" borderId="37" xfId="0" applyFont="1" applyFill="1" applyBorder="1" applyAlignment="1">
      <alignment horizontal="justify" vertical="top"/>
    </xf>
    <xf numFmtId="0" fontId="53" fillId="19" borderId="2" xfId="0" applyFont="1" applyFill="1" applyBorder="1" applyAlignment="1">
      <alignment horizontal="justify" vertical="top"/>
    </xf>
    <xf numFmtId="0" fontId="54" fillId="0" borderId="33" xfId="0" applyFont="1" applyBorder="1" applyAlignment="1">
      <alignment horizontal="justify" vertical="top"/>
    </xf>
    <xf numFmtId="0" fontId="54" fillId="0" borderId="31" xfId="0" applyFont="1" applyBorder="1" applyAlignment="1">
      <alignment horizontal="justify" vertical="top"/>
    </xf>
    <xf numFmtId="0" fontId="52" fillId="0" borderId="33" xfId="0" applyFont="1" applyBorder="1" applyAlignment="1">
      <alignment horizontal="justify" vertical="top"/>
    </xf>
    <xf numFmtId="0" fontId="52" fillId="0" borderId="31" xfId="0" applyFont="1" applyBorder="1" applyAlignment="1">
      <alignment horizontal="justify" vertical="top"/>
    </xf>
    <xf numFmtId="0" fontId="54" fillId="0" borderId="32" xfId="0" applyFont="1" applyBorder="1" applyAlignment="1">
      <alignment horizontal="justify" vertical="top"/>
    </xf>
    <xf numFmtId="0" fontId="56" fillId="0" borderId="33" xfId="0" applyFont="1" applyBorder="1" applyAlignment="1">
      <alignment horizontal="justify" vertical="top"/>
    </xf>
    <xf numFmtId="0" fontId="56" fillId="0" borderId="31" xfId="0" applyFont="1" applyBorder="1" applyAlignment="1">
      <alignment horizontal="justify" vertical="top"/>
    </xf>
    <xf numFmtId="0" fontId="53" fillId="20" borderId="37" xfId="0" applyFont="1" applyFill="1" applyBorder="1" applyAlignment="1">
      <alignment horizontal="justify" vertical="top"/>
    </xf>
    <xf numFmtId="0" fontId="53" fillId="20" borderId="2" xfId="0" applyFont="1" applyFill="1" applyBorder="1" applyAlignment="1">
      <alignment horizontal="justify" vertical="top"/>
    </xf>
    <xf numFmtId="0" fontId="45" fillId="0" borderId="6" xfId="0" applyFont="1" applyBorder="1" applyAlignment="1">
      <alignment horizontal="center" vertical="center" wrapText="1"/>
    </xf>
    <xf numFmtId="0" fontId="45"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1" fillId="0" borderId="25" xfId="0" applyFont="1" applyBorder="1" applyAlignment="1">
      <alignment horizontal="center"/>
    </xf>
    <xf numFmtId="0" fontId="1" fillId="0" borderId="24"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Dominio Procesos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'BFPOC%'!$B$2</c:f>
              <c:strCache>
                <c:ptCount val="1"/>
                <c:pt idx="0">
                  <c:v>%Barre_Personas</c:v>
                </c:pt>
              </c:strCache>
            </c:strRef>
          </c:tx>
          <c:spPr>
            <a:solidFill>
              <a:schemeClr val="accent5">
                <a:lumMod val="75000"/>
              </a:schemeClr>
            </a:solidFill>
            <a:ln>
              <a:noFill/>
            </a:ln>
            <a:effectLst/>
          </c:spPr>
          <c:invertIfNegative val="0"/>
          <c:cat>
            <c:strRef>
              <c:f>'BFPOC%'!$A$28:$A$35</c:f>
              <c:strCache>
                <c:ptCount val="8"/>
                <c:pt idx="0">
                  <c:v>Planeación</c:v>
                </c:pt>
                <c:pt idx="1">
                  <c:v> Líderes de opinión</c:v>
                </c:pt>
                <c:pt idx="2">
                  <c:v> Agentes de Cambio externo</c:v>
                </c:pt>
                <c:pt idx="3">
                  <c:v>Líderes de implementación formalmente designados</c:v>
                </c:pt>
                <c:pt idx="4">
                  <c:v>Participantes en la implementación</c:v>
                </c:pt>
                <c:pt idx="5">
                  <c:v>Población objetivo</c:v>
                </c:pt>
                <c:pt idx="6">
                  <c:v>Ejecución</c:v>
                </c:pt>
                <c:pt idx="7">
                  <c:v>Reflexión y evaluación</c:v>
                </c:pt>
              </c:strCache>
            </c:strRef>
          </c:cat>
          <c:val>
            <c:numRef>
              <c:f>'BFPOC%'!$B$28:$B$35</c:f>
              <c:numCache>
                <c:formatCode>0.0</c:formatCode>
                <c:ptCount val="8"/>
                <c:pt idx="0">
                  <c:v>7.6923076923076925</c:v>
                </c:pt>
                <c:pt idx="1">
                  <c:v>6.4615384615384617</c:v>
                </c:pt>
                <c:pt idx="2">
                  <c:v>8.615384615384615</c:v>
                </c:pt>
                <c:pt idx="3">
                  <c:v>16.307692307692307</c:v>
                </c:pt>
                <c:pt idx="4">
                  <c:v>8.615384615384615</c:v>
                </c:pt>
                <c:pt idx="5">
                  <c:v>1.8461538461538463</c:v>
                </c:pt>
                <c:pt idx="6">
                  <c:v>19.076923076923077</c:v>
                </c:pt>
                <c:pt idx="7">
                  <c:v>9.2307692307692317</c:v>
                </c:pt>
              </c:numCache>
            </c:numRef>
          </c:val>
          <c:extLst xmlns:c15="http://schemas.microsoft.com/office/drawing/2012/chart">
            <c:ext xmlns:c16="http://schemas.microsoft.com/office/drawing/2014/chart" uri="{C3380CC4-5D6E-409C-BE32-E72D297353CC}">
              <c16:uniqueId val="{00000000-45F9-416B-8C17-54255A6C99E0}"/>
            </c:ext>
          </c:extLst>
        </c:ser>
        <c:ser>
          <c:idx val="1"/>
          <c:order val="1"/>
          <c:tx>
            <c:strRef>
              <c:f>'BFPOC%'!$C$2</c:f>
              <c:strCache>
                <c:ptCount val="1"/>
                <c:pt idx="0">
                  <c:v>%Fac_Personas</c:v>
                </c:pt>
              </c:strCache>
            </c:strRef>
          </c:tx>
          <c:spPr>
            <a:solidFill>
              <a:schemeClr val="accent5">
                <a:lumMod val="40000"/>
                <a:lumOff val="60000"/>
              </a:schemeClr>
            </a:solidFill>
            <a:ln>
              <a:noFill/>
            </a:ln>
            <a:effectLst/>
          </c:spPr>
          <c:invertIfNegative val="0"/>
          <c:cat>
            <c:strRef>
              <c:f>'BFPOC%'!$A$28:$A$35</c:f>
              <c:strCache>
                <c:ptCount val="8"/>
                <c:pt idx="0">
                  <c:v>Planeación</c:v>
                </c:pt>
                <c:pt idx="1">
                  <c:v> Líderes de opinión</c:v>
                </c:pt>
                <c:pt idx="2">
                  <c:v> Agentes de Cambio externo</c:v>
                </c:pt>
                <c:pt idx="3">
                  <c:v>Líderes de implementación formalmente designados</c:v>
                </c:pt>
                <c:pt idx="4">
                  <c:v>Participantes en la implementación</c:v>
                </c:pt>
                <c:pt idx="5">
                  <c:v>Población objetivo</c:v>
                </c:pt>
                <c:pt idx="6">
                  <c:v>Ejecución</c:v>
                </c:pt>
                <c:pt idx="7">
                  <c:v>Reflexión y evaluación</c:v>
                </c:pt>
              </c:strCache>
            </c:strRef>
          </c:cat>
          <c:val>
            <c:numRef>
              <c:f>'BFPOC%'!$C$28:$C$35</c:f>
              <c:numCache>
                <c:formatCode>0.0</c:formatCode>
                <c:ptCount val="8"/>
                <c:pt idx="0">
                  <c:v>1.8461538461538463</c:v>
                </c:pt>
                <c:pt idx="1">
                  <c:v>0</c:v>
                </c:pt>
                <c:pt idx="2">
                  <c:v>1.2307692307692308</c:v>
                </c:pt>
                <c:pt idx="3">
                  <c:v>2.4615384615384617</c:v>
                </c:pt>
                <c:pt idx="4">
                  <c:v>0.30769230769230771</c:v>
                </c:pt>
                <c:pt idx="5">
                  <c:v>0.30769230769230771</c:v>
                </c:pt>
                <c:pt idx="6">
                  <c:v>12.923076923076923</c:v>
                </c:pt>
                <c:pt idx="7">
                  <c:v>3.0769230769230771</c:v>
                </c:pt>
              </c:numCache>
            </c:numRef>
          </c:val>
          <c:extLst xmlns:c15="http://schemas.microsoft.com/office/drawing/2012/chart">
            <c:ext xmlns:c16="http://schemas.microsoft.com/office/drawing/2014/chart" uri="{C3380CC4-5D6E-409C-BE32-E72D297353CC}">
              <c16:uniqueId val="{00000001-45F9-416B-8C17-54255A6C99E0}"/>
            </c:ext>
          </c:extLst>
        </c:ser>
        <c:ser>
          <c:idx val="2"/>
          <c:order val="2"/>
          <c:tx>
            <c:strRef>
              <c:f>'BFPOC%'!$D$2</c:f>
              <c:strCache>
                <c:ptCount val="1"/>
                <c:pt idx="0">
                  <c:v>%Barre/Doc_Operativos</c:v>
                </c:pt>
              </c:strCache>
            </c:strRef>
          </c:tx>
          <c:spPr>
            <a:solidFill>
              <a:srgbClr val="C00000"/>
            </a:solidFill>
            <a:ln>
              <a:noFill/>
            </a:ln>
            <a:effectLst/>
          </c:spPr>
          <c:invertIfNegative val="0"/>
          <c:cat>
            <c:strRef>
              <c:f>'BFPOC%'!$A$28:$A$35</c:f>
              <c:strCache>
                <c:ptCount val="8"/>
                <c:pt idx="0">
                  <c:v>Planeación</c:v>
                </c:pt>
                <c:pt idx="1">
                  <c:v> Líderes de opinión</c:v>
                </c:pt>
                <c:pt idx="2">
                  <c:v> Agentes de Cambio externo</c:v>
                </c:pt>
                <c:pt idx="3">
                  <c:v>Líderes de implementación formalmente designados</c:v>
                </c:pt>
                <c:pt idx="4">
                  <c:v>Participantes en la implementación</c:v>
                </c:pt>
                <c:pt idx="5">
                  <c:v>Población objetivo</c:v>
                </c:pt>
                <c:pt idx="6">
                  <c:v>Ejecución</c:v>
                </c:pt>
                <c:pt idx="7">
                  <c:v>Reflexión y evaluación</c:v>
                </c:pt>
              </c:strCache>
            </c:strRef>
          </c:cat>
          <c:val>
            <c:numRef>
              <c:f>'BFPOC%'!$D$28:$D$35</c:f>
              <c:numCache>
                <c:formatCode>0.0</c:formatCode>
                <c:ptCount val="8"/>
                <c:pt idx="0">
                  <c:v>10.407239819004525</c:v>
                </c:pt>
                <c:pt idx="1">
                  <c:v>0</c:v>
                </c:pt>
                <c:pt idx="2">
                  <c:v>0.45248868778280549</c:v>
                </c:pt>
                <c:pt idx="3">
                  <c:v>9.502262443438914</c:v>
                </c:pt>
                <c:pt idx="4">
                  <c:v>0.45248868778280549</c:v>
                </c:pt>
                <c:pt idx="5">
                  <c:v>0.90497737556561098</c:v>
                </c:pt>
                <c:pt idx="6">
                  <c:v>22.171945701357465</c:v>
                </c:pt>
                <c:pt idx="7">
                  <c:v>23.52941176470588</c:v>
                </c:pt>
              </c:numCache>
            </c:numRef>
          </c:val>
          <c:extLst>
            <c:ext xmlns:c16="http://schemas.microsoft.com/office/drawing/2014/chart" uri="{C3380CC4-5D6E-409C-BE32-E72D297353CC}">
              <c16:uniqueId val="{00000002-45F9-416B-8C17-54255A6C99E0}"/>
            </c:ext>
          </c:extLst>
        </c:ser>
        <c:ser>
          <c:idx val="3"/>
          <c:order val="3"/>
          <c:tx>
            <c:strRef>
              <c:f>'BFPOC%'!$E$2</c:f>
              <c:strCache>
                <c:ptCount val="1"/>
                <c:pt idx="0">
                  <c:v>%Fac/Doc_Operativos</c:v>
                </c:pt>
              </c:strCache>
            </c:strRef>
          </c:tx>
          <c:spPr>
            <a:solidFill>
              <a:schemeClr val="accent2">
                <a:lumMod val="60000"/>
                <a:lumOff val="40000"/>
              </a:schemeClr>
            </a:solidFill>
            <a:ln>
              <a:noFill/>
            </a:ln>
            <a:effectLst/>
          </c:spPr>
          <c:invertIfNegative val="0"/>
          <c:cat>
            <c:strRef>
              <c:f>'BFPOC%'!$A$28:$A$35</c:f>
              <c:strCache>
                <c:ptCount val="8"/>
                <c:pt idx="0">
                  <c:v>Planeación</c:v>
                </c:pt>
                <c:pt idx="1">
                  <c:v> Líderes de opinión</c:v>
                </c:pt>
                <c:pt idx="2">
                  <c:v> Agentes de Cambio externo</c:v>
                </c:pt>
                <c:pt idx="3">
                  <c:v>Líderes de implementación formalmente designados</c:v>
                </c:pt>
                <c:pt idx="4">
                  <c:v>Participantes en la implementación</c:v>
                </c:pt>
                <c:pt idx="5">
                  <c:v>Población objetivo</c:v>
                </c:pt>
                <c:pt idx="6">
                  <c:v>Ejecución</c:v>
                </c:pt>
                <c:pt idx="7">
                  <c:v>Reflexión y evaluación</c:v>
                </c:pt>
              </c:strCache>
            </c:strRef>
          </c:cat>
          <c:val>
            <c:numRef>
              <c:f>'BFPOC%'!$E$28:$E$35</c:f>
              <c:numCache>
                <c:formatCode>0.0</c:formatCode>
                <c:ptCount val="8"/>
                <c:pt idx="0">
                  <c:v>2.7149321266968327</c:v>
                </c:pt>
                <c:pt idx="1">
                  <c:v>0</c:v>
                </c:pt>
                <c:pt idx="2">
                  <c:v>1.809954751131222</c:v>
                </c:pt>
                <c:pt idx="3">
                  <c:v>3.6199095022624439</c:v>
                </c:pt>
                <c:pt idx="4">
                  <c:v>0.45248868778280549</c:v>
                </c:pt>
                <c:pt idx="5">
                  <c:v>0.45248868778280549</c:v>
                </c:pt>
                <c:pt idx="6">
                  <c:v>19.004524886877828</c:v>
                </c:pt>
                <c:pt idx="7">
                  <c:v>4.5248868778280542</c:v>
                </c:pt>
              </c:numCache>
            </c:numRef>
          </c:val>
          <c:extLst>
            <c:ext xmlns:c16="http://schemas.microsoft.com/office/drawing/2014/chart" uri="{C3380CC4-5D6E-409C-BE32-E72D297353CC}">
              <c16:uniqueId val="{00000003-45F9-416B-8C17-54255A6C99E0}"/>
            </c:ext>
          </c:extLst>
        </c:ser>
        <c:ser>
          <c:idx val="4"/>
          <c:order val="4"/>
          <c:tx>
            <c:strRef>
              <c:f>'BFPOC%'!$F$2</c:f>
              <c:strCache>
                <c:ptCount val="1"/>
                <c:pt idx="0">
                  <c:v>%Barre_Norma</c:v>
                </c:pt>
              </c:strCache>
            </c:strRef>
          </c:tx>
          <c:spPr>
            <a:solidFill>
              <a:schemeClr val="accent6">
                <a:lumMod val="75000"/>
              </a:schemeClr>
            </a:solidFill>
            <a:ln>
              <a:noFill/>
            </a:ln>
            <a:effectLst/>
          </c:spPr>
          <c:invertIfNegative val="0"/>
          <c:cat>
            <c:strRef>
              <c:f>'BFPOC%'!$A$28:$A$35</c:f>
              <c:strCache>
                <c:ptCount val="8"/>
                <c:pt idx="0">
                  <c:v>Planeación</c:v>
                </c:pt>
                <c:pt idx="1">
                  <c:v> Líderes de opinión</c:v>
                </c:pt>
                <c:pt idx="2">
                  <c:v> Agentes de Cambio externo</c:v>
                </c:pt>
                <c:pt idx="3">
                  <c:v>Líderes de implementación formalmente designados</c:v>
                </c:pt>
                <c:pt idx="4">
                  <c:v>Participantes en la implementación</c:v>
                </c:pt>
                <c:pt idx="5">
                  <c:v>Población objetivo</c:v>
                </c:pt>
                <c:pt idx="6">
                  <c:v>Ejecución</c:v>
                </c:pt>
                <c:pt idx="7">
                  <c:v>Reflexión y evaluación</c:v>
                </c:pt>
              </c:strCache>
            </c:strRef>
          </c:cat>
          <c:val>
            <c:numRef>
              <c:f>'BFPOC%'!$F$28:$F$35</c:f>
              <c:numCache>
                <c:formatCode>0.0</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4-45F9-416B-8C17-54255A6C99E0}"/>
            </c:ext>
          </c:extLst>
        </c:ser>
        <c:ser>
          <c:idx val="5"/>
          <c:order val="5"/>
          <c:tx>
            <c:strRef>
              <c:f>'BFPOC%'!$G$2</c:f>
              <c:strCache>
                <c:ptCount val="1"/>
                <c:pt idx="0">
                  <c:v>%Fac_Norma</c:v>
                </c:pt>
              </c:strCache>
            </c:strRef>
          </c:tx>
          <c:spPr>
            <a:solidFill>
              <a:schemeClr val="accent6">
                <a:lumMod val="60000"/>
                <a:lumOff val="40000"/>
              </a:schemeClr>
            </a:solidFill>
            <a:ln>
              <a:noFill/>
            </a:ln>
            <a:effectLst/>
          </c:spPr>
          <c:invertIfNegative val="0"/>
          <c:cat>
            <c:strRef>
              <c:f>'BFPOC%'!$A$28:$A$35</c:f>
              <c:strCache>
                <c:ptCount val="8"/>
                <c:pt idx="0">
                  <c:v>Planeación</c:v>
                </c:pt>
                <c:pt idx="1">
                  <c:v> Líderes de opinión</c:v>
                </c:pt>
                <c:pt idx="2">
                  <c:v> Agentes de Cambio externo</c:v>
                </c:pt>
                <c:pt idx="3">
                  <c:v>Líderes de implementación formalmente designados</c:v>
                </c:pt>
                <c:pt idx="4">
                  <c:v>Participantes en la implementación</c:v>
                </c:pt>
                <c:pt idx="5">
                  <c:v>Población objetivo</c:v>
                </c:pt>
                <c:pt idx="6">
                  <c:v>Ejecución</c:v>
                </c:pt>
                <c:pt idx="7">
                  <c:v>Reflexión y evaluación</c:v>
                </c:pt>
              </c:strCache>
            </c:strRef>
          </c:cat>
          <c:val>
            <c:numRef>
              <c:f>'BFPOC%'!$G$28:$G$35</c:f>
              <c:numCache>
                <c:formatCode>0.0</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5-45F9-416B-8C17-54255A6C99E0}"/>
            </c:ext>
          </c:extLst>
        </c:ser>
        <c:dLbls>
          <c:showLegendKey val="0"/>
          <c:showVal val="0"/>
          <c:showCatName val="0"/>
          <c:showSerName val="0"/>
          <c:showPercent val="0"/>
          <c:showBubbleSize val="0"/>
        </c:dLbls>
        <c:gapWidth val="219"/>
        <c:overlap val="-27"/>
        <c:axId val="413790640"/>
        <c:axId val="354798192"/>
        <c:extLst/>
      </c:barChart>
      <c:catAx>
        <c:axId val="41379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4798192"/>
        <c:crosses val="autoZero"/>
        <c:auto val="1"/>
        <c:lblAlgn val="ctr"/>
        <c:lblOffset val="100"/>
        <c:noMultiLvlLbl val="0"/>
      </c:catAx>
      <c:valAx>
        <c:axId val="354798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3790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Dominio Caracteristicas de la intervención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'BFPOC%'!$B$2</c:f>
              <c:strCache>
                <c:ptCount val="1"/>
                <c:pt idx="0">
                  <c:v>%Barre_Personas</c:v>
                </c:pt>
              </c:strCache>
            </c:strRef>
          </c:tx>
          <c:spPr>
            <a:solidFill>
              <a:srgbClr val="0070C0"/>
            </a:solidFill>
            <a:ln>
              <a:noFill/>
            </a:ln>
            <a:effectLst/>
          </c:spPr>
          <c:invertIfNegative val="0"/>
          <c:cat>
            <c:strRef>
              <c:f>'BFPOC%'!$A$3:$A$9</c:f>
              <c:strCache>
                <c:ptCount val="7"/>
                <c:pt idx="0">
                  <c:v>Adaptabilidad</c:v>
                </c:pt>
                <c:pt idx="1">
                  <c:v>Complejidad</c:v>
                </c:pt>
                <c:pt idx="2">
                  <c:v>Costo</c:v>
                </c:pt>
                <c:pt idx="3">
                  <c:v>Origen de la estrategia</c:v>
                </c:pt>
                <c:pt idx="4">
                  <c:v>Percepción de fuerza y calidad de la evidencia</c:v>
                </c:pt>
                <c:pt idx="5">
                  <c:v>Percepción de la calidad del diseño y forma de entrega de la estrategia</c:v>
                </c:pt>
                <c:pt idx="6">
                  <c:v>Ventaja Relativa</c:v>
                </c:pt>
              </c:strCache>
            </c:strRef>
          </c:cat>
          <c:val>
            <c:numRef>
              <c:f>'BFPOC%'!$B$3:$B$9</c:f>
              <c:numCache>
                <c:formatCode>0.0</c:formatCode>
                <c:ptCount val="7"/>
                <c:pt idx="0">
                  <c:v>5.2631578947368416</c:v>
                </c:pt>
                <c:pt idx="1">
                  <c:v>26.315789473684209</c:v>
                </c:pt>
                <c:pt idx="2">
                  <c:v>19.298245614035086</c:v>
                </c:pt>
                <c:pt idx="3">
                  <c:v>7.0175438596491224</c:v>
                </c:pt>
                <c:pt idx="4">
                  <c:v>12.280701754385964</c:v>
                </c:pt>
                <c:pt idx="5">
                  <c:v>5.2631578947368416</c:v>
                </c:pt>
                <c:pt idx="6">
                  <c:v>0</c:v>
                </c:pt>
              </c:numCache>
            </c:numRef>
          </c:val>
          <c:extLst>
            <c:ext xmlns:c16="http://schemas.microsoft.com/office/drawing/2014/chart" uri="{C3380CC4-5D6E-409C-BE32-E72D297353CC}">
              <c16:uniqueId val="{00000000-9BAC-46F6-AF2E-727B26C840DD}"/>
            </c:ext>
          </c:extLst>
        </c:ser>
        <c:ser>
          <c:idx val="1"/>
          <c:order val="1"/>
          <c:tx>
            <c:strRef>
              <c:f>'BFPOC%'!$C$2</c:f>
              <c:strCache>
                <c:ptCount val="1"/>
                <c:pt idx="0">
                  <c:v>%Fac_Personas</c:v>
                </c:pt>
              </c:strCache>
            </c:strRef>
          </c:tx>
          <c:spPr>
            <a:solidFill>
              <a:schemeClr val="accent5">
                <a:lumMod val="40000"/>
                <a:lumOff val="60000"/>
              </a:schemeClr>
            </a:solidFill>
            <a:ln>
              <a:noFill/>
            </a:ln>
            <a:effectLst/>
          </c:spPr>
          <c:invertIfNegative val="0"/>
          <c:cat>
            <c:strRef>
              <c:f>'BFPOC%'!$A$3:$A$9</c:f>
              <c:strCache>
                <c:ptCount val="7"/>
                <c:pt idx="0">
                  <c:v>Adaptabilidad</c:v>
                </c:pt>
                <c:pt idx="1">
                  <c:v>Complejidad</c:v>
                </c:pt>
                <c:pt idx="2">
                  <c:v>Costo</c:v>
                </c:pt>
                <c:pt idx="3">
                  <c:v>Origen de la estrategia</c:v>
                </c:pt>
                <c:pt idx="4">
                  <c:v>Percepción de fuerza y calidad de la evidencia</c:v>
                </c:pt>
                <c:pt idx="5">
                  <c:v>Percepción de la calidad del diseño y forma de entrega de la estrategia</c:v>
                </c:pt>
                <c:pt idx="6">
                  <c:v>Ventaja Relativa</c:v>
                </c:pt>
              </c:strCache>
            </c:strRef>
          </c:cat>
          <c:val>
            <c:numRef>
              <c:f>'BFPOC%'!$C$3:$C$9</c:f>
              <c:numCache>
                <c:formatCode>0.0</c:formatCode>
                <c:ptCount val="7"/>
                <c:pt idx="0">
                  <c:v>5.2631578947368416</c:v>
                </c:pt>
                <c:pt idx="1">
                  <c:v>5.2631578947368416</c:v>
                </c:pt>
                <c:pt idx="2">
                  <c:v>0</c:v>
                </c:pt>
                <c:pt idx="3">
                  <c:v>0</c:v>
                </c:pt>
                <c:pt idx="4">
                  <c:v>5.2631578947368416</c:v>
                </c:pt>
                <c:pt idx="5">
                  <c:v>1.7543859649122806</c:v>
                </c:pt>
                <c:pt idx="6">
                  <c:v>7.0175438596491224</c:v>
                </c:pt>
              </c:numCache>
            </c:numRef>
          </c:val>
          <c:extLst>
            <c:ext xmlns:c16="http://schemas.microsoft.com/office/drawing/2014/chart" uri="{C3380CC4-5D6E-409C-BE32-E72D297353CC}">
              <c16:uniqueId val="{00000001-9BAC-46F6-AF2E-727B26C840DD}"/>
            </c:ext>
          </c:extLst>
        </c:ser>
        <c:ser>
          <c:idx val="2"/>
          <c:order val="2"/>
          <c:tx>
            <c:strRef>
              <c:f>'BFPOC%'!$D$2</c:f>
              <c:strCache>
                <c:ptCount val="1"/>
                <c:pt idx="0">
                  <c:v>%Barre/Doc_Operativos</c:v>
                </c:pt>
              </c:strCache>
            </c:strRef>
          </c:tx>
          <c:spPr>
            <a:solidFill>
              <a:srgbClr val="C00000"/>
            </a:solidFill>
            <a:ln>
              <a:noFill/>
            </a:ln>
            <a:effectLst/>
          </c:spPr>
          <c:invertIfNegative val="0"/>
          <c:cat>
            <c:strRef>
              <c:f>'BFPOC%'!$A$3:$A$9</c:f>
              <c:strCache>
                <c:ptCount val="7"/>
                <c:pt idx="0">
                  <c:v>Adaptabilidad</c:v>
                </c:pt>
                <c:pt idx="1">
                  <c:v>Complejidad</c:v>
                </c:pt>
                <c:pt idx="2">
                  <c:v>Costo</c:v>
                </c:pt>
                <c:pt idx="3">
                  <c:v>Origen de la estrategia</c:v>
                </c:pt>
                <c:pt idx="4">
                  <c:v>Percepción de fuerza y calidad de la evidencia</c:v>
                </c:pt>
                <c:pt idx="5">
                  <c:v>Percepción de la calidad del diseño y forma de entrega de la estrategia</c:v>
                </c:pt>
                <c:pt idx="6">
                  <c:v>Ventaja Relativa</c:v>
                </c:pt>
              </c:strCache>
            </c:strRef>
          </c:cat>
          <c:val>
            <c:numRef>
              <c:f>'BFPOC%'!$D$3:$D$9</c:f>
              <c:numCache>
                <c:formatCode>0.0</c:formatCode>
                <c:ptCount val="7"/>
                <c:pt idx="0">
                  <c:v>0</c:v>
                </c:pt>
                <c:pt idx="1">
                  <c:v>25</c:v>
                </c:pt>
                <c:pt idx="2">
                  <c:v>0</c:v>
                </c:pt>
                <c:pt idx="3">
                  <c:v>0</c:v>
                </c:pt>
                <c:pt idx="4">
                  <c:v>75</c:v>
                </c:pt>
                <c:pt idx="5">
                  <c:v>0</c:v>
                </c:pt>
                <c:pt idx="6">
                  <c:v>0</c:v>
                </c:pt>
              </c:numCache>
            </c:numRef>
          </c:val>
          <c:extLst>
            <c:ext xmlns:c16="http://schemas.microsoft.com/office/drawing/2014/chart" uri="{C3380CC4-5D6E-409C-BE32-E72D297353CC}">
              <c16:uniqueId val="{00000002-9BAC-46F6-AF2E-727B26C840DD}"/>
            </c:ext>
          </c:extLst>
        </c:ser>
        <c:ser>
          <c:idx val="3"/>
          <c:order val="3"/>
          <c:tx>
            <c:strRef>
              <c:f>'BFPOC%'!$E$2</c:f>
              <c:strCache>
                <c:ptCount val="1"/>
                <c:pt idx="0">
                  <c:v>%Fac/Doc_Operativos</c:v>
                </c:pt>
              </c:strCache>
            </c:strRef>
          </c:tx>
          <c:spPr>
            <a:solidFill>
              <a:schemeClr val="accent2">
                <a:lumMod val="60000"/>
                <a:lumOff val="40000"/>
              </a:schemeClr>
            </a:solidFill>
            <a:ln>
              <a:noFill/>
            </a:ln>
            <a:effectLst/>
          </c:spPr>
          <c:invertIfNegative val="0"/>
          <c:cat>
            <c:strRef>
              <c:f>'BFPOC%'!$A$3:$A$9</c:f>
              <c:strCache>
                <c:ptCount val="7"/>
                <c:pt idx="0">
                  <c:v>Adaptabilidad</c:v>
                </c:pt>
                <c:pt idx="1">
                  <c:v>Complejidad</c:v>
                </c:pt>
                <c:pt idx="2">
                  <c:v>Costo</c:v>
                </c:pt>
                <c:pt idx="3">
                  <c:v>Origen de la estrategia</c:v>
                </c:pt>
                <c:pt idx="4">
                  <c:v>Percepción de fuerza y calidad de la evidencia</c:v>
                </c:pt>
                <c:pt idx="5">
                  <c:v>Percepción de la calidad del diseño y forma de entrega de la estrategia</c:v>
                </c:pt>
                <c:pt idx="6">
                  <c:v>Ventaja Relativa</c:v>
                </c:pt>
              </c:strCache>
            </c:strRef>
          </c:cat>
          <c:val>
            <c:numRef>
              <c:f>'BFPOC%'!$E$3:$E$9</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9BAC-46F6-AF2E-727B26C840DD}"/>
            </c:ext>
          </c:extLst>
        </c:ser>
        <c:ser>
          <c:idx val="4"/>
          <c:order val="4"/>
          <c:tx>
            <c:strRef>
              <c:f>'BFPOC%'!$F$2</c:f>
              <c:strCache>
                <c:ptCount val="1"/>
                <c:pt idx="0">
                  <c:v>%Barre_Norma</c:v>
                </c:pt>
              </c:strCache>
            </c:strRef>
          </c:tx>
          <c:spPr>
            <a:solidFill>
              <a:schemeClr val="accent6">
                <a:lumMod val="75000"/>
              </a:schemeClr>
            </a:solidFill>
            <a:ln>
              <a:noFill/>
            </a:ln>
            <a:effectLst/>
          </c:spPr>
          <c:invertIfNegative val="0"/>
          <c:cat>
            <c:strRef>
              <c:f>'BFPOC%'!$A$3:$A$9</c:f>
              <c:strCache>
                <c:ptCount val="7"/>
                <c:pt idx="0">
                  <c:v>Adaptabilidad</c:v>
                </c:pt>
                <c:pt idx="1">
                  <c:v>Complejidad</c:v>
                </c:pt>
                <c:pt idx="2">
                  <c:v>Costo</c:v>
                </c:pt>
                <c:pt idx="3">
                  <c:v>Origen de la estrategia</c:v>
                </c:pt>
                <c:pt idx="4">
                  <c:v>Percepción de fuerza y calidad de la evidencia</c:v>
                </c:pt>
                <c:pt idx="5">
                  <c:v>Percepción de la calidad del diseño y forma de entrega de la estrategia</c:v>
                </c:pt>
                <c:pt idx="6">
                  <c:v>Ventaja Relativa</c:v>
                </c:pt>
              </c:strCache>
            </c:strRef>
          </c:cat>
          <c:val>
            <c:numRef>
              <c:f>'BFPOC%'!$F$3:$F$9</c:f>
              <c:numCache>
                <c:formatCode>0.0</c:formatCode>
                <c:ptCount val="7"/>
                <c:pt idx="0">
                  <c:v>6</c:v>
                </c:pt>
                <c:pt idx="1">
                  <c:v>7</c:v>
                </c:pt>
                <c:pt idx="2">
                  <c:v>5.5555555555555554</c:v>
                </c:pt>
                <c:pt idx="3">
                  <c:v>5</c:v>
                </c:pt>
                <c:pt idx="4">
                  <c:v>50</c:v>
                </c:pt>
                <c:pt idx="5">
                  <c:v>11.111111111111111</c:v>
                </c:pt>
                <c:pt idx="6">
                  <c:v>0</c:v>
                </c:pt>
              </c:numCache>
            </c:numRef>
          </c:val>
          <c:extLst>
            <c:ext xmlns:c16="http://schemas.microsoft.com/office/drawing/2014/chart" uri="{C3380CC4-5D6E-409C-BE32-E72D297353CC}">
              <c16:uniqueId val="{00000004-9BAC-46F6-AF2E-727B26C840DD}"/>
            </c:ext>
          </c:extLst>
        </c:ser>
        <c:ser>
          <c:idx val="5"/>
          <c:order val="5"/>
          <c:tx>
            <c:strRef>
              <c:f>'BFPOC%'!$G$2</c:f>
              <c:strCache>
                <c:ptCount val="1"/>
                <c:pt idx="0">
                  <c:v>%Fac_Norma</c:v>
                </c:pt>
              </c:strCache>
            </c:strRef>
          </c:tx>
          <c:spPr>
            <a:solidFill>
              <a:schemeClr val="accent6">
                <a:lumMod val="60000"/>
                <a:lumOff val="40000"/>
              </a:schemeClr>
            </a:solidFill>
            <a:ln>
              <a:noFill/>
            </a:ln>
            <a:effectLst/>
          </c:spPr>
          <c:invertIfNegative val="0"/>
          <c:cat>
            <c:strRef>
              <c:f>'BFPOC%'!$A$3:$A$9</c:f>
              <c:strCache>
                <c:ptCount val="7"/>
                <c:pt idx="0">
                  <c:v>Adaptabilidad</c:v>
                </c:pt>
                <c:pt idx="1">
                  <c:v>Complejidad</c:v>
                </c:pt>
                <c:pt idx="2">
                  <c:v>Costo</c:v>
                </c:pt>
                <c:pt idx="3">
                  <c:v>Origen de la estrategia</c:v>
                </c:pt>
                <c:pt idx="4">
                  <c:v>Percepción de fuerza y calidad de la evidencia</c:v>
                </c:pt>
                <c:pt idx="5">
                  <c:v>Percepción de la calidad del diseño y forma de entrega de la estrategia</c:v>
                </c:pt>
                <c:pt idx="6">
                  <c:v>Ventaja Relativa</c:v>
                </c:pt>
              </c:strCache>
            </c:strRef>
          </c:cat>
          <c:val>
            <c:numRef>
              <c:f>'BFPOC%'!$G$3:$G$9</c:f>
              <c:numCache>
                <c:formatCode>0.0</c:formatCode>
                <c:ptCount val="7"/>
                <c:pt idx="0">
                  <c:v>6</c:v>
                </c:pt>
                <c:pt idx="1">
                  <c:v>0</c:v>
                </c:pt>
                <c:pt idx="2">
                  <c:v>0</c:v>
                </c:pt>
                <c:pt idx="3">
                  <c:v>5</c:v>
                </c:pt>
                <c:pt idx="4">
                  <c:v>27.777777777777779</c:v>
                </c:pt>
                <c:pt idx="5">
                  <c:v>0</c:v>
                </c:pt>
                <c:pt idx="6">
                  <c:v>5.6</c:v>
                </c:pt>
              </c:numCache>
            </c:numRef>
          </c:val>
          <c:extLst>
            <c:ext xmlns:c16="http://schemas.microsoft.com/office/drawing/2014/chart" uri="{C3380CC4-5D6E-409C-BE32-E72D297353CC}">
              <c16:uniqueId val="{00000005-9BAC-46F6-AF2E-727B26C840DD}"/>
            </c:ext>
          </c:extLst>
        </c:ser>
        <c:dLbls>
          <c:showLegendKey val="0"/>
          <c:showVal val="0"/>
          <c:showCatName val="0"/>
          <c:showSerName val="0"/>
          <c:showPercent val="0"/>
          <c:showBubbleSize val="0"/>
        </c:dLbls>
        <c:gapWidth val="219"/>
        <c:overlap val="-27"/>
        <c:axId val="386815352"/>
        <c:axId val="386816312"/>
      </c:barChart>
      <c:catAx>
        <c:axId val="386815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816312"/>
        <c:crosses val="autoZero"/>
        <c:auto val="1"/>
        <c:lblAlgn val="ctr"/>
        <c:lblOffset val="100"/>
        <c:noMultiLvlLbl val="0"/>
      </c:catAx>
      <c:valAx>
        <c:axId val="3868163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815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Dominio Configuración/Entorno Externo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'BFPOC%'!$B$2</c:f>
              <c:strCache>
                <c:ptCount val="1"/>
                <c:pt idx="0">
                  <c:v>%Barre_Personas</c:v>
                </c:pt>
              </c:strCache>
            </c:strRef>
          </c:tx>
          <c:spPr>
            <a:solidFill>
              <a:schemeClr val="accent5">
                <a:lumMod val="75000"/>
              </a:schemeClr>
            </a:solidFill>
            <a:ln>
              <a:noFill/>
            </a:ln>
            <a:effectLst/>
          </c:spPr>
          <c:invertIfNegative val="0"/>
          <c:cat>
            <c:strRef>
              <c:f>'BFPOC%'!$A$10:$A$12</c:f>
              <c:strCache>
                <c:ptCount val="3"/>
                <c:pt idx="0">
                  <c:v>Políticas externas e incentivos</c:v>
                </c:pt>
                <c:pt idx="1">
                  <c:v>Necesidades y recursos del paciente</c:v>
                </c:pt>
                <c:pt idx="2">
                  <c:v>Cosmopolitismo</c:v>
                </c:pt>
              </c:strCache>
            </c:strRef>
          </c:cat>
          <c:val>
            <c:numRef>
              <c:f>'BFPOC%'!$B$10:$B$12</c:f>
              <c:numCache>
                <c:formatCode>0.0</c:formatCode>
                <c:ptCount val="3"/>
                <c:pt idx="0">
                  <c:v>24.175824175824175</c:v>
                </c:pt>
                <c:pt idx="1">
                  <c:v>28.571428571428569</c:v>
                </c:pt>
                <c:pt idx="2">
                  <c:v>12.087912087912088</c:v>
                </c:pt>
              </c:numCache>
            </c:numRef>
          </c:val>
          <c:extLst>
            <c:ext xmlns:c16="http://schemas.microsoft.com/office/drawing/2014/chart" uri="{C3380CC4-5D6E-409C-BE32-E72D297353CC}">
              <c16:uniqueId val="{00000000-8241-410B-BFED-39020B21D0D1}"/>
            </c:ext>
          </c:extLst>
        </c:ser>
        <c:ser>
          <c:idx val="1"/>
          <c:order val="1"/>
          <c:tx>
            <c:strRef>
              <c:f>'BFPOC%'!$C$2</c:f>
              <c:strCache>
                <c:ptCount val="1"/>
                <c:pt idx="0">
                  <c:v>%Fac_Personas</c:v>
                </c:pt>
              </c:strCache>
            </c:strRef>
          </c:tx>
          <c:spPr>
            <a:solidFill>
              <a:schemeClr val="accent5">
                <a:lumMod val="40000"/>
                <a:lumOff val="60000"/>
              </a:schemeClr>
            </a:solidFill>
            <a:ln>
              <a:noFill/>
            </a:ln>
            <a:effectLst/>
          </c:spPr>
          <c:invertIfNegative val="0"/>
          <c:cat>
            <c:strRef>
              <c:f>'BFPOC%'!$A$10:$A$12</c:f>
              <c:strCache>
                <c:ptCount val="3"/>
                <c:pt idx="0">
                  <c:v>Políticas externas e incentivos</c:v>
                </c:pt>
                <c:pt idx="1">
                  <c:v>Necesidades y recursos del paciente</c:v>
                </c:pt>
                <c:pt idx="2">
                  <c:v>Cosmopolitismo</c:v>
                </c:pt>
              </c:strCache>
            </c:strRef>
          </c:cat>
          <c:val>
            <c:numRef>
              <c:f>'BFPOC%'!$C$10:$C$12</c:f>
              <c:numCache>
                <c:formatCode>0.0</c:formatCode>
                <c:ptCount val="3"/>
                <c:pt idx="0">
                  <c:v>27.472527472527474</c:v>
                </c:pt>
                <c:pt idx="1">
                  <c:v>5.4945054945054945</c:v>
                </c:pt>
                <c:pt idx="2">
                  <c:v>2.197802197802198</c:v>
                </c:pt>
              </c:numCache>
            </c:numRef>
          </c:val>
          <c:extLst>
            <c:ext xmlns:c16="http://schemas.microsoft.com/office/drawing/2014/chart" uri="{C3380CC4-5D6E-409C-BE32-E72D297353CC}">
              <c16:uniqueId val="{00000001-8241-410B-BFED-39020B21D0D1}"/>
            </c:ext>
          </c:extLst>
        </c:ser>
        <c:ser>
          <c:idx val="2"/>
          <c:order val="2"/>
          <c:tx>
            <c:strRef>
              <c:f>'BFPOC%'!$D$2</c:f>
              <c:strCache>
                <c:ptCount val="1"/>
                <c:pt idx="0">
                  <c:v>%Barre/Doc_Operativos</c:v>
                </c:pt>
              </c:strCache>
            </c:strRef>
          </c:tx>
          <c:spPr>
            <a:solidFill>
              <a:srgbClr val="C00000"/>
            </a:solidFill>
            <a:ln>
              <a:noFill/>
            </a:ln>
            <a:effectLst/>
          </c:spPr>
          <c:invertIfNegative val="0"/>
          <c:cat>
            <c:strRef>
              <c:f>'BFPOC%'!$A$10:$A$12</c:f>
              <c:strCache>
                <c:ptCount val="3"/>
                <c:pt idx="0">
                  <c:v>Políticas externas e incentivos</c:v>
                </c:pt>
                <c:pt idx="1">
                  <c:v>Necesidades y recursos del paciente</c:v>
                </c:pt>
                <c:pt idx="2">
                  <c:v>Cosmopolitismo</c:v>
                </c:pt>
              </c:strCache>
            </c:strRef>
          </c:cat>
          <c:val>
            <c:numRef>
              <c:f>'BFPOC%'!$D$10:$D$12</c:f>
              <c:numCache>
                <c:formatCode>0.0</c:formatCode>
                <c:ptCount val="3"/>
                <c:pt idx="0">
                  <c:v>8.8235294117647065</c:v>
                </c:pt>
                <c:pt idx="1">
                  <c:v>35.294117647058826</c:v>
                </c:pt>
                <c:pt idx="2">
                  <c:v>0</c:v>
                </c:pt>
              </c:numCache>
            </c:numRef>
          </c:val>
          <c:extLst>
            <c:ext xmlns:c16="http://schemas.microsoft.com/office/drawing/2014/chart" uri="{C3380CC4-5D6E-409C-BE32-E72D297353CC}">
              <c16:uniqueId val="{00000002-8241-410B-BFED-39020B21D0D1}"/>
            </c:ext>
          </c:extLst>
        </c:ser>
        <c:ser>
          <c:idx val="3"/>
          <c:order val="3"/>
          <c:tx>
            <c:strRef>
              <c:f>'BFPOC%'!$E$2</c:f>
              <c:strCache>
                <c:ptCount val="1"/>
                <c:pt idx="0">
                  <c:v>%Fac/Doc_Operativos</c:v>
                </c:pt>
              </c:strCache>
            </c:strRef>
          </c:tx>
          <c:spPr>
            <a:solidFill>
              <a:schemeClr val="accent2">
                <a:lumMod val="40000"/>
                <a:lumOff val="60000"/>
              </a:schemeClr>
            </a:solidFill>
            <a:ln>
              <a:noFill/>
            </a:ln>
            <a:effectLst/>
          </c:spPr>
          <c:invertIfNegative val="0"/>
          <c:cat>
            <c:strRef>
              <c:f>'BFPOC%'!$A$10:$A$12</c:f>
              <c:strCache>
                <c:ptCount val="3"/>
                <c:pt idx="0">
                  <c:v>Políticas externas e incentivos</c:v>
                </c:pt>
                <c:pt idx="1">
                  <c:v>Necesidades y recursos del paciente</c:v>
                </c:pt>
                <c:pt idx="2">
                  <c:v>Cosmopolitismo</c:v>
                </c:pt>
              </c:strCache>
            </c:strRef>
          </c:cat>
          <c:val>
            <c:numRef>
              <c:f>'BFPOC%'!$E$10:$E$12</c:f>
              <c:numCache>
                <c:formatCode>0.0</c:formatCode>
                <c:ptCount val="3"/>
                <c:pt idx="0">
                  <c:v>47.058823529411761</c:v>
                </c:pt>
                <c:pt idx="1">
                  <c:v>5.8823529411764701</c:v>
                </c:pt>
                <c:pt idx="2">
                  <c:v>2.9411764705882351</c:v>
                </c:pt>
              </c:numCache>
            </c:numRef>
          </c:val>
          <c:extLst>
            <c:ext xmlns:c16="http://schemas.microsoft.com/office/drawing/2014/chart" uri="{C3380CC4-5D6E-409C-BE32-E72D297353CC}">
              <c16:uniqueId val="{00000003-8241-410B-BFED-39020B21D0D1}"/>
            </c:ext>
          </c:extLst>
        </c:ser>
        <c:ser>
          <c:idx val="4"/>
          <c:order val="4"/>
          <c:tx>
            <c:strRef>
              <c:f>'BFPOC%'!$F$2</c:f>
              <c:strCache>
                <c:ptCount val="1"/>
                <c:pt idx="0">
                  <c:v>%Barre_Norma</c:v>
                </c:pt>
              </c:strCache>
            </c:strRef>
          </c:tx>
          <c:spPr>
            <a:solidFill>
              <a:schemeClr val="accent6">
                <a:lumMod val="75000"/>
              </a:schemeClr>
            </a:solidFill>
            <a:ln>
              <a:noFill/>
            </a:ln>
            <a:effectLst/>
          </c:spPr>
          <c:invertIfNegative val="0"/>
          <c:cat>
            <c:strRef>
              <c:f>'BFPOC%'!$A$10:$A$12</c:f>
              <c:strCache>
                <c:ptCount val="3"/>
                <c:pt idx="0">
                  <c:v>Políticas externas e incentivos</c:v>
                </c:pt>
                <c:pt idx="1">
                  <c:v>Necesidades y recursos del paciente</c:v>
                </c:pt>
                <c:pt idx="2">
                  <c:v>Cosmopolitismo</c:v>
                </c:pt>
              </c:strCache>
            </c:strRef>
          </c:cat>
          <c:val>
            <c:numRef>
              <c:f>'BFPOC%'!$F$10:$F$12</c:f>
              <c:numCache>
                <c:formatCode>0.0</c:formatCode>
                <c:ptCount val="3"/>
                <c:pt idx="0">
                  <c:v>18.518518518518519</c:v>
                </c:pt>
                <c:pt idx="2">
                  <c:v>0</c:v>
                </c:pt>
              </c:numCache>
            </c:numRef>
          </c:val>
          <c:extLst>
            <c:ext xmlns:c16="http://schemas.microsoft.com/office/drawing/2014/chart" uri="{C3380CC4-5D6E-409C-BE32-E72D297353CC}">
              <c16:uniqueId val="{00000004-8241-410B-BFED-39020B21D0D1}"/>
            </c:ext>
          </c:extLst>
        </c:ser>
        <c:ser>
          <c:idx val="5"/>
          <c:order val="5"/>
          <c:tx>
            <c:strRef>
              <c:f>'BFPOC%'!$G$2</c:f>
              <c:strCache>
                <c:ptCount val="1"/>
                <c:pt idx="0">
                  <c:v>%Fac_Norma</c:v>
                </c:pt>
              </c:strCache>
            </c:strRef>
          </c:tx>
          <c:spPr>
            <a:solidFill>
              <a:schemeClr val="accent6">
                <a:lumMod val="60000"/>
                <a:lumOff val="40000"/>
              </a:schemeClr>
            </a:solidFill>
            <a:ln>
              <a:noFill/>
            </a:ln>
            <a:effectLst/>
          </c:spPr>
          <c:invertIfNegative val="0"/>
          <c:cat>
            <c:strRef>
              <c:f>'BFPOC%'!$A$10:$A$12</c:f>
              <c:strCache>
                <c:ptCount val="3"/>
                <c:pt idx="0">
                  <c:v>Políticas externas e incentivos</c:v>
                </c:pt>
                <c:pt idx="1">
                  <c:v>Necesidades y recursos del paciente</c:v>
                </c:pt>
                <c:pt idx="2">
                  <c:v>Cosmopolitismo</c:v>
                </c:pt>
              </c:strCache>
            </c:strRef>
          </c:cat>
          <c:val>
            <c:numRef>
              <c:f>'BFPOC%'!$G$10:$G$12</c:f>
              <c:numCache>
                <c:formatCode>0.0</c:formatCode>
                <c:ptCount val="3"/>
                <c:pt idx="0">
                  <c:v>6.481481481481481</c:v>
                </c:pt>
                <c:pt idx="1">
                  <c:v>0</c:v>
                </c:pt>
                <c:pt idx="2">
                  <c:v>0</c:v>
                </c:pt>
              </c:numCache>
            </c:numRef>
          </c:val>
          <c:extLst>
            <c:ext xmlns:c16="http://schemas.microsoft.com/office/drawing/2014/chart" uri="{C3380CC4-5D6E-409C-BE32-E72D297353CC}">
              <c16:uniqueId val="{00000005-8241-410B-BFED-39020B21D0D1}"/>
            </c:ext>
          </c:extLst>
        </c:ser>
        <c:dLbls>
          <c:showLegendKey val="0"/>
          <c:showVal val="0"/>
          <c:showCatName val="0"/>
          <c:showSerName val="0"/>
          <c:showPercent val="0"/>
          <c:showBubbleSize val="0"/>
        </c:dLbls>
        <c:gapWidth val="219"/>
        <c:overlap val="-27"/>
        <c:axId val="386824312"/>
        <c:axId val="386825592"/>
      </c:barChart>
      <c:catAx>
        <c:axId val="38682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825592"/>
        <c:crosses val="autoZero"/>
        <c:auto val="1"/>
        <c:lblAlgn val="ctr"/>
        <c:lblOffset val="100"/>
        <c:noMultiLvlLbl val="0"/>
      </c:catAx>
      <c:valAx>
        <c:axId val="3868255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824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Dominio</a:t>
            </a:r>
            <a:r>
              <a:rPr lang="es-CO" baseline="0"/>
              <a:t> Configuración/Entorno interno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'BFPOC%'!$B$2</c:f>
              <c:strCache>
                <c:ptCount val="1"/>
                <c:pt idx="0">
                  <c:v>%Barre_Personas</c:v>
                </c:pt>
              </c:strCache>
            </c:strRef>
          </c:tx>
          <c:spPr>
            <a:solidFill>
              <a:schemeClr val="accent1"/>
            </a:solidFill>
            <a:ln>
              <a:noFill/>
            </a:ln>
            <a:effectLst/>
          </c:spPr>
          <c:invertIfNegative val="0"/>
          <c:cat>
            <c:strRef>
              <c:extLst>
                <c:ext xmlns:c15="http://schemas.microsoft.com/office/drawing/2012/chart" uri="{02D57815-91ED-43cb-92C2-25804820EDAC}">
                  <c15:fullRef>
                    <c15:sqref>'BFPOC%'!$A$13:$A$23</c15:sqref>
                  </c15:fullRef>
                </c:ext>
              </c:extLst>
              <c:f>('BFPOC%'!$A$13:$A$18,'BFPOC%'!$A$21:$A$23)</c:f>
              <c:strCache>
                <c:ptCount val="9"/>
                <c:pt idx="0">
                  <c:v>Clima de aprendizaje</c:v>
                </c:pt>
                <c:pt idx="1">
                  <c:v>Compatibilidad</c:v>
                </c:pt>
                <c:pt idx="2">
                  <c:v> Incentivos y Recompensas internas</c:v>
                </c:pt>
                <c:pt idx="3">
                  <c:v>Objetivos y su retroalimentación</c:v>
                </c:pt>
                <c:pt idx="4">
                  <c:v>Prioridad Relativa</c:v>
                </c:pt>
                <c:pt idx="5">
                  <c:v>Tensión para el cambio</c:v>
                </c:pt>
                <c:pt idx="6">
                  <c:v> Compromiso del Liderazgo</c:v>
                </c:pt>
                <c:pt idx="7">
                  <c:v>Recursos disponibles</c:v>
                </c:pt>
                <c:pt idx="8">
                  <c:v>Redes y comunicaciones</c:v>
                </c:pt>
              </c:strCache>
            </c:strRef>
          </c:cat>
          <c:val>
            <c:numRef>
              <c:extLst>
                <c:ext xmlns:c15="http://schemas.microsoft.com/office/drawing/2012/chart" uri="{02D57815-91ED-43cb-92C2-25804820EDAC}">
                  <c15:fullRef>
                    <c15:sqref>'BFPOC%'!$B$13:$B$23</c15:sqref>
                  </c15:fullRef>
                </c:ext>
              </c:extLst>
              <c:f>('BFPOC%'!$B$13:$B$18,'BFPOC%'!$B$21:$B$23)</c:f>
              <c:numCache>
                <c:formatCode>0.0</c:formatCode>
                <c:ptCount val="9"/>
                <c:pt idx="0">
                  <c:v>0.76923076923076927</c:v>
                </c:pt>
                <c:pt idx="1">
                  <c:v>13.076923076923078</c:v>
                </c:pt>
                <c:pt idx="2">
                  <c:v>23.076923076923077</c:v>
                </c:pt>
                <c:pt idx="3">
                  <c:v>10.76923076923077</c:v>
                </c:pt>
                <c:pt idx="4">
                  <c:v>8.4615384615384617</c:v>
                </c:pt>
                <c:pt idx="5">
                  <c:v>2.3076923076923079</c:v>
                </c:pt>
                <c:pt idx="6">
                  <c:v>3.0769230769230771</c:v>
                </c:pt>
                <c:pt idx="7">
                  <c:v>24.615384615384617</c:v>
                </c:pt>
                <c:pt idx="8">
                  <c:v>6.1538461538461542</c:v>
                </c:pt>
              </c:numCache>
            </c:numRef>
          </c:val>
          <c:extLst>
            <c:ext xmlns:c16="http://schemas.microsoft.com/office/drawing/2014/chart" uri="{C3380CC4-5D6E-409C-BE32-E72D297353CC}">
              <c16:uniqueId val="{00000000-09A4-4F5B-9FF5-8A503FB541BA}"/>
            </c:ext>
          </c:extLst>
        </c:ser>
        <c:ser>
          <c:idx val="1"/>
          <c:order val="1"/>
          <c:tx>
            <c:strRef>
              <c:f>'BFPOC%'!$C$2</c:f>
              <c:strCache>
                <c:ptCount val="1"/>
                <c:pt idx="0">
                  <c:v>%Fac_Personas</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'BFPOC%'!$A$13:$A$23</c15:sqref>
                  </c15:fullRef>
                </c:ext>
              </c:extLst>
              <c:f>('BFPOC%'!$A$13:$A$18,'BFPOC%'!$A$21:$A$23)</c:f>
              <c:strCache>
                <c:ptCount val="9"/>
                <c:pt idx="0">
                  <c:v>Clima de aprendizaje</c:v>
                </c:pt>
                <c:pt idx="1">
                  <c:v>Compatibilidad</c:v>
                </c:pt>
                <c:pt idx="2">
                  <c:v> Incentivos y Recompensas internas</c:v>
                </c:pt>
                <c:pt idx="3">
                  <c:v>Objetivos y su retroalimentación</c:v>
                </c:pt>
                <c:pt idx="4">
                  <c:v>Prioridad Relativa</c:v>
                </c:pt>
                <c:pt idx="5">
                  <c:v>Tensión para el cambio</c:v>
                </c:pt>
                <c:pt idx="6">
                  <c:v> Compromiso del Liderazgo</c:v>
                </c:pt>
                <c:pt idx="7">
                  <c:v>Recursos disponibles</c:v>
                </c:pt>
                <c:pt idx="8">
                  <c:v>Redes y comunicaciones</c:v>
                </c:pt>
              </c:strCache>
            </c:strRef>
          </c:cat>
          <c:val>
            <c:numRef>
              <c:extLst>
                <c:ext xmlns:c15="http://schemas.microsoft.com/office/drawing/2012/chart" uri="{02D57815-91ED-43cb-92C2-25804820EDAC}">
                  <c15:fullRef>
                    <c15:sqref>'BFPOC%'!$C$13:$C$23</c15:sqref>
                  </c15:fullRef>
                </c:ext>
              </c:extLst>
              <c:f>('BFPOC%'!$C$13:$C$18,'BFPOC%'!$C$21:$C$23)</c:f>
              <c:numCache>
                <c:formatCode>0.0</c:formatCode>
                <c:ptCount val="9"/>
                <c:pt idx="0">
                  <c:v>0.76923076923076927</c:v>
                </c:pt>
                <c:pt idx="1">
                  <c:v>0</c:v>
                </c:pt>
                <c:pt idx="2">
                  <c:v>0</c:v>
                </c:pt>
                <c:pt idx="3">
                  <c:v>10.76923076923077</c:v>
                </c:pt>
                <c:pt idx="4">
                  <c:v>0</c:v>
                </c:pt>
                <c:pt idx="5">
                  <c:v>0.76923076923076927</c:v>
                </c:pt>
                <c:pt idx="6">
                  <c:v>0.76923076923076927</c:v>
                </c:pt>
                <c:pt idx="7">
                  <c:v>0.76923076923076927</c:v>
                </c:pt>
                <c:pt idx="8">
                  <c:v>0.76923076923076927</c:v>
                </c:pt>
              </c:numCache>
            </c:numRef>
          </c:val>
          <c:extLst>
            <c:ext xmlns:c16="http://schemas.microsoft.com/office/drawing/2014/chart" uri="{C3380CC4-5D6E-409C-BE32-E72D297353CC}">
              <c16:uniqueId val="{00000001-09A4-4F5B-9FF5-8A503FB541BA}"/>
            </c:ext>
          </c:extLst>
        </c:ser>
        <c:ser>
          <c:idx val="2"/>
          <c:order val="2"/>
          <c:tx>
            <c:strRef>
              <c:f>'BFPOC%'!$D$2</c:f>
              <c:strCache>
                <c:ptCount val="1"/>
                <c:pt idx="0">
                  <c:v>%Barre/Doc_Operativos</c:v>
                </c:pt>
              </c:strCache>
            </c:strRef>
          </c:tx>
          <c:spPr>
            <a:solidFill>
              <a:srgbClr val="C00000"/>
            </a:solidFill>
            <a:ln>
              <a:noFill/>
            </a:ln>
            <a:effectLst/>
          </c:spPr>
          <c:invertIfNegative val="0"/>
          <c:cat>
            <c:strRef>
              <c:extLst>
                <c:ext xmlns:c15="http://schemas.microsoft.com/office/drawing/2012/chart" uri="{02D57815-91ED-43cb-92C2-25804820EDAC}">
                  <c15:fullRef>
                    <c15:sqref>'BFPOC%'!$A$13:$A$23</c15:sqref>
                  </c15:fullRef>
                </c:ext>
              </c:extLst>
              <c:f>('BFPOC%'!$A$13:$A$18,'BFPOC%'!$A$21:$A$23)</c:f>
              <c:strCache>
                <c:ptCount val="9"/>
                <c:pt idx="0">
                  <c:v>Clima de aprendizaje</c:v>
                </c:pt>
                <c:pt idx="1">
                  <c:v>Compatibilidad</c:v>
                </c:pt>
                <c:pt idx="2">
                  <c:v> Incentivos y Recompensas internas</c:v>
                </c:pt>
                <c:pt idx="3">
                  <c:v>Objetivos y su retroalimentación</c:v>
                </c:pt>
                <c:pt idx="4">
                  <c:v>Prioridad Relativa</c:v>
                </c:pt>
                <c:pt idx="5">
                  <c:v>Tensión para el cambio</c:v>
                </c:pt>
                <c:pt idx="6">
                  <c:v> Compromiso del Liderazgo</c:v>
                </c:pt>
                <c:pt idx="7">
                  <c:v>Recursos disponibles</c:v>
                </c:pt>
                <c:pt idx="8">
                  <c:v>Redes y comunicaciones</c:v>
                </c:pt>
              </c:strCache>
            </c:strRef>
          </c:cat>
          <c:val>
            <c:numRef>
              <c:extLst>
                <c:ext xmlns:c15="http://schemas.microsoft.com/office/drawing/2012/chart" uri="{02D57815-91ED-43cb-92C2-25804820EDAC}">
                  <c15:fullRef>
                    <c15:sqref>'BFPOC%'!$D$13:$D$23</c15:sqref>
                  </c15:fullRef>
                </c:ext>
              </c:extLst>
              <c:f>('BFPOC%'!$D$13:$D$18,'BFPOC%'!$D$21:$D$23)</c:f>
              <c:numCache>
                <c:formatCode>0.0</c:formatCode>
                <c:ptCount val="9"/>
                <c:pt idx="0">
                  <c:v>0.78125</c:v>
                </c:pt>
                <c:pt idx="1">
                  <c:v>0.78125</c:v>
                </c:pt>
                <c:pt idx="2">
                  <c:v>6.25</c:v>
                </c:pt>
                <c:pt idx="3">
                  <c:v>43.75</c:v>
                </c:pt>
                <c:pt idx="4">
                  <c:v>3.90625</c:v>
                </c:pt>
                <c:pt idx="5">
                  <c:v>0</c:v>
                </c:pt>
                <c:pt idx="6">
                  <c:v>3.125</c:v>
                </c:pt>
                <c:pt idx="7">
                  <c:v>21.875</c:v>
                </c:pt>
                <c:pt idx="8">
                  <c:v>3.90625</c:v>
                </c:pt>
              </c:numCache>
            </c:numRef>
          </c:val>
          <c:extLst>
            <c:ext xmlns:c16="http://schemas.microsoft.com/office/drawing/2014/chart" uri="{C3380CC4-5D6E-409C-BE32-E72D297353CC}">
              <c16:uniqueId val="{00000002-09A4-4F5B-9FF5-8A503FB541BA}"/>
            </c:ext>
          </c:extLst>
        </c:ser>
        <c:ser>
          <c:idx val="3"/>
          <c:order val="3"/>
          <c:tx>
            <c:strRef>
              <c:f>'BFPOC%'!$E$2</c:f>
              <c:strCache>
                <c:ptCount val="1"/>
                <c:pt idx="0">
                  <c:v>%Fac/Doc_Operativos</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'BFPOC%'!$A$13:$A$23</c15:sqref>
                  </c15:fullRef>
                </c:ext>
              </c:extLst>
              <c:f>('BFPOC%'!$A$13:$A$18,'BFPOC%'!$A$21:$A$23)</c:f>
              <c:strCache>
                <c:ptCount val="9"/>
                <c:pt idx="0">
                  <c:v>Clima de aprendizaje</c:v>
                </c:pt>
                <c:pt idx="1">
                  <c:v>Compatibilidad</c:v>
                </c:pt>
                <c:pt idx="2">
                  <c:v> Incentivos y Recompensas internas</c:v>
                </c:pt>
                <c:pt idx="3">
                  <c:v>Objetivos y su retroalimentación</c:v>
                </c:pt>
                <c:pt idx="4">
                  <c:v>Prioridad Relativa</c:v>
                </c:pt>
                <c:pt idx="5">
                  <c:v>Tensión para el cambio</c:v>
                </c:pt>
                <c:pt idx="6">
                  <c:v> Compromiso del Liderazgo</c:v>
                </c:pt>
                <c:pt idx="7">
                  <c:v>Recursos disponibles</c:v>
                </c:pt>
                <c:pt idx="8">
                  <c:v>Redes y comunicaciones</c:v>
                </c:pt>
              </c:strCache>
            </c:strRef>
          </c:cat>
          <c:val>
            <c:numRef>
              <c:extLst>
                <c:ext xmlns:c15="http://schemas.microsoft.com/office/drawing/2012/chart" uri="{02D57815-91ED-43cb-92C2-25804820EDAC}">
                  <c15:fullRef>
                    <c15:sqref>'BFPOC%'!$E$13:$E$23</c15:sqref>
                  </c15:fullRef>
                </c:ext>
              </c:extLst>
              <c:f>('BFPOC%'!$E$13:$E$18,'BFPOC%'!$E$21:$E$23)</c:f>
              <c:numCache>
                <c:formatCode>0.0</c:formatCode>
                <c:ptCount val="9"/>
                <c:pt idx="0">
                  <c:v>0.78125</c:v>
                </c:pt>
                <c:pt idx="1">
                  <c:v>0</c:v>
                </c:pt>
                <c:pt idx="2">
                  <c:v>0</c:v>
                </c:pt>
                <c:pt idx="3">
                  <c:v>10.9375</c:v>
                </c:pt>
                <c:pt idx="4">
                  <c:v>0</c:v>
                </c:pt>
                <c:pt idx="5">
                  <c:v>0.78125</c:v>
                </c:pt>
                <c:pt idx="6">
                  <c:v>0.78125</c:v>
                </c:pt>
                <c:pt idx="7">
                  <c:v>0.78125</c:v>
                </c:pt>
                <c:pt idx="8">
                  <c:v>0.78125</c:v>
                </c:pt>
              </c:numCache>
            </c:numRef>
          </c:val>
          <c:extLst>
            <c:ext xmlns:c16="http://schemas.microsoft.com/office/drawing/2014/chart" uri="{C3380CC4-5D6E-409C-BE32-E72D297353CC}">
              <c16:uniqueId val="{00000003-09A4-4F5B-9FF5-8A503FB541BA}"/>
            </c:ext>
          </c:extLst>
        </c:ser>
        <c:ser>
          <c:idx val="4"/>
          <c:order val="4"/>
          <c:tx>
            <c:strRef>
              <c:f>'BFPOC%'!$F$2</c:f>
              <c:strCache>
                <c:ptCount val="1"/>
                <c:pt idx="0">
                  <c:v>%Barre_Norma</c:v>
                </c:pt>
              </c:strCache>
            </c:strRef>
          </c:tx>
          <c:spPr>
            <a:solidFill>
              <a:schemeClr val="accent6">
                <a:lumMod val="75000"/>
              </a:schemeClr>
            </a:solidFill>
            <a:ln>
              <a:noFill/>
            </a:ln>
            <a:effectLst/>
          </c:spPr>
          <c:invertIfNegative val="0"/>
          <c:cat>
            <c:strRef>
              <c:extLst>
                <c:ext xmlns:c15="http://schemas.microsoft.com/office/drawing/2012/chart" uri="{02D57815-91ED-43cb-92C2-25804820EDAC}">
                  <c15:fullRef>
                    <c15:sqref>'BFPOC%'!$A$13:$A$23</c15:sqref>
                  </c15:fullRef>
                </c:ext>
              </c:extLst>
              <c:f>('BFPOC%'!$A$13:$A$18,'BFPOC%'!$A$21:$A$23)</c:f>
              <c:strCache>
                <c:ptCount val="9"/>
                <c:pt idx="0">
                  <c:v>Clima de aprendizaje</c:v>
                </c:pt>
                <c:pt idx="1">
                  <c:v>Compatibilidad</c:v>
                </c:pt>
                <c:pt idx="2">
                  <c:v> Incentivos y Recompensas internas</c:v>
                </c:pt>
                <c:pt idx="3">
                  <c:v>Objetivos y su retroalimentación</c:v>
                </c:pt>
                <c:pt idx="4">
                  <c:v>Prioridad Relativa</c:v>
                </c:pt>
                <c:pt idx="5">
                  <c:v>Tensión para el cambio</c:v>
                </c:pt>
                <c:pt idx="6">
                  <c:v> Compromiso del Liderazgo</c:v>
                </c:pt>
                <c:pt idx="7">
                  <c:v>Recursos disponibles</c:v>
                </c:pt>
                <c:pt idx="8">
                  <c:v>Redes y comunicaciones</c:v>
                </c:pt>
              </c:strCache>
            </c:strRef>
          </c:cat>
          <c:val>
            <c:numRef>
              <c:extLst>
                <c:ext xmlns:c15="http://schemas.microsoft.com/office/drawing/2012/chart" uri="{02D57815-91ED-43cb-92C2-25804820EDAC}">
                  <c15:fullRef>
                    <c15:sqref>'BFPOC%'!$F$13:$F$23</c15:sqref>
                  </c15:fullRef>
                </c:ext>
              </c:extLst>
              <c:f>('BFPOC%'!$F$13:$F$18,'BFPOC%'!$F$21:$F$23)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9A4-4F5B-9FF5-8A503FB541BA}"/>
            </c:ext>
          </c:extLst>
        </c:ser>
        <c:ser>
          <c:idx val="5"/>
          <c:order val="5"/>
          <c:tx>
            <c:strRef>
              <c:f>'BFPOC%'!$G$2</c:f>
              <c:strCache>
                <c:ptCount val="1"/>
                <c:pt idx="0">
                  <c:v>%Fac_Norma</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'BFPOC%'!$A$13:$A$23</c15:sqref>
                  </c15:fullRef>
                </c:ext>
              </c:extLst>
              <c:f>('BFPOC%'!$A$13:$A$18,'BFPOC%'!$A$21:$A$23)</c:f>
              <c:strCache>
                <c:ptCount val="9"/>
                <c:pt idx="0">
                  <c:v>Clima de aprendizaje</c:v>
                </c:pt>
                <c:pt idx="1">
                  <c:v>Compatibilidad</c:v>
                </c:pt>
                <c:pt idx="2">
                  <c:v> Incentivos y Recompensas internas</c:v>
                </c:pt>
                <c:pt idx="3">
                  <c:v>Objetivos y su retroalimentación</c:v>
                </c:pt>
                <c:pt idx="4">
                  <c:v>Prioridad Relativa</c:v>
                </c:pt>
                <c:pt idx="5">
                  <c:v>Tensión para el cambio</c:v>
                </c:pt>
                <c:pt idx="6">
                  <c:v> Compromiso del Liderazgo</c:v>
                </c:pt>
                <c:pt idx="7">
                  <c:v>Recursos disponibles</c:v>
                </c:pt>
                <c:pt idx="8">
                  <c:v>Redes y comunicaciones</c:v>
                </c:pt>
              </c:strCache>
            </c:strRef>
          </c:cat>
          <c:val>
            <c:numRef>
              <c:extLst>
                <c:ext xmlns:c15="http://schemas.microsoft.com/office/drawing/2012/chart" uri="{02D57815-91ED-43cb-92C2-25804820EDAC}">
                  <c15:fullRef>
                    <c15:sqref>'BFPOC%'!$G$13:$G$23</c15:sqref>
                  </c15:fullRef>
                </c:ext>
              </c:extLst>
              <c:f>('BFPOC%'!$G$13:$G$18,'BFPOC%'!$G$21:$G$23)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09A4-4F5B-9FF5-8A503FB541BA}"/>
            </c:ext>
          </c:extLst>
        </c:ser>
        <c:dLbls>
          <c:showLegendKey val="0"/>
          <c:showVal val="0"/>
          <c:showCatName val="0"/>
          <c:showSerName val="0"/>
          <c:showPercent val="0"/>
          <c:showBubbleSize val="0"/>
        </c:dLbls>
        <c:gapWidth val="219"/>
        <c:overlap val="-27"/>
        <c:axId val="340513592"/>
        <c:axId val="340511992"/>
      </c:barChart>
      <c:catAx>
        <c:axId val="340513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511992"/>
        <c:crosses val="autoZero"/>
        <c:auto val="1"/>
        <c:lblAlgn val="ctr"/>
        <c:lblOffset val="100"/>
        <c:noMultiLvlLbl val="0"/>
      </c:catAx>
      <c:valAx>
        <c:axId val="3405119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513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Dominio Caracteristicas</a:t>
            </a:r>
            <a:r>
              <a:rPr lang="es-CO" baseline="0"/>
              <a:t> de los individuos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'BFPOC%'!$B$2</c:f>
              <c:strCache>
                <c:ptCount val="1"/>
                <c:pt idx="0">
                  <c:v>%Barre_Personas</c:v>
                </c:pt>
              </c:strCache>
            </c:strRef>
          </c:tx>
          <c:spPr>
            <a:solidFill>
              <a:schemeClr val="accent1"/>
            </a:solidFill>
            <a:ln>
              <a:noFill/>
            </a:ln>
            <a:effectLst/>
          </c:spPr>
          <c:invertIfNegative val="0"/>
          <c:cat>
            <c:strRef>
              <c:f>'BFPOC%'!$A$24:$A$27</c:f>
              <c:strCache>
                <c:ptCount val="4"/>
                <c:pt idx="0">
                  <c:v>Conocimiento y creencias sobre la estrategia</c:v>
                </c:pt>
                <c:pt idx="1">
                  <c:v>Etapa individual en la implementación</c:v>
                </c:pt>
                <c:pt idx="2">
                  <c:v>Autoeficacia</c:v>
                </c:pt>
                <c:pt idx="3">
                  <c:v>Identificación en el sistema</c:v>
                </c:pt>
              </c:strCache>
            </c:strRef>
          </c:cat>
          <c:val>
            <c:numRef>
              <c:f>'BFPOC%'!$B$24:$B$27</c:f>
              <c:numCache>
                <c:formatCode>0.0</c:formatCode>
                <c:ptCount val="4"/>
                <c:pt idx="0">
                  <c:v>55.454545454545453</c:v>
                </c:pt>
                <c:pt idx="1">
                  <c:v>44.545454545454547</c:v>
                </c:pt>
                <c:pt idx="2">
                  <c:v>5</c:v>
                </c:pt>
                <c:pt idx="3">
                  <c:v>3</c:v>
                </c:pt>
              </c:numCache>
            </c:numRef>
          </c:val>
          <c:extLst>
            <c:ext xmlns:c16="http://schemas.microsoft.com/office/drawing/2014/chart" uri="{C3380CC4-5D6E-409C-BE32-E72D297353CC}">
              <c16:uniqueId val="{00000000-584C-46C2-850E-E8777DF7E79A}"/>
            </c:ext>
          </c:extLst>
        </c:ser>
        <c:ser>
          <c:idx val="1"/>
          <c:order val="1"/>
          <c:tx>
            <c:strRef>
              <c:f>'BFPOC%'!$C$2</c:f>
              <c:strCache>
                <c:ptCount val="1"/>
                <c:pt idx="0">
                  <c:v>%Fac_Personas</c:v>
                </c:pt>
              </c:strCache>
            </c:strRef>
          </c:tx>
          <c:spPr>
            <a:solidFill>
              <a:schemeClr val="accent1">
                <a:lumMod val="60000"/>
                <a:lumOff val="40000"/>
              </a:schemeClr>
            </a:solidFill>
            <a:ln>
              <a:noFill/>
            </a:ln>
            <a:effectLst/>
          </c:spPr>
          <c:invertIfNegative val="0"/>
          <c:cat>
            <c:strRef>
              <c:f>'BFPOC%'!$A$24:$A$27</c:f>
              <c:strCache>
                <c:ptCount val="4"/>
                <c:pt idx="0">
                  <c:v>Conocimiento y creencias sobre la estrategia</c:v>
                </c:pt>
                <c:pt idx="1">
                  <c:v>Etapa individual en la implementación</c:v>
                </c:pt>
                <c:pt idx="2">
                  <c:v>Autoeficacia</c:v>
                </c:pt>
                <c:pt idx="3">
                  <c:v>Identificación en el sistema</c:v>
                </c:pt>
              </c:strCache>
            </c:strRef>
          </c:cat>
          <c:val>
            <c:numRef>
              <c:f>'BFPOC%'!$C$24:$C$27</c:f>
              <c:numCache>
                <c:formatCode>0.0</c:formatCode>
                <c:ptCount val="4"/>
                <c:pt idx="0">
                  <c:v>0</c:v>
                </c:pt>
                <c:pt idx="1">
                  <c:v>0</c:v>
                </c:pt>
              </c:numCache>
            </c:numRef>
          </c:val>
          <c:extLst>
            <c:ext xmlns:c16="http://schemas.microsoft.com/office/drawing/2014/chart" uri="{C3380CC4-5D6E-409C-BE32-E72D297353CC}">
              <c16:uniqueId val="{00000001-584C-46C2-850E-E8777DF7E79A}"/>
            </c:ext>
          </c:extLst>
        </c:ser>
        <c:ser>
          <c:idx val="2"/>
          <c:order val="2"/>
          <c:tx>
            <c:strRef>
              <c:f>'BFPOC%'!$D$2</c:f>
              <c:strCache>
                <c:ptCount val="1"/>
                <c:pt idx="0">
                  <c:v>%Barre/Doc_Operativos</c:v>
                </c:pt>
              </c:strCache>
            </c:strRef>
          </c:tx>
          <c:spPr>
            <a:solidFill>
              <a:srgbClr val="C00000"/>
            </a:solidFill>
            <a:ln>
              <a:noFill/>
            </a:ln>
            <a:effectLst/>
          </c:spPr>
          <c:invertIfNegative val="0"/>
          <c:cat>
            <c:strRef>
              <c:f>'BFPOC%'!$A$24:$A$27</c:f>
              <c:strCache>
                <c:ptCount val="4"/>
                <c:pt idx="0">
                  <c:v>Conocimiento y creencias sobre la estrategia</c:v>
                </c:pt>
                <c:pt idx="1">
                  <c:v>Etapa individual en la implementación</c:v>
                </c:pt>
                <c:pt idx="2">
                  <c:v>Autoeficacia</c:v>
                </c:pt>
                <c:pt idx="3">
                  <c:v>Identificación en el sistema</c:v>
                </c:pt>
              </c:strCache>
            </c:strRef>
          </c:cat>
          <c:val>
            <c:numRef>
              <c:f>'BFPOC%'!$D$24:$D$27</c:f>
              <c:numCache>
                <c:formatCode>0.0</c:formatCode>
                <c:ptCount val="4"/>
                <c:pt idx="0">
                  <c:v>33.333333333333329</c:v>
                </c:pt>
                <c:pt idx="1">
                  <c:v>66.666666666666657</c:v>
                </c:pt>
              </c:numCache>
            </c:numRef>
          </c:val>
          <c:extLst>
            <c:ext xmlns:c16="http://schemas.microsoft.com/office/drawing/2014/chart" uri="{C3380CC4-5D6E-409C-BE32-E72D297353CC}">
              <c16:uniqueId val="{00000002-584C-46C2-850E-E8777DF7E79A}"/>
            </c:ext>
          </c:extLst>
        </c:ser>
        <c:ser>
          <c:idx val="3"/>
          <c:order val="3"/>
          <c:tx>
            <c:strRef>
              <c:f>'BFPOC%'!$E$2</c:f>
              <c:strCache>
                <c:ptCount val="1"/>
                <c:pt idx="0">
                  <c:v>%Fac/Doc_Operativos</c:v>
                </c:pt>
              </c:strCache>
            </c:strRef>
          </c:tx>
          <c:spPr>
            <a:solidFill>
              <a:schemeClr val="accent2">
                <a:lumMod val="60000"/>
                <a:lumOff val="40000"/>
              </a:schemeClr>
            </a:solidFill>
            <a:ln>
              <a:noFill/>
            </a:ln>
            <a:effectLst/>
          </c:spPr>
          <c:invertIfNegative val="0"/>
          <c:cat>
            <c:strRef>
              <c:f>'BFPOC%'!$A$24:$A$27</c:f>
              <c:strCache>
                <c:ptCount val="4"/>
                <c:pt idx="0">
                  <c:v>Conocimiento y creencias sobre la estrategia</c:v>
                </c:pt>
                <c:pt idx="1">
                  <c:v>Etapa individual en la implementación</c:v>
                </c:pt>
                <c:pt idx="2">
                  <c:v>Autoeficacia</c:v>
                </c:pt>
                <c:pt idx="3">
                  <c:v>Identificación en el sistema</c:v>
                </c:pt>
              </c:strCache>
            </c:strRef>
          </c:cat>
          <c:val>
            <c:numRef>
              <c:f>'BFPOC%'!$E$24:$E$27</c:f>
              <c:numCache>
                <c:formatCode>0.0</c:formatCode>
                <c:ptCount val="4"/>
                <c:pt idx="0">
                  <c:v>0</c:v>
                </c:pt>
                <c:pt idx="1">
                  <c:v>0</c:v>
                </c:pt>
              </c:numCache>
            </c:numRef>
          </c:val>
          <c:extLst>
            <c:ext xmlns:c16="http://schemas.microsoft.com/office/drawing/2014/chart" uri="{C3380CC4-5D6E-409C-BE32-E72D297353CC}">
              <c16:uniqueId val="{00000003-584C-46C2-850E-E8777DF7E79A}"/>
            </c:ext>
          </c:extLst>
        </c:ser>
        <c:ser>
          <c:idx val="4"/>
          <c:order val="4"/>
          <c:tx>
            <c:strRef>
              <c:f>'BFPOC%'!$F$2</c:f>
              <c:strCache>
                <c:ptCount val="1"/>
                <c:pt idx="0">
                  <c:v>%Barre_Norma</c:v>
                </c:pt>
              </c:strCache>
            </c:strRef>
          </c:tx>
          <c:spPr>
            <a:solidFill>
              <a:schemeClr val="accent6">
                <a:lumMod val="75000"/>
              </a:schemeClr>
            </a:solidFill>
            <a:ln>
              <a:noFill/>
            </a:ln>
            <a:effectLst/>
          </c:spPr>
          <c:invertIfNegative val="0"/>
          <c:cat>
            <c:strRef>
              <c:f>'BFPOC%'!$A$24:$A$27</c:f>
              <c:strCache>
                <c:ptCount val="4"/>
                <c:pt idx="0">
                  <c:v>Conocimiento y creencias sobre la estrategia</c:v>
                </c:pt>
                <c:pt idx="1">
                  <c:v>Etapa individual en la implementación</c:v>
                </c:pt>
                <c:pt idx="2">
                  <c:v>Autoeficacia</c:v>
                </c:pt>
                <c:pt idx="3">
                  <c:v>Identificación en el sistema</c:v>
                </c:pt>
              </c:strCache>
            </c:strRef>
          </c:cat>
          <c:val>
            <c:numRef>
              <c:f>'BFPOC%'!$F$24:$F$27</c:f>
              <c:numCache>
                <c:formatCode>0.0</c:formatCode>
                <c:ptCount val="4"/>
                <c:pt idx="0">
                  <c:v>0</c:v>
                </c:pt>
                <c:pt idx="1">
                  <c:v>0</c:v>
                </c:pt>
              </c:numCache>
            </c:numRef>
          </c:val>
          <c:extLst>
            <c:ext xmlns:c16="http://schemas.microsoft.com/office/drawing/2014/chart" uri="{C3380CC4-5D6E-409C-BE32-E72D297353CC}">
              <c16:uniqueId val="{00000004-584C-46C2-850E-E8777DF7E79A}"/>
            </c:ext>
          </c:extLst>
        </c:ser>
        <c:ser>
          <c:idx val="5"/>
          <c:order val="5"/>
          <c:tx>
            <c:strRef>
              <c:f>'BFPOC%'!$G$2</c:f>
              <c:strCache>
                <c:ptCount val="1"/>
                <c:pt idx="0">
                  <c:v>%Fac_Norma</c:v>
                </c:pt>
              </c:strCache>
            </c:strRef>
          </c:tx>
          <c:spPr>
            <a:solidFill>
              <a:schemeClr val="accent6">
                <a:lumMod val="60000"/>
                <a:lumOff val="40000"/>
              </a:schemeClr>
            </a:solidFill>
            <a:ln>
              <a:noFill/>
            </a:ln>
            <a:effectLst/>
          </c:spPr>
          <c:invertIfNegative val="0"/>
          <c:cat>
            <c:strRef>
              <c:f>'BFPOC%'!$A$24:$A$27</c:f>
              <c:strCache>
                <c:ptCount val="4"/>
                <c:pt idx="0">
                  <c:v>Conocimiento y creencias sobre la estrategia</c:v>
                </c:pt>
                <c:pt idx="1">
                  <c:v>Etapa individual en la implementación</c:v>
                </c:pt>
                <c:pt idx="2">
                  <c:v>Autoeficacia</c:v>
                </c:pt>
                <c:pt idx="3">
                  <c:v>Identificación en el sistema</c:v>
                </c:pt>
              </c:strCache>
            </c:strRef>
          </c:cat>
          <c:val>
            <c:numRef>
              <c:f>'BFPOC%'!$G$24:$G$27</c:f>
              <c:numCache>
                <c:formatCode>0.0</c:formatCode>
                <c:ptCount val="4"/>
                <c:pt idx="0">
                  <c:v>0</c:v>
                </c:pt>
                <c:pt idx="1">
                  <c:v>0</c:v>
                </c:pt>
              </c:numCache>
            </c:numRef>
          </c:val>
          <c:extLst>
            <c:ext xmlns:c16="http://schemas.microsoft.com/office/drawing/2014/chart" uri="{C3380CC4-5D6E-409C-BE32-E72D297353CC}">
              <c16:uniqueId val="{00000005-584C-46C2-850E-E8777DF7E79A}"/>
            </c:ext>
          </c:extLst>
        </c:ser>
        <c:dLbls>
          <c:showLegendKey val="0"/>
          <c:showVal val="0"/>
          <c:showCatName val="0"/>
          <c:showSerName val="0"/>
          <c:showPercent val="0"/>
          <c:showBubbleSize val="0"/>
        </c:dLbls>
        <c:gapWidth val="219"/>
        <c:overlap val="-27"/>
        <c:axId val="340515192"/>
        <c:axId val="340519672"/>
      </c:barChart>
      <c:catAx>
        <c:axId val="34051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519672"/>
        <c:crosses val="autoZero"/>
        <c:auto val="1"/>
        <c:lblAlgn val="ctr"/>
        <c:lblOffset val="100"/>
        <c:noMultiLvlLbl val="0"/>
      </c:catAx>
      <c:valAx>
        <c:axId val="3405196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51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100844</xdr:colOff>
      <xdr:row>27</xdr:row>
      <xdr:rowOff>7268</xdr:rowOff>
    </xdr:from>
    <xdr:to>
      <xdr:col>13</xdr:col>
      <xdr:colOff>195148</xdr:colOff>
      <xdr:row>42</xdr:row>
      <xdr:rowOff>110290</xdr:rowOff>
    </xdr:to>
    <xdr:graphicFrame macro="">
      <xdr:nvGraphicFramePr>
        <xdr:cNvPr id="2" name="Gráfico 1">
          <a:extLst>
            <a:ext uri="{FF2B5EF4-FFF2-40B4-BE49-F238E27FC236}">
              <a16:creationId xmlns:a16="http://schemas.microsoft.com/office/drawing/2014/main" id="{17DAD254-299C-4DAE-8C8A-E49FFD21A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530678</xdr:colOff>
      <xdr:row>0</xdr:row>
      <xdr:rowOff>111579</xdr:rowOff>
    </xdr:from>
    <xdr:to>
      <xdr:col>11</xdr:col>
      <xdr:colOff>204107</xdr:colOff>
      <xdr:row>10</xdr:row>
      <xdr:rowOff>174172</xdr:rowOff>
    </xdr:to>
    <xdr:graphicFrame macro="">
      <xdr:nvGraphicFramePr>
        <xdr:cNvPr id="3" name="Gráfico 2">
          <a:extLst>
            <a:ext uri="{FF2B5EF4-FFF2-40B4-BE49-F238E27FC236}">
              <a16:creationId xmlns:a16="http://schemas.microsoft.com/office/drawing/2014/main" id="{0CF4BDB2-00B0-400A-8434-9249195CB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576448</xdr:colOff>
      <xdr:row>0</xdr:row>
      <xdr:rowOff>116527</xdr:rowOff>
    </xdr:from>
    <xdr:to>
      <xdr:col>15</xdr:col>
      <xdr:colOff>249877</xdr:colOff>
      <xdr:row>10</xdr:row>
      <xdr:rowOff>175409</xdr:rowOff>
    </xdr:to>
    <xdr:graphicFrame macro="">
      <xdr:nvGraphicFramePr>
        <xdr:cNvPr id="4" name="Gráfico 3">
          <a:extLst>
            <a:ext uri="{FF2B5EF4-FFF2-40B4-BE49-F238E27FC236}">
              <a16:creationId xmlns:a16="http://schemas.microsoft.com/office/drawing/2014/main" id="{DD1D8E79-3094-42FE-B424-394EEEDF16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523645</xdr:colOff>
      <xdr:row>11</xdr:row>
      <xdr:rowOff>7474</xdr:rowOff>
    </xdr:from>
    <xdr:to>
      <xdr:col>11</xdr:col>
      <xdr:colOff>246554</xdr:colOff>
      <xdr:row>22</xdr:row>
      <xdr:rowOff>83674</xdr:rowOff>
    </xdr:to>
    <xdr:graphicFrame macro="">
      <xdr:nvGraphicFramePr>
        <xdr:cNvPr id="5" name="Gráfico 4">
          <a:extLst>
            <a:ext uri="{FF2B5EF4-FFF2-40B4-BE49-F238E27FC236}">
              <a16:creationId xmlns:a16="http://schemas.microsoft.com/office/drawing/2014/main" id="{B0B5E6D8-7963-4403-84C7-43DA5B821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568311</xdr:colOff>
      <xdr:row>10</xdr:row>
      <xdr:rowOff>373890</xdr:rowOff>
    </xdr:from>
    <xdr:to>
      <xdr:col>15</xdr:col>
      <xdr:colOff>291220</xdr:colOff>
      <xdr:row>22</xdr:row>
      <xdr:rowOff>69090</xdr:rowOff>
    </xdr:to>
    <xdr:graphicFrame macro="">
      <xdr:nvGraphicFramePr>
        <xdr:cNvPr id="6" name="Gráfico 5">
          <a:extLst>
            <a:ext uri="{FF2B5EF4-FFF2-40B4-BE49-F238E27FC236}">
              <a16:creationId xmlns:a16="http://schemas.microsoft.com/office/drawing/2014/main" id="{EE7FFA3D-4457-4287-A58D-B172FB13F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datos.gov.co/" TargetMode="External"/><Relationship Id="rId2" Type="http://schemas.openxmlformats.org/officeDocument/2006/relationships/hyperlink" Target="https://www.supersalud.gov.co/es-co" TargetMode="External"/><Relationship Id="rId1" Type="http://schemas.openxmlformats.org/officeDocument/2006/relationships/hyperlink" Target="https://www.minsalud.gov.co/Paginas/normograma.aspx" TargetMode="External"/><Relationship Id="rId5" Type="http://schemas.openxmlformats.org/officeDocument/2006/relationships/printerSettings" Target="../printerSettings/printerSettings1.bin"/><Relationship Id="rId4" Type="http://schemas.openxmlformats.org/officeDocument/2006/relationships/hyperlink" Target="https://www.funcionpublica.gov.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defensoria.gov.co/public/Normograma%202013_html/Normas/Ley_1251_2008.pdf" TargetMode="External"/><Relationship Id="rId13" Type="http://schemas.openxmlformats.org/officeDocument/2006/relationships/hyperlink" Target="https://www.minsalud.gov.co/sites/rid/Lists/BibliotecaDigital/RIDE/VS/PP/Guia_profesionales_salud.pdf" TargetMode="External"/><Relationship Id="rId18" Type="http://schemas.openxmlformats.org/officeDocument/2006/relationships/hyperlink" Target="https://www.minsalud.gov.co/sites/rid/Lists/BibliotecaDigital/RIDE/DE/DIJ/resolucion-276-de-2019.pdf" TargetMode="External"/><Relationship Id="rId3" Type="http://schemas.openxmlformats.org/officeDocument/2006/relationships/hyperlink" Target="https://docs.supersalud.gov.co/PortalWeb/Juridica/Leyes/L0100_93.pdf" TargetMode="External"/><Relationship Id="rId7" Type="http://schemas.openxmlformats.org/officeDocument/2006/relationships/hyperlink" Target="https://docs.supersalud.gov.co/PortalWeb/Juridica/Leyes/Ley%201751%20de%202015.pdf" TargetMode="External"/><Relationship Id="rId12" Type="http://schemas.openxmlformats.org/officeDocument/2006/relationships/hyperlink" Target="http://gpc.minsalud.gov.co/gpc/SitePages/buscador_gpc.aspx" TargetMode="External"/><Relationship Id="rId17" Type="http://schemas.openxmlformats.org/officeDocument/2006/relationships/hyperlink" Target="https://www.minsalud.gov.co/sites/rid/Lists/BibliotecaDigital/RIDE/VS/PP/ENT/lineamientos-soy-generacion-sonriente-2019.pdf" TargetMode="External"/><Relationship Id="rId2" Type="http://schemas.openxmlformats.org/officeDocument/2006/relationships/hyperlink" Target="https://docs.supersalud.gov.co/PortalWeb/Juridica/Leyes/L0035_89.pdf" TargetMode="External"/><Relationship Id="rId16" Type="http://schemas.openxmlformats.org/officeDocument/2006/relationships/hyperlink" Target="https://www.minsalud.gov.co/sites/rid/Lists/BibliotecaDigital/RIDE/VS/PP/2Atencion%20Preventiva%20Salud%20bucal.pdf" TargetMode="External"/><Relationship Id="rId1" Type="http://schemas.openxmlformats.org/officeDocument/2006/relationships/hyperlink" Target="https://www.mineducacion.gov.co/1759/articles-103820_archivo_pdf.pdf" TargetMode="External"/><Relationship Id="rId6" Type="http://schemas.openxmlformats.org/officeDocument/2006/relationships/hyperlink" Target="https://docs.supersalud.gov.co/PortalWeb/Juridica/Leyes/L1438011.pdf" TargetMode="External"/><Relationship Id="rId11" Type="http://schemas.openxmlformats.org/officeDocument/2006/relationships/hyperlink" Target="https://www.minsalud.gov.co/sites/rid/Lists/BibliotecaDigital/RIDE/DE/DIJ/decreto-780-unico-modificado-2016.pdf" TargetMode="External"/><Relationship Id="rId5" Type="http://schemas.openxmlformats.org/officeDocument/2006/relationships/hyperlink" Target="https://www.minsalud.gov.co/Normatividad_Nuevo/LEY%201164%20DE%202007.pdf" TargetMode="External"/><Relationship Id="rId15" Type="http://schemas.openxmlformats.org/officeDocument/2006/relationships/hyperlink" Target="https://www.icbf.gov.co/cargues/avance/docs/acuerdo_cres_0029_2011.htm" TargetMode="External"/><Relationship Id="rId10" Type="http://schemas.openxmlformats.org/officeDocument/2006/relationships/hyperlink" Target="https://www.minsalud.gov.co/sites/rid/Lists/BibliotecaDigital/RIDE/DE/DIJ/Decreto-3616-de-2005.pdf" TargetMode="External"/><Relationship Id="rId19" Type="http://schemas.openxmlformats.org/officeDocument/2006/relationships/printerSettings" Target="../printerSettings/printerSettings2.bin"/><Relationship Id="rId4" Type="http://schemas.openxmlformats.org/officeDocument/2006/relationships/hyperlink" Target="https://www.minsalud.gov.co/sites/rid/Lists/BibliotecaDigital/RIDE/DE/DIJ/ley-1122-de-2007.pdf" TargetMode="External"/><Relationship Id="rId9" Type="http://schemas.openxmlformats.org/officeDocument/2006/relationships/hyperlink" Target="https://www.minsalud.gov.co/Normatividad_Nuevo/Decreto%200547%20DE%201996.pdf" TargetMode="External"/><Relationship Id="rId14" Type="http://schemas.openxmlformats.org/officeDocument/2006/relationships/hyperlink" Target="http://www.med-informatica.net/TERAPEUTICA-STAR/CariesyEnfermedad%20gingival_GuiaProteccionEspecifica_guias07.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coosalud.com/rendicion-de-cuentas/" TargetMode="External"/><Relationship Id="rId3" Type="http://schemas.openxmlformats.org/officeDocument/2006/relationships/hyperlink" Target="https://www.medimas.com.co/rendicion-de-cuentas-2017" TargetMode="External"/><Relationship Id="rId7" Type="http://schemas.openxmlformats.org/officeDocument/2006/relationships/hyperlink" Target="https://www.epssanitas.com/usuarios/web/nuevo-portal-eps/rendicion-de-cuentas" TargetMode="External"/><Relationship Id="rId2" Type="http://schemas.openxmlformats.org/officeDocument/2006/relationships/hyperlink" Target="http://eps.coomeva.com.co/publicaciones.php?id=154981" TargetMode="External"/><Relationship Id="rId1" Type="http://schemas.openxmlformats.org/officeDocument/2006/relationships/hyperlink" Target="https://www.nuevaeps.com.co/rendicion-de-cuentas" TargetMode="External"/><Relationship Id="rId6" Type="http://schemas.openxmlformats.org/officeDocument/2006/relationships/hyperlink" Target="http://www.famisanar.com.co/rendicion_cuentas/" TargetMode="External"/><Relationship Id="rId5" Type="http://schemas.openxmlformats.org/officeDocument/2006/relationships/hyperlink" Target="http://www.saludtotal.com.co/Paginas/Rendicion-de-Cuentas.aspx" TargetMode="External"/><Relationship Id="rId4" Type="http://schemas.openxmlformats.org/officeDocument/2006/relationships/hyperlink" Target="https://www.epssura.com/files/informe_gestion_epssura_2017.pdf" TargetMode="External"/><Relationship Id="rId9"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8" Type="http://schemas.openxmlformats.org/officeDocument/2006/relationships/hyperlink" Target="http://bibliotecadigital.univalle.edu.co/" TargetMode="External"/><Relationship Id="rId13" Type="http://schemas.openxmlformats.org/officeDocument/2006/relationships/hyperlink" Target="https://www.ncbi.nlm.nih.gov/pubmed/" TargetMode="External"/><Relationship Id="rId18" Type="http://schemas.openxmlformats.org/officeDocument/2006/relationships/hyperlink" Target="https://www.redalyc.org/" TargetMode="External"/><Relationship Id="rId3" Type="http://schemas.openxmlformats.org/officeDocument/2006/relationships/hyperlink" Target="http://bidig.areandina.edu.co/index.php/repositorios/biblioteca-digital-areandina" TargetMode="External"/><Relationship Id="rId21" Type="http://schemas.openxmlformats.org/officeDocument/2006/relationships/hyperlink" Target="https://scholar.google.com/" TargetMode="External"/><Relationship Id="rId7" Type="http://schemas.openxmlformats.org/officeDocument/2006/relationships/hyperlink" Target="https://repository.urosario.edu.co/" TargetMode="External"/><Relationship Id="rId12" Type="http://schemas.openxmlformats.org/officeDocument/2006/relationships/hyperlink" Target="https://biblioteca.unbosque.edu.co/" TargetMode="External"/><Relationship Id="rId17" Type="http://schemas.openxmlformats.org/officeDocument/2006/relationships/hyperlink" Target="https://scielo.org/es/" TargetMode="External"/><Relationship Id="rId2" Type="http://schemas.openxmlformats.org/officeDocument/2006/relationships/hyperlink" Target="http://bibliotecadigital.udea.edu.co/" TargetMode="External"/><Relationship Id="rId16" Type="http://schemas.openxmlformats.org/officeDocument/2006/relationships/hyperlink" Target="http://www.lareferencia.info/es/" TargetMode="External"/><Relationship Id="rId20" Type="http://schemas.openxmlformats.org/officeDocument/2006/relationships/hyperlink" Target="https://dialnet.unirioja.es/" TargetMode="External"/><Relationship Id="rId1" Type="http://schemas.openxmlformats.org/officeDocument/2006/relationships/hyperlink" Target="http://www.bdigital.unal.edu.co/" TargetMode="External"/><Relationship Id="rId6" Type="http://schemas.openxmlformats.org/officeDocument/2006/relationships/hyperlink" Target="https://repositorio.udes.edu.co/" TargetMode="External"/><Relationship Id="rId11" Type="http://schemas.openxmlformats.org/officeDocument/2006/relationships/hyperlink" Target="http://cridum.umanizales.edu.co/content/repositorio-institucional" TargetMode="External"/><Relationship Id="rId5" Type="http://schemas.openxmlformats.org/officeDocument/2006/relationships/hyperlink" Target="https://repositorio.uniandes.edu.co/" TargetMode="External"/><Relationship Id="rId15" Type="http://schemas.openxmlformats.org/officeDocument/2006/relationships/hyperlink" Target="https://lilacs.bvsalud.org/es/" TargetMode="External"/><Relationship Id="rId10" Type="http://schemas.openxmlformats.org/officeDocument/2006/relationships/hyperlink" Target="https://repository.usta.edu.co/" TargetMode="External"/><Relationship Id="rId19" Type="http://schemas.openxmlformats.org/officeDocument/2006/relationships/hyperlink" Target="https://www.latindex.org/" TargetMode="External"/><Relationship Id="rId4" Type="http://schemas.openxmlformats.org/officeDocument/2006/relationships/hyperlink" Target="http://repositorio.unicartagena.edu.co/" TargetMode="External"/><Relationship Id="rId9" Type="http://schemas.openxmlformats.org/officeDocument/2006/relationships/hyperlink" Target="http://repository.unipiloto.edu.co/" TargetMode="External"/><Relationship Id="rId14" Type="http://schemas.openxmlformats.org/officeDocument/2006/relationships/hyperlink" Target="https://www.elsevier.com/solutions/scopu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5"/>
  <sheetViews>
    <sheetView topLeftCell="A22" zoomScaleNormal="100" workbookViewId="0">
      <selection activeCell="A35" sqref="A35"/>
    </sheetView>
  </sheetViews>
  <sheetFormatPr baseColWidth="10" defaultRowHeight="15"/>
  <cols>
    <col min="1" max="1" width="53.140625" customWidth="1"/>
    <col min="2" max="2" width="127.42578125" customWidth="1"/>
  </cols>
  <sheetData>
    <row r="1" spans="1:2">
      <c r="A1" s="2" t="s">
        <v>5</v>
      </c>
    </row>
    <row r="2" spans="1:2" ht="15.75" thickBot="1">
      <c r="A2" s="2" t="s">
        <v>24</v>
      </c>
    </row>
    <row r="3" spans="1:2">
      <c r="A3" s="3" t="s">
        <v>6</v>
      </c>
      <c r="B3" s="4" t="s">
        <v>15</v>
      </c>
    </row>
    <row r="4" spans="1:2">
      <c r="A4" s="5" t="s">
        <v>7</v>
      </c>
      <c r="B4" s="6" t="s">
        <v>19</v>
      </c>
    </row>
    <row r="5" spans="1:2" ht="30">
      <c r="A5" s="5" t="s">
        <v>8</v>
      </c>
      <c r="B5" s="8" t="s">
        <v>13</v>
      </c>
    </row>
    <row r="6" spans="1:2" ht="30">
      <c r="A6" s="5" t="s">
        <v>9</v>
      </c>
      <c r="B6" s="8" t="s">
        <v>53</v>
      </c>
    </row>
    <row r="7" spans="1:2" ht="45">
      <c r="A7" s="5" t="s">
        <v>10</v>
      </c>
      <c r="B7" s="8" t="s">
        <v>70</v>
      </c>
    </row>
    <row r="8" spans="1:2">
      <c r="A8" s="5" t="s">
        <v>11</v>
      </c>
      <c r="B8" s="6" t="s">
        <v>14</v>
      </c>
    </row>
    <row r="9" spans="1:2">
      <c r="A9" s="5"/>
      <c r="B9" s="6" t="s">
        <v>16</v>
      </c>
    </row>
    <row r="10" spans="1:2">
      <c r="A10" s="5" t="s">
        <v>12</v>
      </c>
      <c r="B10" s="6"/>
    </row>
    <row r="11" spans="1:2" ht="15.75" thickBot="1">
      <c r="A11" s="7" t="s">
        <v>17</v>
      </c>
      <c r="B11" s="1"/>
    </row>
    <row r="12" spans="1:2" ht="15.75" thickBot="1"/>
    <row r="13" spans="1:2">
      <c r="A13" s="3" t="s">
        <v>68</v>
      </c>
      <c r="B13" s="4"/>
    </row>
    <row r="14" spans="1:2">
      <c r="A14" s="5" t="s">
        <v>6</v>
      </c>
      <c r="B14" s="6" t="s">
        <v>18</v>
      </c>
    </row>
    <row r="15" spans="1:2">
      <c r="A15" s="5" t="s">
        <v>7</v>
      </c>
      <c r="B15" s="6" t="s">
        <v>20</v>
      </c>
    </row>
    <row r="16" spans="1:2" ht="30">
      <c r="A16" s="5" t="s">
        <v>8</v>
      </c>
      <c r="B16" s="8" t="s">
        <v>13</v>
      </c>
    </row>
    <row r="17" spans="1:2">
      <c r="A17" s="5"/>
      <c r="B17" s="6"/>
    </row>
    <row r="18" spans="1:2" ht="45">
      <c r="A18" s="5" t="s">
        <v>9</v>
      </c>
      <c r="B18" s="8" t="s">
        <v>21</v>
      </c>
    </row>
    <row r="19" spans="1:2" ht="30">
      <c r="A19" s="5" t="s">
        <v>10</v>
      </c>
      <c r="B19" s="8" t="s">
        <v>69</v>
      </c>
    </row>
    <row r="20" spans="1:2">
      <c r="A20" s="5" t="s">
        <v>11</v>
      </c>
      <c r="B20" s="6" t="s">
        <v>14</v>
      </c>
    </row>
    <row r="21" spans="1:2">
      <c r="A21" s="5"/>
      <c r="B21" s="6" t="s">
        <v>16</v>
      </c>
    </row>
    <row r="22" spans="1:2">
      <c r="A22" s="5" t="s">
        <v>12</v>
      </c>
      <c r="B22" s="6"/>
    </row>
    <row r="23" spans="1:2" ht="15.75" thickBot="1">
      <c r="A23" s="7" t="s">
        <v>17</v>
      </c>
      <c r="B23" s="1"/>
    </row>
    <row r="25" spans="1:2" ht="15.75" thickBot="1">
      <c r="A25" s="11" t="s">
        <v>71</v>
      </c>
      <c r="B25" s="10"/>
    </row>
    <row r="26" spans="1:2">
      <c r="A26" s="12" t="s">
        <v>6</v>
      </c>
      <c r="B26" s="13" t="s">
        <v>72</v>
      </c>
    </row>
    <row r="27" spans="1:2">
      <c r="A27" s="12" t="s">
        <v>7</v>
      </c>
      <c r="B27" s="13" t="s">
        <v>73</v>
      </c>
    </row>
    <row r="28" spans="1:2" ht="30">
      <c r="A28" s="12" t="s">
        <v>8</v>
      </c>
      <c r="B28" s="14" t="s">
        <v>13</v>
      </c>
    </row>
    <row r="29" spans="1:2" ht="30">
      <c r="A29" s="12" t="s">
        <v>9</v>
      </c>
      <c r="B29" s="14" t="s">
        <v>74</v>
      </c>
    </row>
    <row r="30" spans="1:2" ht="45">
      <c r="A30" s="12" t="s">
        <v>10</v>
      </c>
      <c r="B30" s="14" t="s">
        <v>75</v>
      </c>
    </row>
    <row r="31" spans="1:2">
      <c r="A31" s="12" t="s">
        <v>11</v>
      </c>
      <c r="B31" s="13" t="s">
        <v>14</v>
      </c>
    </row>
    <row r="32" spans="1:2">
      <c r="A32" s="12"/>
      <c r="B32" s="13" t="s">
        <v>16</v>
      </c>
    </row>
    <row r="33" spans="1:2" ht="15.75" thickBot="1">
      <c r="A33" s="16" t="s">
        <v>12</v>
      </c>
      <c r="B33" s="15"/>
    </row>
    <row r="35" spans="1:2">
      <c r="A35"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041F5-D6B9-4AD0-B022-166CC557E996}">
  <sheetPr>
    <tabColor theme="7" tint="0.39997558519241921"/>
  </sheetPr>
  <dimension ref="A1:H14"/>
  <sheetViews>
    <sheetView zoomScale="64" zoomScaleNormal="64" workbookViewId="0">
      <selection activeCell="F14" sqref="F14"/>
    </sheetView>
  </sheetViews>
  <sheetFormatPr baseColWidth="10" defaultRowHeight="15"/>
  <cols>
    <col min="1" max="1" width="34.42578125" customWidth="1"/>
    <col min="2" max="2" width="55.28515625" customWidth="1"/>
    <col min="3" max="3" width="36.5703125" customWidth="1"/>
    <col min="4" max="4" width="66.85546875" customWidth="1"/>
    <col min="5" max="5" width="26.140625" customWidth="1"/>
    <col min="6" max="6" width="42.28515625" customWidth="1"/>
    <col min="7" max="7" width="27.42578125" customWidth="1"/>
    <col min="8" max="8" width="17.85546875" customWidth="1"/>
  </cols>
  <sheetData>
    <row r="1" spans="1:8" ht="16.5" customHeight="1">
      <c r="A1" s="22" t="s">
        <v>103</v>
      </c>
      <c r="B1" s="338" t="s">
        <v>102</v>
      </c>
      <c r="C1" s="338"/>
      <c r="D1" s="338"/>
      <c r="E1" s="337" t="s">
        <v>101</v>
      </c>
      <c r="F1" s="337"/>
      <c r="G1" s="337"/>
    </row>
    <row r="2" spans="1:8" ht="105" customHeight="1">
      <c r="A2" s="94" t="s">
        <v>100</v>
      </c>
      <c r="B2" s="339" t="s">
        <v>99</v>
      </c>
      <c r="C2" s="339"/>
      <c r="D2" s="339"/>
      <c r="E2" s="336" t="s">
        <v>98</v>
      </c>
      <c r="F2" s="336"/>
      <c r="G2" s="336"/>
    </row>
    <row r="6" spans="1:8">
      <c r="A6" s="22" t="s">
        <v>97</v>
      </c>
      <c r="B6" s="21" t="s">
        <v>96</v>
      </c>
      <c r="C6" s="39" t="s">
        <v>179</v>
      </c>
      <c r="D6" s="21" t="s">
        <v>95</v>
      </c>
      <c r="E6" s="21" t="s">
        <v>94</v>
      </c>
      <c r="F6" s="21" t="s">
        <v>93</v>
      </c>
      <c r="G6" s="21" t="s">
        <v>92</v>
      </c>
      <c r="H6" s="21" t="s">
        <v>91</v>
      </c>
    </row>
    <row r="7" spans="1:8">
      <c r="A7" s="335" t="s">
        <v>90</v>
      </c>
      <c r="B7" s="342" t="s">
        <v>89</v>
      </c>
      <c r="C7" s="343" t="s">
        <v>228</v>
      </c>
      <c r="D7" s="340" t="s">
        <v>88</v>
      </c>
      <c r="E7" s="335">
        <v>162</v>
      </c>
      <c r="F7" s="41"/>
      <c r="G7" s="341" t="s">
        <v>87</v>
      </c>
      <c r="H7" s="334">
        <v>43751</v>
      </c>
    </row>
    <row r="8" spans="1:8">
      <c r="A8" s="335"/>
      <c r="B8" s="342"/>
      <c r="C8" s="343"/>
      <c r="D8" s="340"/>
      <c r="E8" s="335"/>
      <c r="F8" s="41" t="s">
        <v>85</v>
      </c>
      <c r="G8" s="341"/>
      <c r="H8" s="335"/>
    </row>
    <row r="9" spans="1:8">
      <c r="A9" s="335"/>
      <c r="B9" s="342"/>
      <c r="C9" s="343"/>
      <c r="D9" s="340"/>
      <c r="E9" s="335"/>
      <c r="F9" s="41" t="s">
        <v>84</v>
      </c>
      <c r="G9" s="341"/>
      <c r="H9" s="335"/>
    </row>
    <row r="10" spans="1:8">
      <c r="A10" s="335"/>
      <c r="B10" s="342"/>
      <c r="C10" s="343"/>
      <c r="D10" s="340"/>
      <c r="E10" s="335"/>
      <c r="F10" s="41" t="s">
        <v>83</v>
      </c>
      <c r="G10" s="341"/>
      <c r="H10" s="335"/>
    </row>
    <row r="11" spans="1:8">
      <c r="A11" s="335"/>
      <c r="B11" s="342"/>
      <c r="C11" s="343"/>
      <c r="D11" s="340"/>
      <c r="E11" s="335"/>
      <c r="F11" s="41" t="s">
        <v>1549</v>
      </c>
      <c r="G11" s="341"/>
      <c r="H11" s="335"/>
    </row>
    <row r="12" spans="1:8" ht="44.25" customHeight="1">
      <c r="A12" s="18" t="s">
        <v>82</v>
      </c>
      <c r="B12" s="45" t="s">
        <v>226</v>
      </c>
      <c r="C12" s="343"/>
      <c r="D12" s="20" t="s">
        <v>227</v>
      </c>
      <c r="E12" s="335"/>
      <c r="F12" s="41" t="s">
        <v>81</v>
      </c>
      <c r="G12" s="17" t="s">
        <v>80</v>
      </c>
      <c r="H12" s="335"/>
    </row>
    <row r="13" spans="1:8" ht="32.25" customHeight="1">
      <c r="A13" s="20" t="s">
        <v>79</v>
      </c>
      <c r="B13" s="43" t="s">
        <v>78</v>
      </c>
      <c r="C13" s="343"/>
      <c r="D13" s="18" t="s">
        <v>77</v>
      </c>
      <c r="E13" s="335"/>
      <c r="F13" s="41"/>
      <c r="G13" s="17" t="s">
        <v>76</v>
      </c>
      <c r="H13" s="335"/>
    </row>
    <row r="14" spans="1:8" ht="60">
      <c r="A14" s="18" t="s">
        <v>176</v>
      </c>
      <c r="B14" s="19" t="s">
        <v>177</v>
      </c>
      <c r="C14" s="343"/>
      <c r="D14" s="20" t="s">
        <v>178</v>
      </c>
      <c r="E14" s="335"/>
      <c r="F14" s="41"/>
      <c r="G14" s="20" t="s">
        <v>180</v>
      </c>
      <c r="H14" s="42">
        <v>43763</v>
      </c>
    </row>
  </sheetData>
  <mergeCells count="11">
    <mergeCell ref="H7:H13"/>
    <mergeCell ref="A7:A11"/>
    <mergeCell ref="E2:G2"/>
    <mergeCell ref="E1:G1"/>
    <mergeCell ref="B1:D1"/>
    <mergeCell ref="B2:D2"/>
    <mergeCell ref="D7:D11"/>
    <mergeCell ref="G7:G11"/>
    <mergeCell ref="B7:B11"/>
    <mergeCell ref="C7:C14"/>
    <mergeCell ref="E7:E14"/>
  </mergeCells>
  <hyperlinks>
    <hyperlink ref="B7" r:id="rId1" xr:uid="{C0F6AF8C-30A6-4664-859B-616B42CECA9C}"/>
    <hyperlink ref="B12" r:id="rId2" display="https://www.supersalud.gov.co/es-co#" xr:uid="{3152C302-5409-4BFB-95B3-6C7A3BF0084C}"/>
    <hyperlink ref="B13" r:id="rId3" xr:uid="{942A4BC7-D424-4375-BA8F-4FD371ADC785}"/>
    <hyperlink ref="B14" r:id="rId4" xr:uid="{8076D6F6-0743-4E8A-9D88-5DFE0817D84D}"/>
  </hyperlinks>
  <pageMargins left="0.7" right="0.7" top="0.75" bottom="0.75" header="0.3" footer="0.3"/>
  <pageSetup paperSize="9" orientation="portrait" horizontalDpi="0"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7" tint="0.39997558519241921"/>
  </sheetPr>
  <dimension ref="A1:J106"/>
  <sheetViews>
    <sheetView tabSelected="1" zoomScale="50" zoomScaleNormal="50" zoomScaleSheetLayoutView="50" workbookViewId="0">
      <pane xSplit="1" topLeftCell="F1" activePane="topRight" state="frozen"/>
      <selection activeCell="A16" sqref="A16"/>
      <selection pane="topRight" activeCell="J48" sqref="J48"/>
    </sheetView>
  </sheetViews>
  <sheetFormatPr baseColWidth="10" defaultRowHeight="15" customHeight="1"/>
  <cols>
    <col min="1" max="1" width="15" style="69" bestFit="1" customWidth="1"/>
    <col min="2" max="2" width="8.7109375" style="69" bestFit="1" customWidth="1"/>
    <col min="3" max="3" width="15.42578125" style="69" customWidth="1"/>
    <col min="4" max="4" width="7.42578125" style="69" bestFit="1" customWidth="1"/>
    <col min="5" max="5" width="255.7109375" style="83" bestFit="1" customWidth="1"/>
    <col min="6" max="6" width="49" style="70" customWidth="1"/>
    <col min="7" max="7" width="23.7109375" style="70" bestFit="1" customWidth="1"/>
    <col min="8" max="8" width="26.140625" style="70" bestFit="1" customWidth="1"/>
    <col min="9" max="9" width="38.7109375" style="70" customWidth="1"/>
    <col min="10" max="10" width="102.7109375" style="70" customWidth="1"/>
    <col min="11" max="16384" width="11.42578125" style="70"/>
  </cols>
  <sheetData>
    <row r="1" spans="1:10" s="98" customFormat="1" ht="34.5" customHeight="1">
      <c r="A1" s="96" t="s">
        <v>0</v>
      </c>
      <c r="B1" s="96" t="s">
        <v>29</v>
      </c>
      <c r="C1" s="96" t="s">
        <v>26</v>
      </c>
      <c r="D1" s="96" t="s">
        <v>27</v>
      </c>
      <c r="E1" s="96" t="s">
        <v>170</v>
      </c>
      <c r="F1" s="96" t="s">
        <v>3</v>
      </c>
      <c r="G1" s="96" t="s">
        <v>2</v>
      </c>
      <c r="H1" s="97" t="s">
        <v>4</v>
      </c>
      <c r="I1" s="97" t="s">
        <v>535</v>
      </c>
      <c r="J1" s="97" t="s">
        <v>174</v>
      </c>
    </row>
    <row r="2" spans="1:10" s="69" customFormat="1" ht="17.25" hidden="1" customHeight="1">
      <c r="A2" s="69" t="s">
        <v>25</v>
      </c>
      <c r="B2" s="69">
        <v>10</v>
      </c>
      <c r="C2" s="69" t="s">
        <v>30</v>
      </c>
      <c r="D2" s="69">
        <v>1962</v>
      </c>
      <c r="E2" s="72" t="s">
        <v>28</v>
      </c>
      <c r="F2" s="72" t="s">
        <v>171</v>
      </c>
      <c r="G2" s="69" t="s">
        <v>169</v>
      </c>
      <c r="H2" s="73" t="s">
        <v>172</v>
      </c>
      <c r="I2" s="73" t="s">
        <v>536</v>
      </c>
      <c r="J2" s="74" t="s">
        <v>175</v>
      </c>
    </row>
    <row r="3" spans="1:10" s="69" customFormat="1" ht="16.5" hidden="1" customHeight="1">
      <c r="A3" s="73" t="s">
        <v>25</v>
      </c>
      <c r="B3" s="73">
        <v>35</v>
      </c>
      <c r="C3" s="73" t="s">
        <v>32</v>
      </c>
      <c r="D3" s="73">
        <v>1989</v>
      </c>
      <c r="E3" s="75" t="s">
        <v>33</v>
      </c>
      <c r="F3" s="73" t="s">
        <v>182</v>
      </c>
      <c r="G3" s="76" t="s">
        <v>169</v>
      </c>
      <c r="H3" s="73" t="s">
        <v>172</v>
      </c>
      <c r="I3" s="73" t="s">
        <v>536</v>
      </c>
      <c r="J3" s="78" t="s">
        <v>181</v>
      </c>
    </row>
    <row r="4" spans="1:10" s="69" customFormat="1" ht="15" hidden="1" customHeight="1">
      <c r="A4" s="73" t="s">
        <v>25</v>
      </c>
      <c r="B4" s="73">
        <v>100</v>
      </c>
      <c r="C4" s="79" t="s">
        <v>537</v>
      </c>
      <c r="D4" s="73">
        <v>1993</v>
      </c>
      <c r="E4" s="75" t="s">
        <v>34</v>
      </c>
      <c r="F4" s="75" t="s">
        <v>538</v>
      </c>
      <c r="G4" s="76" t="s">
        <v>169</v>
      </c>
      <c r="H4" s="77" t="s">
        <v>172</v>
      </c>
      <c r="I4" s="72" t="s">
        <v>539</v>
      </c>
      <c r="J4" s="80" t="s">
        <v>183</v>
      </c>
    </row>
    <row r="5" spans="1:10" s="69" customFormat="1" ht="15" customHeight="1">
      <c r="A5" s="73" t="s">
        <v>43</v>
      </c>
      <c r="B5" s="73">
        <v>5261</v>
      </c>
      <c r="C5" s="79" t="s">
        <v>201</v>
      </c>
      <c r="D5" s="73">
        <v>1994</v>
      </c>
      <c r="E5" s="75" t="s">
        <v>1579</v>
      </c>
      <c r="F5" s="102"/>
      <c r="G5" s="76"/>
      <c r="H5" s="77"/>
      <c r="I5" s="72"/>
      <c r="J5" s="80"/>
    </row>
    <row r="6" spans="1:10" s="69" customFormat="1" ht="15" hidden="1" customHeight="1">
      <c r="A6" s="108" t="s">
        <v>38</v>
      </c>
      <c r="B6" s="108">
        <v>1298</v>
      </c>
      <c r="C6" s="79" t="s">
        <v>58</v>
      </c>
      <c r="D6" s="73">
        <v>1994</v>
      </c>
      <c r="E6" s="75"/>
      <c r="F6" s="102"/>
      <c r="G6" s="76"/>
      <c r="H6" s="77"/>
      <c r="I6" s="72"/>
      <c r="J6" s="80"/>
    </row>
    <row r="7" spans="1:10" s="69" customFormat="1" ht="15" hidden="1" customHeight="1">
      <c r="A7" s="108" t="s">
        <v>38</v>
      </c>
      <c r="B7" s="108">
        <v>1918</v>
      </c>
      <c r="C7" s="79" t="s">
        <v>201</v>
      </c>
      <c r="D7" s="73">
        <v>1994</v>
      </c>
      <c r="E7" s="75"/>
      <c r="F7" s="102"/>
      <c r="G7" s="76"/>
      <c r="H7" s="77"/>
      <c r="I7" s="72"/>
      <c r="J7" s="80"/>
    </row>
    <row r="8" spans="1:10" s="69" customFormat="1" ht="15" hidden="1" customHeight="1">
      <c r="A8" s="73" t="s">
        <v>43</v>
      </c>
      <c r="B8" s="73">
        <v>795</v>
      </c>
      <c r="C8" s="79" t="s">
        <v>32</v>
      </c>
      <c r="D8" s="103">
        <v>1995</v>
      </c>
      <c r="E8" s="75" t="s">
        <v>1580</v>
      </c>
      <c r="F8" s="102"/>
      <c r="G8" s="76"/>
      <c r="H8" s="77"/>
      <c r="I8" s="72"/>
      <c r="J8" s="80"/>
    </row>
    <row r="9" spans="1:10" s="69" customFormat="1" ht="15" customHeight="1">
      <c r="A9" s="73" t="s">
        <v>43</v>
      </c>
      <c r="B9" s="73">
        <v>4288</v>
      </c>
      <c r="C9" s="79" t="s">
        <v>1540</v>
      </c>
      <c r="D9" s="103">
        <v>1996</v>
      </c>
      <c r="E9" s="75" t="s">
        <v>1581</v>
      </c>
      <c r="F9" s="102"/>
      <c r="G9" s="76"/>
      <c r="H9" s="77"/>
      <c r="I9" s="72"/>
      <c r="J9" s="80"/>
    </row>
    <row r="10" spans="1:10" s="69" customFormat="1" ht="15" hidden="1" customHeight="1">
      <c r="A10" s="73" t="s">
        <v>43</v>
      </c>
      <c r="B10" s="73">
        <v>3997</v>
      </c>
      <c r="C10" s="79" t="s">
        <v>543</v>
      </c>
      <c r="D10" s="103">
        <v>1996</v>
      </c>
      <c r="E10" s="75" t="s">
        <v>1578</v>
      </c>
      <c r="F10" s="102"/>
      <c r="G10" s="76"/>
      <c r="H10" s="77"/>
      <c r="I10" s="72"/>
      <c r="J10" s="80"/>
    </row>
    <row r="11" spans="1:10" s="69" customFormat="1" ht="15" hidden="1" customHeight="1">
      <c r="A11" s="69" t="s">
        <v>38</v>
      </c>
      <c r="B11" s="73">
        <v>2174</v>
      </c>
      <c r="C11" s="79" t="s">
        <v>615</v>
      </c>
      <c r="D11" s="103">
        <v>1996</v>
      </c>
      <c r="E11" s="75" t="s">
        <v>1582</v>
      </c>
      <c r="F11" s="102"/>
      <c r="G11" s="76"/>
      <c r="H11" s="77"/>
      <c r="I11" s="72"/>
      <c r="J11" s="80"/>
    </row>
    <row r="12" spans="1:10" s="69" customFormat="1" ht="15" hidden="1" customHeight="1">
      <c r="A12" s="69" t="s">
        <v>38</v>
      </c>
      <c r="B12" s="69">
        <v>547</v>
      </c>
      <c r="C12" s="69" t="s">
        <v>32</v>
      </c>
      <c r="D12" s="109">
        <v>1996</v>
      </c>
      <c r="E12" s="72" t="s">
        <v>39</v>
      </c>
      <c r="F12" s="77" t="s">
        <v>552</v>
      </c>
      <c r="G12" s="77" t="s">
        <v>553</v>
      </c>
      <c r="H12" s="77" t="s">
        <v>172</v>
      </c>
      <c r="I12" s="72" t="s">
        <v>554</v>
      </c>
      <c r="J12" s="110" t="s">
        <v>189</v>
      </c>
    </row>
    <row r="13" spans="1:10" s="69" customFormat="1" ht="15" hidden="1" customHeight="1">
      <c r="A13" s="69" t="s">
        <v>211</v>
      </c>
      <c r="B13" s="69">
        <v>4252</v>
      </c>
      <c r="D13" s="109">
        <v>1997</v>
      </c>
      <c r="E13" s="72"/>
      <c r="F13" s="77"/>
      <c r="G13" s="77"/>
      <c r="H13" s="77"/>
      <c r="I13" s="72"/>
      <c r="J13" s="110"/>
    </row>
    <row r="14" spans="1:10" s="69" customFormat="1" ht="15" hidden="1" customHeight="1">
      <c r="A14" s="73" t="s">
        <v>43</v>
      </c>
      <c r="B14" s="73">
        <v>5061</v>
      </c>
      <c r="C14" s="79" t="s">
        <v>537</v>
      </c>
      <c r="D14" s="73">
        <v>1997</v>
      </c>
      <c r="E14" s="75" t="s">
        <v>1583</v>
      </c>
      <c r="F14" s="102"/>
      <c r="G14" s="73"/>
      <c r="I14" s="72"/>
      <c r="J14" s="81"/>
    </row>
    <row r="15" spans="1:10" s="69" customFormat="1" ht="15" hidden="1" customHeight="1">
      <c r="A15" s="69" t="s">
        <v>63</v>
      </c>
      <c r="B15" s="69">
        <v>117</v>
      </c>
      <c r="C15" s="69" t="s">
        <v>537</v>
      </c>
      <c r="D15" s="69">
        <v>1998</v>
      </c>
      <c r="E15" s="72" t="s">
        <v>215</v>
      </c>
      <c r="F15" s="83" t="s">
        <v>663</v>
      </c>
      <c r="G15" s="83" t="s">
        <v>553</v>
      </c>
      <c r="H15" s="69" t="s">
        <v>172</v>
      </c>
      <c r="I15" s="69" t="s">
        <v>664</v>
      </c>
      <c r="J15" s="86" t="s">
        <v>665</v>
      </c>
    </row>
    <row r="16" spans="1:10" s="69" customFormat="1" ht="15" hidden="1" customHeight="1">
      <c r="A16" s="73" t="s">
        <v>43</v>
      </c>
      <c r="B16" s="69">
        <v>2542</v>
      </c>
      <c r="C16" s="69" t="s">
        <v>44</v>
      </c>
      <c r="D16" s="69">
        <v>1998</v>
      </c>
      <c r="E16" s="72" t="s">
        <v>1585</v>
      </c>
      <c r="F16" s="100"/>
      <c r="G16" s="83"/>
      <c r="J16" s="86"/>
    </row>
    <row r="17" spans="1:10" s="69" customFormat="1" ht="15" hidden="1" customHeight="1">
      <c r="A17" s="73" t="s">
        <v>43</v>
      </c>
      <c r="B17" s="69">
        <v>2546</v>
      </c>
      <c r="D17" s="69">
        <v>1998</v>
      </c>
      <c r="E17" s="72" t="s">
        <v>1588</v>
      </c>
      <c r="F17" s="100"/>
      <c r="G17" s="83"/>
      <c r="J17" s="86"/>
    </row>
    <row r="18" spans="1:10" s="69" customFormat="1" ht="15" hidden="1" customHeight="1">
      <c r="A18" s="73" t="s">
        <v>43</v>
      </c>
      <c r="B18" s="69">
        <v>2927</v>
      </c>
      <c r="C18" s="69" t="s">
        <v>44</v>
      </c>
      <c r="D18" s="69">
        <v>1998</v>
      </c>
      <c r="E18" s="72" t="s">
        <v>1584</v>
      </c>
      <c r="F18" s="100"/>
      <c r="G18" s="83"/>
      <c r="J18" s="86"/>
    </row>
    <row r="19" spans="1:10" s="69" customFormat="1" ht="15" hidden="1" customHeight="1">
      <c r="A19" s="69" t="s">
        <v>63</v>
      </c>
      <c r="B19" s="69">
        <v>125</v>
      </c>
      <c r="C19" s="69" t="s">
        <v>32</v>
      </c>
      <c r="D19" s="69">
        <v>1999</v>
      </c>
      <c r="E19" s="72" t="s">
        <v>216</v>
      </c>
      <c r="F19" s="77" t="s">
        <v>667</v>
      </c>
      <c r="G19" s="69" t="s">
        <v>553</v>
      </c>
      <c r="H19" s="69" t="s">
        <v>172</v>
      </c>
      <c r="I19" s="82" t="s">
        <v>668</v>
      </c>
      <c r="J19" s="86" t="s">
        <v>669</v>
      </c>
    </row>
    <row r="20" spans="1:10" ht="15" hidden="1" customHeight="1">
      <c r="A20" s="69" t="s">
        <v>43</v>
      </c>
      <c r="B20" s="69">
        <v>1995</v>
      </c>
      <c r="C20" s="69" t="s">
        <v>44</v>
      </c>
      <c r="D20" s="69">
        <v>1999</v>
      </c>
      <c r="E20" s="72" t="s">
        <v>560</v>
      </c>
      <c r="F20" s="69" t="s">
        <v>561</v>
      </c>
      <c r="G20" s="69" t="s">
        <v>553</v>
      </c>
      <c r="H20" s="69" t="s">
        <v>172</v>
      </c>
      <c r="I20" s="72" t="s">
        <v>562</v>
      </c>
      <c r="J20" s="74" t="s">
        <v>563</v>
      </c>
    </row>
    <row r="21" spans="1:10" ht="15" hidden="1" customHeight="1">
      <c r="A21" s="69" t="s">
        <v>43</v>
      </c>
      <c r="B21" s="69">
        <v>4144</v>
      </c>
      <c r="C21" s="69" t="s">
        <v>537</v>
      </c>
      <c r="D21" s="69">
        <v>1999</v>
      </c>
      <c r="E21" s="72" t="s">
        <v>1586</v>
      </c>
      <c r="F21" s="69"/>
      <c r="G21" s="69"/>
      <c r="H21" s="69"/>
      <c r="I21" s="72"/>
      <c r="J21" s="74"/>
    </row>
    <row r="22" spans="1:10" ht="15" hidden="1" customHeight="1">
      <c r="A22" s="104" t="s">
        <v>43</v>
      </c>
      <c r="B22" s="104">
        <v>1995</v>
      </c>
      <c r="C22" s="104"/>
      <c r="D22" s="104">
        <v>1999</v>
      </c>
      <c r="E22" s="72"/>
      <c r="F22" s="69"/>
      <c r="G22" s="69"/>
      <c r="H22" s="69"/>
      <c r="I22" s="72"/>
      <c r="J22" s="74"/>
    </row>
    <row r="23" spans="1:10" ht="15" hidden="1" customHeight="1">
      <c r="A23" s="104" t="s">
        <v>43</v>
      </c>
      <c r="B23" s="104">
        <v>364</v>
      </c>
      <c r="C23" s="104"/>
      <c r="D23" s="104">
        <v>1999</v>
      </c>
      <c r="E23" s="72"/>
      <c r="F23" s="69"/>
      <c r="G23" s="69"/>
      <c r="H23" s="69"/>
      <c r="I23" s="72"/>
      <c r="J23" s="74"/>
    </row>
    <row r="24" spans="1:10" s="107" customFormat="1" ht="15" hidden="1" customHeight="1">
      <c r="A24" s="69" t="s">
        <v>43</v>
      </c>
      <c r="B24" s="69">
        <v>1078</v>
      </c>
      <c r="C24" s="69" t="s">
        <v>41</v>
      </c>
      <c r="D24" s="69">
        <v>2000</v>
      </c>
      <c r="E24" s="72" t="s">
        <v>1587</v>
      </c>
      <c r="F24" s="69"/>
      <c r="G24" s="69"/>
      <c r="H24" s="69"/>
      <c r="I24" s="72"/>
      <c r="J24" s="74"/>
    </row>
    <row r="25" spans="1:10" ht="15" hidden="1" customHeight="1">
      <c r="A25" s="69" t="s">
        <v>211</v>
      </c>
      <c r="B25" s="69">
        <v>1745</v>
      </c>
      <c r="D25" s="69">
        <v>2000</v>
      </c>
      <c r="E25" s="72" t="s">
        <v>1587</v>
      </c>
      <c r="F25" s="69"/>
      <c r="G25" s="69"/>
      <c r="H25" s="69"/>
      <c r="I25" s="72"/>
      <c r="J25" s="74"/>
    </row>
    <row r="26" spans="1:10" ht="15" hidden="1" customHeight="1">
      <c r="A26" s="69" t="s">
        <v>195</v>
      </c>
      <c r="B26" s="69" t="s">
        <v>173</v>
      </c>
      <c r="C26" s="69" t="s">
        <v>173</v>
      </c>
      <c r="D26" s="69">
        <v>2000</v>
      </c>
      <c r="E26" s="72" t="s">
        <v>196</v>
      </c>
      <c r="F26" s="69" t="s">
        <v>643</v>
      </c>
      <c r="G26" s="69" t="s">
        <v>553</v>
      </c>
      <c r="H26" s="69" t="s">
        <v>172</v>
      </c>
      <c r="I26" s="72" t="s">
        <v>644</v>
      </c>
      <c r="J26" s="86" t="s">
        <v>645</v>
      </c>
    </row>
    <row r="27" spans="1:10" ht="15" hidden="1" customHeight="1">
      <c r="A27" s="69" t="s">
        <v>195</v>
      </c>
      <c r="B27" s="69" t="s">
        <v>173</v>
      </c>
      <c r="C27" s="69" t="s">
        <v>173</v>
      </c>
      <c r="D27" s="69">
        <v>2000</v>
      </c>
      <c r="E27" s="72" t="s">
        <v>197</v>
      </c>
      <c r="F27" s="69" t="s">
        <v>646</v>
      </c>
      <c r="G27" s="69" t="s">
        <v>553</v>
      </c>
      <c r="H27" s="69" t="s">
        <v>172</v>
      </c>
      <c r="I27" s="72" t="s">
        <v>647</v>
      </c>
      <c r="J27" s="86" t="s">
        <v>648</v>
      </c>
    </row>
    <row r="28" spans="1:10" ht="15" hidden="1" customHeight="1">
      <c r="A28" s="69" t="s">
        <v>195</v>
      </c>
      <c r="B28" s="69" t="s">
        <v>173</v>
      </c>
      <c r="C28" s="69" t="s">
        <v>173</v>
      </c>
      <c r="D28" s="69">
        <v>2000</v>
      </c>
      <c r="E28" s="72" t="s">
        <v>198</v>
      </c>
      <c r="F28" s="69" t="s">
        <v>649</v>
      </c>
      <c r="G28" s="69" t="s">
        <v>553</v>
      </c>
      <c r="H28" s="69" t="s">
        <v>172</v>
      </c>
      <c r="I28" s="72" t="s">
        <v>650</v>
      </c>
      <c r="J28" s="86" t="s">
        <v>651</v>
      </c>
    </row>
    <row r="29" spans="1:10" ht="15" hidden="1" customHeight="1">
      <c r="A29" s="69" t="s">
        <v>195</v>
      </c>
      <c r="B29" s="69" t="s">
        <v>173</v>
      </c>
      <c r="C29" s="69" t="s">
        <v>173</v>
      </c>
      <c r="D29" s="69">
        <v>2000</v>
      </c>
      <c r="E29" s="72" t="s">
        <v>199</v>
      </c>
      <c r="F29" s="69" t="s">
        <v>548</v>
      </c>
      <c r="G29" s="69" t="s">
        <v>553</v>
      </c>
      <c r="H29" s="69" t="s">
        <v>172</v>
      </c>
      <c r="I29" s="72" t="s">
        <v>652</v>
      </c>
      <c r="J29" s="86" t="s">
        <v>653</v>
      </c>
    </row>
    <row r="30" spans="1:10" ht="15" hidden="1" customHeight="1">
      <c r="A30" s="69" t="s">
        <v>195</v>
      </c>
      <c r="B30" s="69" t="s">
        <v>173</v>
      </c>
      <c r="C30" s="69" t="s">
        <v>173</v>
      </c>
      <c r="D30" s="69">
        <v>2000</v>
      </c>
      <c r="E30" s="72" t="s">
        <v>1574</v>
      </c>
      <c r="F30" s="69" t="s">
        <v>1575</v>
      </c>
      <c r="G30" s="69" t="s">
        <v>553</v>
      </c>
      <c r="H30" s="69" t="s">
        <v>172</v>
      </c>
      <c r="I30" s="72" t="s">
        <v>1576</v>
      </c>
      <c r="J30" s="101" t="s">
        <v>1577</v>
      </c>
    </row>
    <row r="31" spans="1:10" ht="15" hidden="1" customHeight="1">
      <c r="A31" s="69" t="s">
        <v>43</v>
      </c>
      <c r="B31" s="69">
        <v>412</v>
      </c>
      <c r="C31" s="69" t="s">
        <v>31</v>
      </c>
      <c r="D31" s="69">
        <v>2000</v>
      </c>
      <c r="E31" s="72" t="s">
        <v>46</v>
      </c>
      <c r="F31" s="69" t="s">
        <v>564</v>
      </c>
      <c r="G31" s="69" t="s">
        <v>553</v>
      </c>
      <c r="H31" s="69" t="s">
        <v>172</v>
      </c>
      <c r="I31" s="72" t="s">
        <v>565</v>
      </c>
      <c r="J31" s="74" t="s">
        <v>566</v>
      </c>
    </row>
    <row r="32" spans="1:10" s="69" customFormat="1" ht="15" customHeight="1">
      <c r="A32" s="69" t="s">
        <v>43</v>
      </c>
      <c r="B32" s="69">
        <v>3374</v>
      </c>
      <c r="C32" s="84" t="s">
        <v>537</v>
      </c>
      <c r="D32" s="69">
        <v>2000</v>
      </c>
      <c r="E32" s="72" t="s">
        <v>45</v>
      </c>
      <c r="F32" s="69" t="s">
        <v>567</v>
      </c>
      <c r="G32" s="69" t="s">
        <v>553</v>
      </c>
      <c r="H32" s="69" t="s">
        <v>172</v>
      </c>
      <c r="I32" s="72" t="s">
        <v>568</v>
      </c>
      <c r="J32" s="74" t="s">
        <v>569</v>
      </c>
    </row>
    <row r="33" spans="1:10" ht="15" hidden="1" customHeight="1">
      <c r="A33" s="69" t="s">
        <v>43</v>
      </c>
      <c r="B33" s="69">
        <v>3384</v>
      </c>
      <c r="C33" s="84" t="s">
        <v>537</v>
      </c>
      <c r="D33" s="69">
        <v>2000</v>
      </c>
      <c r="E33" s="72" t="s">
        <v>570</v>
      </c>
      <c r="F33" s="69" t="s">
        <v>571</v>
      </c>
      <c r="G33" s="69" t="s">
        <v>553</v>
      </c>
      <c r="H33" s="69" t="s">
        <v>172</v>
      </c>
      <c r="I33" s="82" t="s">
        <v>572</v>
      </c>
      <c r="J33" s="74" t="s">
        <v>573</v>
      </c>
    </row>
    <row r="34" spans="1:10" ht="15" hidden="1" customHeight="1">
      <c r="A34" s="69" t="s">
        <v>43</v>
      </c>
      <c r="B34" s="69">
        <v>2333</v>
      </c>
      <c r="C34" s="69" t="s">
        <v>61</v>
      </c>
      <c r="D34" s="69">
        <v>2000</v>
      </c>
      <c r="E34" s="72" t="s">
        <v>66</v>
      </c>
      <c r="F34" s="69" t="s">
        <v>622</v>
      </c>
      <c r="G34" s="69" t="s">
        <v>553</v>
      </c>
      <c r="H34" s="69" t="s">
        <v>172</v>
      </c>
      <c r="I34" s="72" t="s">
        <v>623</v>
      </c>
      <c r="J34" s="86" t="s">
        <v>624</v>
      </c>
    </row>
    <row r="35" spans="1:10" ht="15" hidden="1" customHeight="1">
      <c r="A35" s="69" t="s">
        <v>43</v>
      </c>
      <c r="B35" s="69">
        <v>1896</v>
      </c>
      <c r="C35" s="69" t="s">
        <v>615</v>
      </c>
      <c r="D35" s="69">
        <v>2001</v>
      </c>
      <c r="E35" s="72" t="s">
        <v>209</v>
      </c>
      <c r="F35" s="69" t="s">
        <v>625</v>
      </c>
      <c r="G35" s="69" t="s">
        <v>553</v>
      </c>
      <c r="H35" s="69" t="s">
        <v>172</v>
      </c>
      <c r="I35" s="72" t="s">
        <v>626</v>
      </c>
      <c r="J35" s="86" t="s">
        <v>627</v>
      </c>
    </row>
    <row r="36" spans="1:10" ht="15" hidden="1" customHeight="1">
      <c r="A36" s="104" t="s">
        <v>43</v>
      </c>
      <c r="B36" s="104">
        <v>2309</v>
      </c>
      <c r="C36" s="104"/>
      <c r="D36" s="104">
        <v>2002</v>
      </c>
      <c r="E36" s="72"/>
      <c r="F36" s="69"/>
      <c r="G36" s="69"/>
      <c r="H36" s="69"/>
      <c r="I36" s="72"/>
      <c r="J36" s="86"/>
    </row>
    <row r="37" spans="1:10" ht="15" hidden="1" customHeight="1">
      <c r="A37" s="104" t="s">
        <v>43</v>
      </c>
      <c r="B37" s="104">
        <v>2182</v>
      </c>
      <c r="C37" s="104"/>
      <c r="D37" s="104">
        <v>2004</v>
      </c>
      <c r="E37" s="72"/>
      <c r="F37" s="69"/>
      <c r="G37" s="69"/>
      <c r="H37" s="69"/>
      <c r="I37" s="72"/>
      <c r="J37" s="86"/>
    </row>
    <row r="38" spans="1:10" ht="15" hidden="1" customHeight="1">
      <c r="A38" s="104" t="s">
        <v>43</v>
      </c>
      <c r="B38" s="104">
        <v>114</v>
      </c>
      <c r="C38" s="104"/>
      <c r="D38" s="104">
        <v>2004</v>
      </c>
      <c r="E38" s="72"/>
      <c r="F38" s="69"/>
      <c r="G38" s="69"/>
      <c r="H38" s="69"/>
      <c r="I38" s="72"/>
      <c r="J38" s="86"/>
    </row>
    <row r="39" spans="1:10" ht="15" hidden="1" customHeight="1">
      <c r="A39" s="104" t="s">
        <v>43</v>
      </c>
      <c r="B39" s="104">
        <v>581</v>
      </c>
      <c r="C39" s="104"/>
      <c r="D39" s="104">
        <v>2004</v>
      </c>
      <c r="E39" s="72"/>
      <c r="F39" s="69"/>
      <c r="G39" s="69"/>
      <c r="H39" s="69"/>
      <c r="I39" s="72"/>
      <c r="J39" s="86"/>
    </row>
    <row r="40" spans="1:10" ht="15" hidden="1" customHeight="1">
      <c r="A40" s="69" t="s">
        <v>38</v>
      </c>
      <c r="B40" s="69">
        <v>3616</v>
      </c>
      <c r="C40" s="69" t="s">
        <v>543</v>
      </c>
      <c r="D40" s="69">
        <v>2005</v>
      </c>
      <c r="E40" s="72" t="s">
        <v>40</v>
      </c>
      <c r="F40" s="69" t="s">
        <v>555</v>
      </c>
      <c r="G40" s="83" t="s">
        <v>556</v>
      </c>
      <c r="H40" s="69" t="s">
        <v>172</v>
      </c>
      <c r="I40" s="72" t="s">
        <v>557</v>
      </c>
      <c r="J40" s="74" t="s">
        <v>190</v>
      </c>
    </row>
    <row r="41" spans="1:10" ht="15" hidden="1" customHeight="1">
      <c r="A41" s="69" t="s">
        <v>192</v>
      </c>
      <c r="B41" s="69">
        <v>2</v>
      </c>
      <c r="C41" s="69" t="s">
        <v>543</v>
      </c>
      <c r="D41" s="69">
        <v>2005</v>
      </c>
      <c r="E41" s="72" t="s">
        <v>200</v>
      </c>
      <c r="F41" s="69" t="s">
        <v>654</v>
      </c>
      <c r="G41" s="83" t="s">
        <v>556</v>
      </c>
      <c r="H41" s="69" t="s">
        <v>172</v>
      </c>
      <c r="I41" s="69" t="s">
        <v>536</v>
      </c>
      <c r="J41" s="86" t="s">
        <v>655</v>
      </c>
    </row>
    <row r="42" spans="1:10" ht="15" hidden="1" customHeight="1">
      <c r="A42" s="69" t="s">
        <v>205</v>
      </c>
      <c r="B42" s="69">
        <v>30</v>
      </c>
      <c r="C42" s="69" t="s">
        <v>41</v>
      </c>
      <c r="D42" s="69">
        <v>2006</v>
      </c>
      <c r="E42" s="85" t="s">
        <v>658</v>
      </c>
      <c r="F42" s="69" t="s">
        <v>659</v>
      </c>
      <c r="G42" s="83" t="s">
        <v>82</v>
      </c>
      <c r="H42" s="69" t="s">
        <v>172</v>
      </c>
      <c r="I42" s="69" t="s">
        <v>536</v>
      </c>
      <c r="J42" s="86" t="s">
        <v>660</v>
      </c>
    </row>
    <row r="43" spans="1:10" ht="15" hidden="1" customHeight="1">
      <c r="A43" s="69" t="s">
        <v>43</v>
      </c>
      <c r="B43" s="69">
        <v>1043</v>
      </c>
      <c r="C43" s="69" t="s">
        <v>30</v>
      </c>
      <c r="D43" s="69">
        <v>2006</v>
      </c>
      <c r="E43" s="85" t="s">
        <v>208</v>
      </c>
      <c r="F43" s="69" t="s">
        <v>576</v>
      </c>
      <c r="G43" s="83" t="s">
        <v>556</v>
      </c>
      <c r="H43" s="69" t="s">
        <v>172</v>
      </c>
      <c r="I43" s="82" t="s">
        <v>577</v>
      </c>
      <c r="J43" s="74" t="s">
        <v>578</v>
      </c>
    </row>
    <row r="44" spans="1:10" ht="15" hidden="1" customHeight="1">
      <c r="A44" s="69" t="s">
        <v>211</v>
      </c>
      <c r="B44" s="69">
        <v>3442</v>
      </c>
      <c r="D44" s="69">
        <v>2006</v>
      </c>
      <c r="E44" s="85"/>
      <c r="F44" s="69"/>
      <c r="G44" s="83"/>
      <c r="H44" s="69"/>
      <c r="I44" s="82"/>
      <c r="J44" s="74"/>
    </row>
    <row r="45" spans="1:10" ht="15" hidden="1" customHeight="1">
      <c r="A45" s="69" t="s">
        <v>43</v>
      </c>
      <c r="B45" s="69">
        <v>1446</v>
      </c>
      <c r="C45" s="69" t="s">
        <v>41</v>
      </c>
      <c r="D45" s="69">
        <v>2006</v>
      </c>
      <c r="E45" s="72" t="s">
        <v>55</v>
      </c>
      <c r="F45" s="69" t="s">
        <v>588</v>
      </c>
      <c r="G45" s="83" t="s">
        <v>556</v>
      </c>
      <c r="H45" s="69" t="s">
        <v>172</v>
      </c>
      <c r="I45" s="69" t="s">
        <v>536</v>
      </c>
      <c r="J45" s="86" t="s">
        <v>589</v>
      </c>
    </row>
    <row r="46" spans="1:10" ht="15" customHeight="1">
      <c r="A46" s="69" t="s">
        <v>43</v>
      </c>
      <c r="B46" s="69">
        <v>3577</v>
      </c>
      <c r="C46" s="69" t="s">
        <v>61</v>
      </c>
      <c r="D46" s="69">
        <v>2006</v>
      </c>
      <c r="E46" s="69" t="s">
        <v>62</v>
      </c>
      <c r="F46" s="69" t="s">
        <v>590</v>
      </c>
      <c r="G46" s="83" t="s">
        <v>556</v>
      </c>
      <c r="H46" s="69" t="s">
        <v>172</v>
      </c>
      <c r="I46" s="72" t="s">
        <v>591</v>
      </c>
      <c r="J46" s="86" t="s">
        <v>592</v>
      </c>
    </row>
    <row r="47" spans="1:10" ht="15" hidden="1" customHeight="1">
      <c r="A47" s="104" t="s">
        <v>38</v>
      </c>
      <c r="B47" s="104">
        <v>1011</v>
      </c>
      <c r="C47" s="104"/>
      <c r="D47" s="104">
        <v>2006</v>
      </c>
      <c r="E47" s="69"/>
      <c r="F47" s="69"/>
      <c r="G47" s="83"/>
      <c r="H47" s="69"/>
      <c r="I47" s="72"/>
      <c r="J47" s="86"/>
    </row>
    <row r="48" spans="1:10" ht="15" customHeight="1">
      <c r="A48" s="69" t="s">
        <v>38</v>
      </c>
      <c r="B48" s="69">
        <v>3039</v>
      </c>
      <c r="C48" s="69" t="s">
        <v>201</v>
      </c>
      <c r="D48" s="69">
        <v>2007</v>
      </c>
      <c r="E48" s="69" t="s">
        <v>202</v>
      </c>
      <c r="F48" s="69" t="s">
        <v>593</v>
      </c>
      <c r="G48" s="82" t="s">
        <v>556</v>
      </c>
      <c r="H48" s="69" t="s">
        <v>172</v>
      </c>
      <c r="I48" s="72" t="s">
        <v>594</v>
      </c>
      <c r="J48" s="86" t="s">
        <v>595</v>
      </c>
    </row>
    <row r="49" spans="1:10" ht="15" hidden="1" customHeight="1">
      <c r="A49" s="69" t="s">
        <v>203</v>
      </c>
      <c r="B49" s="69" t="s">
        <v>173</v>
      </c>
      <c r="C49" s="69" t="s">
        <v>173</v>
      </c>
      <c r="D49" s="69">
        <v>2007</v>
      </c>
      <c r="E49" s="69" t="s">
        <v>204</v>
      </c>
      <c r="F49" s="69" t="s">
        <v>599</v>
      </c>
      <c r="G49" s="83" t="s">
        <v>556</v>
      </c>
      <c r="H49" s="69" t="s">
        <v>172</v>
      </c>
      <c r="I49" s="82" t="s">
        <v>600</v>
      </c>
      <c r="J49" s="86" t="s">
        <v>601</v>
      </c>
    </row>
    <row r="50" spans="1:10" ht="15" hidden="1" customHeight="1">
      <c r="A50" s="69" t="s">
        <v>192</v>
      </c>
      <c r="B50" s="69">
        <v>1</v>
      </c>
      <c r="C50" s="69" t="s">
        <v>41</v>
      </c>
      <c r="D50" s="69">
        <v>2007</v>
      </c>
      <c r="E50" s="72" t="s">
        <v>640</v>
      </c>
      <c r="F50" s="69" t="s">
        <v>641</v>
      </c>
      <c r="G50" s="83" t="s">
        <v>556</v>
      </c>
      <c r="H50" s="69" t="s">
        <v>172</v>
      </c>
      <c r="I50" s="69" t="s">
        <v>536</v>
      </c>
      <c r="J50" s="86" t="s">
        <v>642</v>
      </c>
    </row>
    <row r="51" spans="1:10" ht="15" hidden="1" customHeight="1">
      <c r="A51" s="73" t="s">
        <v>25</v>
      </c>
      <c r="B51" s="73">
        <v>1122</v>
      </c>
      <c r="C51" s="79" t="s">
        <v>540</v>
      </c>
      <c r="D51" s="73">
        <v>2007</v>
      </c>
      <c r="E51" s="75" t="s">
        <v>541</v>
      </c>
      <c r="F51" s="69" t="s">
        <v>542</v>
      </c>
      <c r="G51" s="69" t="s">
        <v>169</v>
      </c>
      <c r="H51" s="69" t="s">
        <v>172</v>
      </c>
      <c r="I51" s="72" t="s">
        <v>539</v>
      </c>
      <c r="J51" s="81" t="s">
        <v>184</v>
      </c>
    </row>
    <row r="52" spans="1:10" ht="15" hidden="1" customHeight="1">
      <c r="A52" s="73" t="s">
        <v>25</v>
      </c>
      <c r="B52" s="73">
        <v>1164</v>
      </c>
      <c r="C52" s="73" t="s">
        <v>543</v>
      </c>
      <c r="D52" s="73">
        <v>2007</v>
      </c>
      <c r="E52" s="75" t="s">
        <v>35</v>
      </c>
      <c r="F52" s="69" t="s">
        <v>544</v>
      </c>
      <c r="G52" s="69" t="s">
        <v>169</v>
      </c>
      <c r="H52" s="69" t="s">
        <v>172</v>
      </c>
      <c r="I52" s="72" t="s">
        <v>545</v>
      </c>
      <c r="J52" s="81" t="s">
        <v>185</v>
      </c>
    </row>
    <row r="53" spans="1:10" ht="15" hidden="1" customHeight="1">
      <c r="A53" s="108" t="s">
        <v>211</v>
      </c>
      <c r="B53" s="108">
        <v>255</v>
      </c>
      <c r="C53" s="108"/>
      <c r="D53" s="108">
        <v>2007</v>
      </c>
      <c r="E53" s="75"/>
      <c r="F53" s="69"/>
      <c r="G53" s="69"/>
      <c r="H53" s="69"/>
      <c r="I53" s="72"/>
      <c r="J53" s="81"/>
    </row>
    <row r="54" spans="1:10" ht="15" hidden="1" customHeight="1">
      <c r="A54" s="108" t="s">
        <v>1589</v>
      </c>
      <c r="B54" s="108" t="s">
        <v>1590</v>
      </c>
      <c r="C54" s="108"/>
      <c r="D54" s="108">
        <v>2008</v>
      </c>
      <c r="E54" s="75"/>
      <c r="F54" s="69"/>
      <c r="G54" s="69"/>
      <c r="H54" s="69"/>
      <c r="I54" s="72"/>
      <c r="J54" s="81"/>
    </row>
    <row r="55" spans="1:10" ht="15" hidden="1" customHeight="1">
      <c r="A55" s="69" t="s">
        <v>67</v>
      </c>
      <c r="B55" s="69">
        <v>1251</v>
      </c>
      <c r="C55" s="69" t="s">
        <v>52</v>
      </c>
      <c r="D55" s="69">
        <v>2008</v>
      </c>
      <c r="E55" s="72" t="s">
        <v>54</v>
      </c>
      <c r="F55" s="69" t="s">
        <v>548</v>
      </c>
      <c r="G55" s="69" t="s">
        <v>169</v>
      </c>
      <c r="H55" s="69" t="s">
        <v>172</v>
      </c>
      <c r="I55" s="69" t="s">
        <v>536</v>
      </c>
      <c r="J55" s="81" t="s">
        <v>188</v>
      </c>
    </row>
    <row r="56" spans="1:10" ht="15" hidden="1" customHeight="1">
      <c r="A56" s="69" t="s">
        <v>43</v>
      </c>
      <c r="B56" s="69">
        <v>4796</v>
      </c>
      <c r="C56" s="69" t="s">
        <v>52</v>
      </c>
      <c r="D56" s="69">
        <v>2008</v>
      </c>
      <c r="E56" s="72" t="s">
        <v>51</v>
      </c>
      <c r="F56" s="69" t="s">
        <v>579</v>
      </c>
      <c r="G56" s="83" t="s">
        <v>556</v>
      </c>
      <c r="H56" s="69" t="s">
        <v>172</v>
      </c>
      <c r="I56" s="82" t="s">
        <v>580</v>
      </c>
      <c r="J56" s="74" t="s">
        <v>581</v>
      </c>
    </row>
    <row r="57" spans="1:10" ht="15" customHeight="1">
      <c r="A57" s="104" t="s">
        <v>43</v>
      </c>
      <c r="B57" s="104">
        <v>425</v>
      </c>
      <c r="C57" s="104" t="s">
        <v>31</v>
      </c>
      <c r="D57" s="104">
        <v>2008</v>
      </c>
      <c r="E57" s="85" t="s">
        <v>219</v>
      </c>
      <c r="F57" s="69" t="s">
        <v>596</v>
      </c>
      <c r="G57" s="82" t="s">
        <v>556</v>
      </c>
      <c r="H57" s="69" t="s">
        <v>172</v>
      </c>
      <c r="I57" s="72" t="s">
        <v>597</v>
      </c>
      <c r="J57" s="86" t="s">
        <v>598</v>
      </c>
    </row>
    <row r="58" spans="1:10" ht="15" customHeight="1">
      <c r="A58" s="104" t="s">
        <v>43</v>
      </c>
      <c r="B58" s="104">
        <v>425</v>
      </c>
      <c r="C58" s="104" t="s">
        <v>31</v>
      </c>
      <c r="D58" s="104">
        <v>2008</v>
      </c>
      <c r="E58" s="69" t="s">
        <v>602</v>
      </c>
      <c r="F58" s="69" t="s">
        <v>603</v>
      </c>
      <c r="G58" s="83" t="s">
        <v>556</v>
      </c>
      <c r="H58" s="69" t="s">
        <v>172</v>
      </c>
      <c r="I58" s="72" t="s">
        <v>604</v>
      </c>
      <c r="J58" s="86" t="s">
        <v>598</v>
      </c>
    </row>
    <row r="59" spans="1:10" ht="15" hidden="1" customHeight="1">
      <c r="A59" s="104" t="s">
        <v>43</v>
      </c>
      <c r="B59" s="104">
        <v>3099</v>
      </c>
      <c r="C59" s="104"/>
      <c r="D59" s="104">
        <v>2008</v>
      </c>
      <c r="E59" s="69"/>
      <c r="F59" s="69"/>
      <c r="G59" s="83"/>
      <c r="H59" s="69"/>
      <c r="I59" s="72"/>
      <c r="J59" s="86"/>
    </row>
    <row r="60" spans="1:10" ht="15" hidden="1" customHeight="1">
      <c r="A60" s="104" t="s">
        <v>43</v>
      </c>
      <c r="B60" s="104">
        <v>1956</v>
      </c>
      <c r="C60" s="104"/>
      <c r="D60" s="104">
        <v>2008</v>
      </c>
      <c r="E60" s="69"/>
      <c r="F60" s="69"/>
      <c r="G60" s="83"/>
      <c r="H60" s="69"/>
      <c r="I60" s="72"/>
      <c r="J60" s="86"/>
    </row>
    <row r="61" spans="1:10" ht="15" hidden="1" customHeight="1">
      <c r="A61" s="104" t="s">
        <v>43</v>
      </c>
      <c r="B61" s="104">
        <v>1817</v>
      </c>
      <c r="C61" s="104"/>
      <c r="D61" s="104">
        <v>2009</v>
      </c>
      <c r="E61" s="69"/>
      <c r="F61" s="69"/>
      <c r="G61" s="83"/>
      <c r="H61" s="69"/>
      <c r="I61" s="72"/>
      <c r="J61" s="86"/>
    </row>
    <row r="62" spans="1:10" ht="15" hidden="1" customHeight="1">
      <c r="A62" s="104" t="s">
        <v>43</v>
      </c>
      <c r="B62" s="104">
        <v>2818</v>
      </c>
      <c r="C62" s="104"/>
      <c r="D62" s="104">
        <v>2009</v>
      </c>
      <c r="E62" s="69"/>
      <c r="F62" s="69"/>
      <c r="G62" s="83"/>
      <c r="H62" s="69"/>
      <c r="I62" s="72"/>
      <c r="J62" s="86"/>
    </row>
    <row r="63" spans="1:10" ht="15" hidden="1" customHeight="1">
      <c r="A63" s="108" t="s">
        <v>1589</v>
      </c>
      <c r="B63" s="104" t="s">
        <v>1591</v>
      </c>
      <c r="C63" s="104"/>
      <c r="D63" s="104">
        <v>2009</v>
      </c>
      <c r="E63" s="69"/>
      <c r="F63" s="69"/>
      <c r="G63" s="83"/>
      <c r="H63" s="69"/>
      <c r="I63" s="72"/>
      <c r="J63" s="86"/>
    </row>
    <row r="64" spans="1:10" ht="15" hidden="1" customHeight="1">
      <c r="A64" s="69" t="s">
        <v>205</v>
      </c>
      <c r="B64" s="69">
        <v>34</v>
      </c>
      <c r="C64" s="69" t="s">
        <v>41</v>
      </c>
      <c r="D64" s="69">
        <v>2010</v>
      </c>
      <c r="E64" s="69" t="s">
        <v>206</v>
      </c>
      <c r="F64" s="69" t="s">
        <v>590</v>
      </c>
      <c r="G64" s="83" t="s">
        <v>559</v>
      </c>
      <c r="H64" s="69" t="s">
        <v>172</v>
      </c>
      <c r="I64" s="69" t="s">
        <v>536</v>
      </c>
      <c r="J64" s="86" t="s">
        <v>605</v>
      </c>
    </row>
    <row r="65" spans="1:10" ht="15" hidden="1" customHeight="1">
      <c r="A65" s="69" t="s">
        <v>192</v>
      </c>
      <c r="B65" s="69" t="s">
        <v>173</v>
      </c>
      <c r="C65" s="69" t="s">
        <v>173</v>
      </c>
      <c r="D65" s="69">
        <v>2010</v>
      </c>
      <c r="E65" s="72" t="s">
        <v>213</v>
      </c>
      <c r="F65" s="69" t="s">
        <v>666</v>
      </c>
      <c r="G65" s="83" t="s">
        <v>556</v>
      </c>
      <c r="H65" s="69" t="s">
        <v>172</v>
      </c>
      <c r="I65" s="69" t="s">
        <v>536</v>
      </c>
      <c r="J65" s="86" t="s">
        <v>214</v>
      </c>
    </row>
    <row r="66" spans="1:10" ht="15" hidden="1" customHeight="1">
      <c r="A66" s="104" t="s">
        <v>43</v>
      </c>
      <c r="B66" s="104">
        <v>1058</v>
      </c>
      <c r="C66" s="104"/>
      <c r="D66" s="104">
        <v>2010</v>
      </c>
      <c r="E66" s="72"/>
      <c r="F66" s="69"/>
      <c r="G66" s="83"/>
      <c r="H66" s="69"/>
      <c r="I66" s="69"/>
      <c r="J66" s="86"/>
    </row>
    <row r="67" spans="1:10" ht="15" customHeight="1">
      <c r="A67" s="69" t="s">
        <v>63</v>
      </c>
      <c r="B67" s="69">
        <v>29</v>
      </c>
      <c r="C67" s="69" t="s">
        <v>537</v>
      </c>
      <c r="D67" s="69">
        <v>2011</v>
      </c>
      <c r="E67" s="69" t="s">
        <v>1569</v>
      </c>
      <c r="F67" s="71" t="s">
        <v>1570</v>
      </c>
      <c r="G67" s="71" t="s">
        <v>1571</v>
      </c>
      <c r="H67" s="70" t="s">
        <v>172</v>
      </c>
      <c r="I67" s="70" t="s">
        <v>1572</v>
      </c>
      <c r="J67" s="99" t="s">
        <v>1573</v>
      </c>
    </row>
    <row r="68" spans="1:10" ht="15" hidden="1" customHeight="1">
      <c r="A68" s="73" t="s">
        <v>25</v>
      </c>
      <c r="B68" s="73">
        <v>1438</v>
      </c>
      <c r="C68" s="79" t="s">
        <v>540</v>
      </c>
      <c r="D68" s="73">
        <v>2011</v>
      </c>
      <c r="E68" s="75" t="s">
        <v>36</v>
      </c>
      <c r="F68" s="69" t="s">
        <v>542</v>
      </c>
      <c r="G68" s="69" t="s">
        <v>169</v>
      </c>
      <c r="H68" s="69" t="s">
        <v>172</v>
      </c>
      <c r="I68" s="72" t="s">
        <v>546</v>
      </c>
      <c r="J68" s="81" t="s">
        <v>186</v>
      </c>
    </row>
    <row r="69" spans="1:10" ht="15" hidden="1" customHeight="1">
      <c r="A69" s="69" t="s">
        <v>224</v>
      </c>
      <c r="B69" s="69" t="s">
        <v>173</v>
      </c>
      <c r="C69" s="69" t="s">
        <v>173</v>
      </c>
      <c r="D69" s="69">
        <v>2011</v>
      </c>
      <c r="E69" s="69" t="s">
        <v>65</v>
      </c>
      <c r="F69" s="69" t="s">
        <v>628</v>
      </c>
      <c r="G69" s="83" t="s">
        <v>632</v>
      </c>
      <c r="H69" s="69" t="s">
        <v>630</v>
      </c>
      <c r="I69" s="69" t="s">
        <v>536</v>
      </c>
      <c r="J69" s="86" t="s">
        <v>633</v>
      </c>
    </row>
    <row r="70" spans="1:10" ht="15" hidden="1" customHeight="1">
      <c r="A70" s="108" t="s">
        <v>1589</v>
      </c>
      <c r="B70" s="104" t="s">
        <v>1592</v>
      </c>
      <c r="C70" s="104"/>
      <c r="D70" s="104">
        <v>2012</v>
      </c>
      <c r="E70" s="69"/>
      <c r="F70" s="69"/>
      <c r="G70" s="83"/>
      <c r="H70" s="69"/>
      <c r="I70" s="69"/>
      <c r="J70" s="86"/>
    </row>
    <row r="71" spans="1:10" ht="15" hidden="1" customHeight="1">
      <c r="A71" s="104" t="s">
        <v>43</v>
      </c>
      <c r="B71" s="104">
        <v>4343</v>
      </c>
      <c r="C71" s="104"/>
      <c r="D71" s="104">
        <v>2012</v>
      </c>
      <c r="E71" s="69"/>
      <c r="F71" s="69"/>
      <c r="G71" s="83"/>
      <c r="H71" s="69"/>
      <c r="I71" s="69"/>
      <c r="J71" s="86"/>
    </row>
    <row r="72" spans="1:10" ht="15" hidden="1" customHeight="1">
      <c r="A72" s="69" t="s">
        <v>43</v>
      </c>
      <c r="B72" s="69">
        <v>4505</v>
      </c>
      <c r="C72" s="84" t="s">
        <v>537</v>
      </c>
      <c r="D72" s="69">
        <v>2012</v>
      </c>
      <c r="E72" s="72" t="s">
        <v>48</v>
      </c>
      <c r="F72" s="83" t="s">
        <v>574</v>
      </c>
      <c r="G72" s="83" t="s">
        <v>559</v>
      </c>
      <c r="H72" s="69" t="s">
        <v>172</v>
      </c>
      <c r="I72" s="69" t="s">
        <v>536</v>
      </c>
      <c r="J72" s="74" t="s">
        <v>575</v>
      </c>
    </row>
    <row r="73" spans="1:10" ht="15" hidden="1" customHeight="1">
      <c r="A73" s="104" t="s">
        <v>205</v>
      </c>
      <c r="B73" s="104">
        <v>16</v>
      </c>
      <c r="C73" s="111"/>
      <c r="D73" s="104">
        <v>2013</v>
      </c>
      <c r="E73" s="72"/>
      <c r="F73" s="83"/>
      <c r="G73" s="83"/>
      <c r="H73" s="69"/>
      <c r="I73" s="69"/>
      <c r="J73" s="74"/>
    </row>
    <row r="74" spans="1:10" ht="15" hidden="1" customHeight="1">
      <c r="A74" s="69" t="s">
        <v>192</v>
      </c>
      <c r="B74" s="87">
        <v>1115</v>
      </c>
      <c r="C74" s="69" t="s">
        <v>636</v>
      </c>
      <c r="D74" s="69">
        <v>2013</v>
      </c>
      <c r="E74" s="72" t="s">
        <v>637</v>
      </c>
      <c r="F74" s="69" t="s">
        <v>638</v>
      </c>
      <c r="G74" s="83" t="s">
        <v>559</v>
      </c>
      <c r="H74" s="69" t="s">
        <v>172</v>
      </c>
      <c r="I74" s="69" t="s">
        <v>536</v>
      </c>
      <c r="J74" s="86" t="s">
        <v>639</v>
      </c>
    </row>
    <row r="75" spans="1:10" ht="16.5" hidden="1" customHeight="1">
      <c r="A75" s="69" t="s">
        <v>43</v>
      </c>
      <c r="B75" s="69">
        <v>1441</v>
      </c>
      <c r="C75" s="69" t="s">
        <v>41</v>
      </c>
      <c r="D75" s="69">
        <v>2013</v>
      </c>
      <c r="E75" s="72" t="s">
        <v>50</v>
      </c>
      <c r="F75" s="69" t="s">
        <v>582</v>
      </c>
      <c r="G75" s="83" t="s">
        <v>559</v>
      </c>
      <c r="H75" s="69" t="s">
        <v>172</v>
      </c>
      <c r="I75" s="82" t="s">
        <v>583</v>
      </c>
      <c r="J75" s="86" t="s">
        <v>584</v>
      </c>
    </row>
    <row r="76" spans="1:10" ht="15" customHeight="1">
      <c r="A76" s="69" t="s">
        <v>43</v>
      </c>
      <c r="B76" s="69">
        <v>1841</v>
      </c>
      <c r="C76" s="69" t="s">
        <v>41</v>
      </c>
      <c r="D76" s="69">
        <v>2013</v>
      </c>
      <c r="E76" s="69" t="s">
        <v>220</v>
      </c>
      <c r="F76" s="69" t="s">
        <v>606</v>
      </c>
      <c r="G76" s="83" t="s">
        <v>559</v>
      </c>
      <c r="H76" s="69" t="s">
        <v>172</v>
      </c>
      <c r="I76" s="69" t="s">
        <v>536</v>
      </c>
      <c r="J76" s="86" t="s">
        <v>607</v>
      </c>
    </row>
    <row r="77" spans="1:10" ht="15" hidden="1" customHeight="1">
      <c r="A77" s="69" t="s">
        <v>192</v>
      </c>
      <c r="B77" s="69">
        <v>24</v>
      </c>
      <c r="C77" s="69" t="s">
        <v>58</v>
      </c>
      <c r="D77" s="69">
        <v>2014</v>
      </c>
      <c r="E77" s="72" t="s">
        <v>193</v>
      </c>
      <c r="F77" s="69" t="s">
        <v>635</v>
      </c>
      <c r="G77" s="83" t="s">
        <v>559</v>
      </c>
      <c r="H77" s="69" t="s">
        <v>172</v>
      </c>
      <c r="I77" s="69" t="s">
        <v>536</v>
      </c>
      <c r="J77" s="86" t="s">
        <v>194</v>
      </c>
    </row>
    <row r="78" spans="1:10" ht="15" hidden="1" customHeight="1">
      <c r="A78" s="69" t="s">
        <v>43</v>
      </c>
      <c r="B78" s="69">
        <v>2003</v>
      </c>
      <c r="C78" s="69" t="s">
        <v>41</v>
      </c>
      <c r="D78" s="69">
        <v>2014</v>
      </c>
      <c r="E78" s="72" t="s">
        <v>49</v>
      </c>
      <c r="F78" s="69" t="s">
        <v>585</v>
      </c>
      <c r="G78" s="83" t="s">
        <v>559</v>
      </c>
      <c r="H78" s="69" t="s">
        <v>172</v>
      </c>
      <c r="I78" s="82" t="s">
        <v>586</v>
      </c>
      <c r="J78" s="86" t="s">
        <v>587</v>
      </c>
    </row>
    <row r="79" spans="1:10" ht="15" hidden="1" customHeight="1">
      <c r="A79" s="69" t="s">
        <v>63</v>
      </c>
      <c r="B79" s="69">
        <v>25</v>
      </c>
      <c r="C79" s="69" t="s">
        <v>31</v>
      </c>
      <c r="D79" s="69">
        <v>2015</v>
      </c>
      <c r="E79" s="69" t="s">
        <v>64</v>
      </c>
      <c r="F79" s="69" t="s">
        <v>628</v>
      </c>
      <c r="G79" s="83" t="s">
        <v>629</v>
      </c>
      <c r="H79" s="69" t="s">
        <v>630</v>
      </c>
      <c r="I79" s="69" t="s">
        <v>536</v>
      </c>
      <c r="J79" s="86" t="s">
        <v>631</v>
      </c>
    </row>
    <row r="80" spans="1:10" ht="15" hidden="1" customHeight="1">
      <c r="A80" s="69" t="s">
        <v>25</v>
      </c>
      <c r="B80" s="69">
        <v>1751</v>
      </c>
      <c r="C80" s="69" t="s">
        <v>31</v>
      </c>
      <c r="D80" s="69">
        <v>2015</v>
      </c>
      <c r="E80" s="72" t="s">
        <v>37</v>
      </c>
      <c r="F80" s="69" t="s">
        <v>547</v>
      </c>
      <c r="G80" s="69" t="s">
        <v>169</v>
      </c>
      <c r="H80" s="69" t="s">
        <v>172</v>
      </c>
      <c r="I80" s="69" t="s">
        <v>536</v>
      </c>
      <c r="J80" s="81" t="s">
        <v>187</v>
      </c>
    </row>
    <row r="81" spans="1:10" ht="15" customHeight="1">
      <c r="A81" s="69" t="s">
        <v>43</v>
      </c>
      <c r="B81" s="69">
        <v>518</v>
      </c>
      <c r="C81" s="69" t="s">
        <v>31</v>
      </c>
      <c r="D81" s="69">
        <v>2015</v>
      </c>
      <c r="E81" s="72" t="s">
        <v>59</v>
      </c>
      <c r="F81" s="69" t="s">
        <v>608</v>
      </c>
      <c r="G81" s="83" t="s">
        <v>559</v>
      </c>
      <c r="H81" s="69" t="s">
        <v>172</v>
      </c>
      <c r="I81" s="69" t="s">
        <v>536</v>
      </c>
      <c r="J81" s="86" t="s">
        <v>609</v>
      </c>
    </row>
    <row r="82" spans="1:10" ht="15" customHeight="1">
      <c r="A82" s="69" t="s">
        <v>43</v>
      </c>
      <c r="B82" s="69">
        <v>1536</v>
      </c>
      <c r="C82" s="69" t="s">
        <v>41</v>
      </c>
      <c r="D82" s="69">
        <v>2015</v>
      </c>
      <c r="E82" s="69" t="s">
        <v>217</v>
      </c>
      <c r="F82" s="69" t="s">
        <v>670</v>
      </c>
      <c r="G82" s="83" t="s">
        <v>559</v>
      </c>
      <c r="H82" s="69" t="s">
        <v>172</v>
      </c>
      <c r="I82" s="69" t="s">
        <v>656</v>
      </c>
      <c r="J82" s="86" t="s">
        <v>671</v>
      </c>
    </row>
    <row r="83" spans="1:10" ht="15" hidden="1" customHeight="1">
      <c r="A83" s="104" t="s">
        <v>43</v>
      </c>
      <c r="B83" s="104">
        <v>4678</v>
      </c>
      <c r="C83" s="104"/>
      <c r="D83" s="104">
        <v>2015</v>
      </c>
      <c r="E83" s="69"/>
      <c r="F83" s="69"/>
      <c r="G83" s="83"/>
      <c r="H83" s="69"/>
      <c r="I83" s="69"/>
      <c r="J83" s="86"/>
    </row>
    <row r="84" spans="1:10" ht="15" hidden="1" customHeight="1">
      <c r="A84" s="73" t="s">
        <v>38</v>
      </c>
      <c r="B84" s="73">
        <v>780</v>
      </c>
      <c r="C84" s="73" t="s">
        <v>41</v>
      </c>
      <c r="D84" s="73">
        <v>2016</v>
      </c>
      <c r="E84" s="75" t="s">
        <v>42</v>
      </c>
      <c r="F84" s="69" t="s">
        <v>558</v>
      </c>
      <c r="G84" s="83" t="s">
        <v>559</v>
      </c>
      <c r="H84" s="69" t="s">
        <v>172</v>
      </c>
      <c r="I84" s="72" t="s">
        <v>536</v>
      </c>
      <c r="J84" s="74" t="s">
        <v>191</v>
      </c>
    </row>
    <row r="85" spans="1:10" ht="15" hidden="1" customHeight="1">
      <c r="A85" s="69" t="s">
        <v>67</v>
      </c>
      <c r="B85" s="69">
        <v>1797</v>
      </c>
      <c r="C85" s="69" t="s">
        <v>44</v>
      </c>
      <c r="D85" s="69">
        <v>2016</v>
      </c>
      <c r="E85" s="82" t="s">
        <v>549</v>
      </c>
      <c r="F85" s="69" t="s">
        <v>550</v>
      </c>
      <c r="G85" s="69" t="s">
        <v>169</v>
      </c>
      <c r="H85" s="69" t="s">
        <v>172</v>
      </c>
      <c r="I85" s="69" t="s">
        <v>536</v>
      </c>
      <c r="J85" s="81" t="s">
        <v>551</v>
      </c>
    </row>
    <row r="86" spans="1:10" ht="15" hidden="1" customHeight="1">
      <c r="A86" s="69" t="s">
        <v>224</v>
      </c>
      <c r="B86" s="69" t="s">
        <v>173</v>
      </c>
      <c r="C86" s="69" t="s">
        <v>32</v>
      </c>
      <c r="D86" s="69">
        <v>2016</v>
      </c>
      <c r="E86" s="72" t="s">
        <v>221</v>
      </c>
      <c r="F86" s="69" t="s">
        <v>674</v>
      </c>
      <c r="G86" s="83" t="s">
        <v>559</v>
      </c>
      <c r="H86" s="69" t="s">
        <v>172</v>
      </c>
      <c r="I86" s="69" t="s">
        <v>675</v>
      </c>
      <c r="J86" s="86" t="s">
        <v>634</v>
      </c>
    </row>
    <row r="87" spans="1:10" ht="15" hidden="1" customHeight="1">
      <c r="A87" s="69" t="s">
        <v>43</v>
      </c>
      <c r="B87" s="69">
        <v>429</v>
      </c>
      <c r="C87" s="69" t="s">
        <v>31</v>
      </c>
      <c r="D87" s="69">
        <v>2016</v>
      </c>
      <c r="E87" s="69" t="s">
        <v>47</v>
      </c>
      <c r="F87" s="69" t="s">
        <v>610</v>
      </c>
      <c r="G87" s="83" t="s">
        <v>559</v>
      </c>
      <c r="H87" s="69" t="s">
        <v>172</v>
      </c>
      <c r="I87" s="72" t="s">
        <v>611</v>
      </c>
      <c r="J87" s="86" t="s">
        <v>612</v>
      </c>
    </row>
    <row r="88" spans="1:10" ht="15" hidden="1" customHeight="1">
      <c r="A88" s="104" t="s">
        <v>43</v>
      </c>
      <c r="B88" s="104">
        <v>1588</v>
      </c>
      <c r="C88" s="104"/>
      <c r="D88" s="104">
        <v>2016</v>
      </c>
      <c r="E88" s="69"/>
      <c r="F88" s="69"/>
      <c r="G88" s="83"/>
      <c r="H88" s="69"/>
      <c r="I88" s="72"/>
      <c r="J88" s="86"/>
    </row>
    <row r="89" spans="1:10" ht="15" hidden="1" customHeight="1">
      <c r="A89" s="104" t="s">
        <v>43</v>
      </c>
      <c r="B89" s="104">
        <v>5975</v>
      </c>
      <c r="C89" s="104"/>
      <c r="D89" s="104">
        <v>2016</v>
      </c>
      <c r="E89" s="69"/>
      <c r="F89" s="69"/>
      <c r="G89" s="83"/>
      <c r="H89" s="69"/>
      <c r="I89" s="72"/>
      <c r="J89" s="86"/>
    </row>
    <row r="90" spans="1:10" ht="15" hidden="1" customHeight="1">
      <c r="A90" s="104" t="s">
        <v>43</v>
      </c>
      <c r="B90" s="104">
        <v>3804</v>
      </c>
      <c r="C90" s="104"/>
      <c r="D90" s="104">
        <v>2016</v>
      </c>
      <c r="E90" s="69"/>
      <c r="F90" s="69"/>
      <c r="G90" s="83"/>
      <c r="H90" s="69"/>
      <c r="I90" s="72"/>
      <c r="J90" s="86"/>
    </row>
    <row r="91" spans="1:10" ht="15" hidden="1" customHeight="1">
      <c r="A91" s="104" t="s">
        <v>43</v>
      </c>
      <c r="B91" s="104">
        <v>3687</v>
      </c>
      <c r="C91" s="104"/>
      <c r="D91" s="104">
        <v>2016</v>
      </c>
      <c r="E91" s="69"/>
      <c r="F91" s="69"/>
      <c r="G91" s="83"/>
      <c r="H91" s="69"/>
      <c r="I91" s="72"/>
      <c r="J91" s="86"/>
    </row>
    <row r="92" spans="1:10" ht="15" hidden="1" customHeight="1">
      <c r="A92" s="104" t="s">
        <v>43</v>
      </c>
      <c r="B92" s="104">
        <v>1441</v>
      </c>
      <c r="C92" s="104"/>
      <c r="D92" s="104">
        <v>2016</v>
      </c>
      <c r="E92" s="69"/>
      <c r="F92" s="69"/>
      <c r="G92" s="83"/>
      <c r="H92" s="69"/>
      <c r="I92" s="72"/>
      <c r="J92" s="86"/>
    </row>
    <row r="93" spans="1:10" ht="15" customHeight="1">
      <c r="A93" s="69" t="s">
        <v>192</v>
      </c>
      <c r="B93" s="69" t="s">
        <v>173</v>
      </c>
      <c r="C93" s="69" t="s">
        <v>58</v>
      </c>
      <c r="D93" s="69">
        <v>2017</v>
      </c>
      <c r="E93" s="72" t="s">
        <v>218</v>
      </c>
      <c r="F93" s="69" t="s">
        <v>672</v>
      </c>
      <c r="G93" s="83" t="s">
        <v>559</v>
      </c>
      <c r="H93" s="69" t="s">
        <v>172</v>
      </c>
      <c r="I93" s="69" t="s">
        <v>536</v>
      </c>
      <c r="J93" s="86" t="s">
        <v>673</v>
      </c>
    </row>
    <row r="94" spans="1:10" ht="15" hidden="1" customHeight="1">
      <c r="A94" s="69" t="s">
        <v>43</v>
      </c>
      <c r="B94" s="69">
        <v>2063</v>
      </c>
      <c r="C94" s="69" t="s">
        <v>58</v>
      </c>
      <c r="D94" s="69">
        <v>2017</v>
      </c>
      <c r="E94" s="72" t="s">
        <v>56</v>
      </c>
      <c r="F94" s="83" t="s">
        <v>613</v>
      </c>
      <c r="G94" s="83" t="s">
        <v>559</v>
      </c>
      <c r="H94" s="69" t="s">
        <v>172</v>
      </c>
      <c r="I94" s="69" t="s">
        <v>536</v>
      </c>
      <c r="J94" s="86" t="s">
        <v>614</v>
      </c>
    </row>
    <row r="95" spans="1:10" ht="15" hidden="1" customHeight="1">
      <c r="A95" s="104" t="s">
        <v>43</v>
      </c>
      <c r="B95" s="104">
        <v>1132</v>
      </c>
      <c r="C95" s="104"/>
      <c r="D95" s="104">
        <v>2017</v>
      </c>
      <c r="E95" s="72"/>
      <c r="F95" s="83"/>
      <c r="G95" s="83"/>
      <c r="H95" s="69"/>
      <c r="I95" s="69"/>
      <c r="J95" s="86"/>
    </row>
    <row r="96" spans="1:10" ht="15" hidden="1" customHeight="1">
      <c r="A96" s="104" t="s">
        <v>43</v>
      </c>
      <c r="B96" s="104">
        <v>5171</v>
      </c>
      <c r="C96" s="104"/>
      <c r="D96" s="104">
        <v>2017</v>
      </c>
      <c r="E96" s="72"/>
      <c r="F96" s="83"/>
      <c r="G96" s="83"/>
      <c r="H96" s="69"/>
      <c r="I96" s="69"/>
      <c r="J96" s="86"/>
    </row>
    <row r="97" spans="1:10" ht="15" hidden="1" customHeight="1">
      <c r="A97" s="69" t="s">
        <v>224</v>
      </c>
      <c r="B97" s="69" t="s">
        <v>173</v>
      </c>
      <c r="C97" s="69" t="s">
        <v>30</v>
      </c>
      <c r="D97" s="69">
        <v>2018</v>
      </c>
      <c r="E97" s="69" t="s">
        <v>222</v>
      </c>
      <c r="F97" s="69" t="s">
        <v>674</v>
      </c>
      <c r="G97" s="83" t="s">
        <v>559</v>
      </c>
      <c r="H97" s="69" t="s">
        <v>172</v>
      </c>
      <c r="I97" s="69" t="s">
        <v>675</v>
      </c>
      <c r="J97" s="86" t="s">
        <v>634</v>
      </c>
    </row>
    <row r="98" spans="1:10" ht="15" hidden="1" customHeight="1">
      <c r="A98" s="69" t="s">
        <v>43</v>
      </c>
      <c r="B98" s="69">
        <v>5095</v>
      </c>
      <c r="C98" s="69" t="s">
        <v>615</v>
      </c>
      <c r="D98" s="69">
        <v>2018</v>
      </c>
      <c r="E98" s="72" t="s">
        <v>57</v>
      </c>
      <c r="F98" s="69" t="s">
        <v>616</v>
      </c>
      <c r="G98" s="83" t="s">
        <v>559</v>
      </c>
      <c r="H98" s="69" t="s">
        <v>172</v>
      </c>
      <c r="I98" s="69" t="s">
        <v>536</v>
      </c>
      <c r="J98" s="86" t="s">
        <v>617</v>
      </c>
    </row>
    <row r="99" spans="1:10" ht="15" hidden="1" customHeight="1">
      <c r="A99" s="69" t="s">
        <v>43</v>
      </c>
      <c r="B99" s="69">
        <v>3280</v>
      </c>
      <c r="C99" s="69" t="s">
        <v>201</v>
      </c>
      <c r="D99" s="69">
        <v>2018</v>
      </c>
      <c r="E99" s="72" t="s">
        <v>207</v>
      </c>
      <c r="F99" s="69" t="s">
        <v>618</v>
      </c>
      <c r="G99" s="83" t="s">
        <v>559</v>
      </c>
      <c r="H99" s="69" t="s">
        <v>172</v>
      </c>
      <c r="I99" s="69" t="s">
        <v>536</v>
      </c>
      <c r="J99" s="86" t="s">
        <v>619</v>
      </c>
    </row>
    <row r="100" spans="1:10" ht="15" hidden="1" customHeight="1">
      <c r="A100" s="69" t="s">
        <v>43</v>
      </c>
      <c r="B100" s="69">
        <v>5851</v>
      </c>
      <c r="C100" s="84" t="s">
        <v>537</v>
      </c>
      <c r="D100" s="69">
        <v>2018</v>
      </c>
      <c r="E100" s="72" t="s">
        <v>60</v>
      </c>
      <c r="F100" s="69" t="s">
        <v>620</v>
      </c>
      <c r="G100" s="83" t="s">
        <v>559</v>
      </c>
      <c r="H100" s="69" t="s">
        <v>172</v>
      </c>
      <c r="I100" s="69" t="s">
        <v>536</v>
      </c>
      <c r="J100" s="86" t="s">
        <v>621</v>
      </c>
    </row>
    <row r="101" spans="1:10" ht="15" hidden="1" customHeight="1">
      <c r="A101" s="69" t="s">
        <v>43</v>
      </c>
      <c r="B101" s="69">
        <v>483</v>
      </c>
      <c r="C101" s="84"/>
      <c r="D101" s="69">
        <v>2018</v>
      </c>
      <c r="E101" s="72"/>
      <c r="F101" s="69"/>
      <c r="G101" s="83"/>
      <c r="H101" s="69"/>
      <c r="I101" s="69"/>
      <c r="J101" s="86"/>
    </row>
    <row r="102" spans="1:10" ht="15" hidden="1" customHeight="1">
      <c r="A102" s="69" t="s">
        <v>224</v>
      </c>
      <c r="B102" s="69" t="s">
        <v>173</v>
      </c>
      <c r="C102" s="69" t="s">
        <v>41</v>
      </c>
      <c r="D102" s="69">
        <v>2019</v>
      </c>
      <c r="E102" s="69" t="s">
        <v>223</v>
      </c>
      <c r="F102" s="69" t="s">
        <v>674</v>
      </c>
      <c r="G102" s="83" t="s">
        <v>559</v>
      </c>
      <c r="H102" s="69" t="s">
        <v>172</v>
      </c>
      <c r="I102" s="69" t="s">
        <v>536</v>
      </c>
      <c r="J102" s="101" t="s">
        <v>634</v>
      </c>
    </row>
    <row r="103" spans="1:10" ht="15" hidden="1" customHeight="1">
      <c r="A103" s="69" t="s">
        <v>43</v>
      </c>
      <c r="B103" s="69">
        <v>2626</v>
      </c>
      <c r="C103" s="69" t="s">
        <v>61</v>
      </c>
      <c r="D103" s="69">
        <v>2019</v>
      </c>
      <c r="E103" s="72" t="s">
        <v>210</v>
      </c>
      <c r="F103" s="69" t="s">
        <v>613</v>
      </c>
      <c r="G103" s="83" t="s">
        <v>559</v>
      </c>
      <c r="H103" s="69" t="s">
        <v>172</v>
      </c>
      <c r="I103" s="69" t="s">
        <v>656</v>
      </c>
      <c r="J103" s="86" t="s">
        <v>657</v>
      </c>
    </row>
    <row r="104" spans="1:10" ht="15" hidden="1" customHeight="1">
      <c r="A104" s="69" t="s">
        <v>43</v>
      </c>
      <c r="B104" s="69">
        <v>3100</v>
      </c>
      <c r="C104" s="69" t="s">
        <v>1540</v>
      </c>
      <c r="D104" s="69">
        <v>2019</v>
      </c>
      <c r="E104" s="82" t="s">
        <v>1541</v>
      </c>
      <c r="J104" s="86"/>
    </row>
    <row r="105" spans="1:10" ht="15" hidden="1" customHeight="1">
      <c r="A105" s="69" t="s">
        <v>211</v>
      </c>
      <c r="B105" s="69">
        <v>276</v>
      </c>
      <c r="C105" s="69" t="s">
        <v>31</v>
      </c>
      <c r="D105" s="69">
        <v>2019</v>
      </c>
      <c r="E105" s="69" t="s">
        <v>212</v>
      </c>
      <c r="F105" s="83" t="s">
        <v>661</v>
      </c>
      <c r="G105" s="83" t="s">
        <v>559</v>
      </c>
      <c r="H105" s="69" t="s">
        <v>172</v>
      </c>
      <c r="I105" s="69" t="s">
        <v>536</v>
      </c>
      <c r="J105" s="101" t="s">
        <v>662</v>
      </c>
    </row>
    <row r="106" spans="1:10" ht="15" hidden="1" customHeight="1">
      <c r="A106" s="104" t="s">
        <v>43</v>
      </c>
      <c r="B106" s="104">
        <v>3495</v>
      </c>
      <c r="C106" s="104"/>
      <c r="D106" s="69">
        <v>2019</v>
      </c>
      <c r="E106" s="105"/>
      <c r="F106" s="104"/>
      <c r="G106" s="104"/>
      <c r="H106" s="104"/>
      <c r="I106" s="105"/>
      <c r="J106" s="106"/>
    </row>
  </sheetData>
  <autoFilter xmlns:x14="http://schemas.microsoft.com/office/spreadsheetml/2009/9/main" ref="A1:J106" xr:uid="{9D99A450-D149-466E-A0FE-733F8AA7F0BC}">
    <filterColumn colId="4">
      <filters>
        <mc:AlternateContent xmlns:mc="http://schemas.openxmlformats.org/markup-compatibility/2006">
          <mc:Choice Requires="x14">
            <x14:filter val="&quot;Guía conceptual y metodológica para la caracterización de la población afiliada a las Entidades Administradoras de Planes de Beneficios de Salud (EAPB)&quot;"/>
            <x14:filter val="&quot;Por el cual se adopta el Plan Nacional de Salud Pública 2007-2010&quot;"/>
            <x14:filter val="&quot;Por el cual se sustituye el Acuerdo 028 de 2011 que define, aclara y actualiza integralmente el Plan Obligatorio de Salud.&quot;"/>
            <x14:filter val="&quot;Por la cual se adopta el Plan Nacional de Salud Bucal - PNSB &quot;"/>
            <x14:filter val="&quot;Por la cual se define el Plan de atención Básica (PAB) del Sistema General de Seguridad Social (SGSSS) y se dictan otras disposiciones&quot;"/>
            <x14:filter val="&quot;Por la cual se define la metodología para la elaboración, ejecución, seguimiento, evaluación y control del Plan de Salud Territorial, y las acciones que integran el Plan de Salud Pública de Intervenciones Colectivas a cargo de las entidades territoriales&quot;"/>
            <x14:filter val="&quot;Por la cual se establece el Manual de Actividades, Intervenciones y Procedimientos del  Plan Obligatorio de Salud en el Sistema General de Seguridad Social en Salud&quot;"/>
            <x14:filter val="&quot;Por la cual se establecen las disposiciones sobre el proceso de planeación integral para la salud&quot;"/>
            <x14:filter val="“Por la cual se adopta el Plan Decenal de Salud Pública 2012-2021” en cumplimiento de lo dispuesto en el artículo 6o de la Ley  1438 de 2011"/>
            <x14:filter val="“Por la cual se dictan disposiciones en relación con la Gestión de la Salud Pública y se establecen directrices para la ejecución, seguimiento y evaluación del Plan de Salud Pública de Intervenciones Colectivas – PIC”"/>
            <x14:filter val="“Por la cual se reglamentan los datos básicos que deben reportar los prestadores de servicios de salud y las entidades administradoras de planes de beneficios sobre los servicios de salud prestados”."/>
            <x14:filter val="Define metodologías para el Plan Nacional de Salud Pública 2007-2010 (esta junto al decreto 3039 2007)"/>
          </mc:Choice>
          <mc:Fallback>
            <filter val="&quot;Guía conceptual y metodológica para la caracterización de la población afiliada a las Entidades Administradoras de Planes de Beneficios de Salud (EAPB)&quot;"/>
            <filter val="&quot;Por el cual se adopta el Plan Nacional de Salud Pública 2007-2010&quot;"/>
            <filter val="&quot;Por el cual se sustituye el Acuerdo 028 de 2011 que define, aclara y actualiza integralmente el Plan Obligatorio de Salud.&quot;"/>
            <filter val="&quot;Por la cual se adopta el Plan Nacional de Salud Bucal - PNSB &quot;"/>
            <filter val="&quot;Por la cual se define el Plan de atención Básica (PAB) del Sistema General de Seguridad Social (SGSSS) y se dictan otras disposiciones&quot;"/>
            <filter val="&quot;Por la cual se establece el Manual de Actividades, Intervenciones y Procedimientos del  Plan Obligatorio de Salud en el Sistema General de Seguridad Social en Salud&quot;"/>
            <filter val="&quot;Por la cual se establecen las disposiciones sobre el proceso de planeación integral para la salud&quot;"/>
            <filter val="“Por la cual se adopta el Plan Decenal de Salud Pública 2012-2021” en cumplimiento de lo dispuesto en el artículo 6o de la Ley  1438 de 2011"/>
            <filter val="“Por la cual se dictan disposiciones en relación con la Gestión de la Salud Pública y se establecen directrices para la ejecución, seguimiento y evaluación del Plan de Salud Pública de Intervenciones Colectivas – PIC”"/>
            <filter val="“Por la cual se reglamentan los datos básicos que deben reportar los prestadores de servicios de salud y las entidades administradoras de planes de beneficios sobre los servicios de salud prestados”."/>
            <filter val="Define metodologías para el Plan Nacional de Salud Pública 2007-2010 (esta junto al decreto 3039 2007)"/>
          </mc:Fallback>
        </mc:AlternateContent>
      </filters>
    </filterColumn>
    <sortState xmlns:xlrd2="http://schemas.microsoft.com/office/spreadsheetml/2017/richdata2" ref="A2:J106">
      <sortCondition ref="D1:D106"/>
    </sortState>
  </autoFilter>
  <phoneticPr fontId="8" type="noConversion"/>
  <hyperlinks>
    <hyperlink ref="J2" r:id="rId1" xr:uid="{E920F7F2-C0C0-4210-8251-ED968EF7C49A}"/>
    <hyperlink ref="J3" r:id="rId2" xr:uid="{49779819-81AE-4514-AF9A-8B063F026190}"/>
    <hyperlink ref="J4" r:id="rId3" xr:uid="{F7061F48-7113-44D0-AFBB-2DC7B58574B2}"/>
    <hyperlink ref="J51" r:id="rId4" xr:uid="{331A323D-1769-4FB3-BF0F-588C62E5B25A}"/>
    <hyperlink ref="J52" r:id="rId5" xr:uid="{A9D03DE4-4D96-44CF-BCCE-57A8F26D3CBF}"/>
    <hyperlink ref="J68" r:id="rId6" xr:uid="{F79C3955-EB19-48DD-AC23-19C349398ED1}"/>
    <hyperlink ref="J80" r:id="rId7" xr:uid="{5B3C8507-8331-491B-8518-0CCD23A368A8}"/>
    <hyperlink ref="J55" r:id="rId8" xr:uid="{7BEDAB0B-27B7-4F19-8470-1C03F6E8F743}"/>
    <hyperlink ref="J12" r:id="rId9" xr:uid="{2422CCB2-46AE-4A4D-B351-776233A4F861}"/>
    <hyperlink ref="J40" r:id="rId10" xr:uid="{303E35AC-D6B7-410D-AEB3-A3769F24B63F}"/>
    <hyperlink ref="J84" r:id="rId11" xr:uid="{FD210328-1A80-4166-BE57-B14983EF3A30}"/>
    <hyperlink ref="J77" r:id="rId12" xr:uid="{E0EC4C8E-484D-4311-8E88-34E7C63DC70A}"/>
    <hyperlink ref="J65" r:id="rId13" xr:uid="{70C17048-BBF7-47BB-AA04-91D0C62C11BD}"/>
    <hyperlink ref="J41" r:id="rId14" display="http://www.med-informatica.net/TERAPEUTICA-STAR/CariesyEnfermedad gingival_GuiaProteccionEspecifica_guias07.pdf" xr:uid="{B9C9BFA4-6DAB-4F74-B488-81C1F074CA3F}"/>
    <hyperlink ref="J67" r:id="rId15" xr:uid="{38FC96E2-F22D-47A9-9901-52912C21FFEA}"/>
    <hyperlink ref="J30" r:id="rId16" xr:uid="{4D519E37-1692-4CF0-9734-4D127EE34E1E}"/>
    <hyperlink ref="J102" r:id="rId17" xr:uid="{E3FA1791-7468-4022-BFF8-75557665C531}"/>
    <hyperlink ref="J105" r:id="rId18" xr:uid="{46DCBDA8-9EC7-4350-8328-68392FAC6E19}"/>
  </hyperlinks>
  <pageMargins left="0.7" right="0.7" top="0.75" bottom="0.75" header="0.3" footer="0.3"/>
  <pageSetup paperSize="9" orientation="portrait" horizontalDpi="300" verticalDpi="300"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7CC3E-487E-4C85-B18C-B17D851E307E}">
  <sheetPr filterMode="1">
    <tabColor theme="7" tint="0.39997558519241921"/>
  </sheetPr>
  <dimension ref="A1:O110"/>
  <sheetViews>
    <sheetView zoomScale="59" zoomScaleNormal="59" workbookViewId="0">
      <selection activeCell="J34" sqref="A34:XFD34"/>
    </sheetView>
  </sheetViews>
  <sheetFormatPr baseColWidth="10" defaultRowHeight="30" customHeight="1"/>
  <cols>
    <col min="1" max="1" width="28.5703125" style="69" customWidth="1"/>
    <col min="2" max="2" width="8.7109375" style="69" customWidth="1"/>
    <col min="3" max="3" width="11.5703125" style="69" customWidth="1"/>
    <col min="4" max="4" width="16.28515625" style="69" bestFit="1" customWidth="1"/>
    <col min="5" max="5" width="144.85546875" style="72" customWidth="1"/>
    <col min="6" max="6" width="47.5703125" style="69" customWidth="1"/>
    <col min="7" max="7" width="39.5703125" style="69" customWidth="1"/>
    <col min="8" max="9" width="34.28515625" style="69" customWidth="1"/>
    <col min="10" max="10" width="39.5703125" style="69" customWidth="1"/>
    <col min="11" max="13" width="34.28515625" style="69" customWidth="1"/>
    <col min="14" max="14" width="85.28515625" style="113" customWidth="1"/>
    <col min="15" max="15" width="88" style="112" customWidth="1"/>
    <col min="16" max="16384" width="11.42578125" style="70"/>
  </cols>
  <sheetData>
    <row r="1" spans="1:15" ht="60.75" customHeight="1">
      <c r="A1" s="344" t="s">
        <v>1844</v>
      </c>
      <c r="B1" s="345"/>
      <c r="C1" s="345"/>
      <c r="D1" s="345"/>
      <c r="E1" s="346"/>
      <c r="F1" s="160" t="s">
        <v>1843</v>
      </c>
    </row>
    <row r="2" spans="1:15" s="155" customFormat="1" ht="30" customHeight="1">
      <c r="A2" s="159" t="s">
        <v>0</v>
      </c>
      <c r="B2" s="159" t="s">
        <v>29</v>
      </c>
      <c r="C2" s="158" t="s">
        <v>26</v>
      </c>
      <c r="D2" s="158" t="s">
        <v>27</v>
      </c>
      <c r="E2" s="158" t="s">
        <v>170</v>
      </c>
      <c r="F2" s="158" t="s">
        <v>1842</v>
      </c>
      <c r="G2" s="158" t="s">
        <v>1841</v>
      </c>
      <c r="H2" s="158" t="s">
        <v>1840</v>
      </c>
      <c r="I2" s="158" t="s">
        <v>1839</v>
      </c>
      <c r="J2" s="158" t="s">
        <v>1838</v>
      </c>
      <c r="K2" s="158" t="s">
        <v>1837</v>
      </c>
      <c r="L2" s="158" t="s">
        <v>1836</v>
      </c>
      <c r="M2" s="158" t="s">
        <v>1835</v>
      </c>
      <c r="N2" s="157" t="s">
        <v>1834</v>
      </c>
      <c r="O2" s="156" t="s">
        <v>1833</v>
      </c>
    </row>
    <row r="3" spans="1:15" s="69" customFormat="1" ht="30" hidden="1" customHeight="1">
      <c r="A3" s="118" t="s">
        <v>25</v>
      </c>
      <c r="B3" s="69">
        <v>10</v>
      </c>
      <c r="C3" s="69" t="s">
        <v>30</v>
      </c>
      <c r="D3" s="69">
        <v>1962</v>
      </c>
      <c r="E3" s="72" t="s">
        <v>28</v>
      </c>
      <c r="F3" s="154" t="s">
        <v>1832</v>
      </c>
      <c r="G3" s="154" t="s">
        <v>1603</v>
      </c>
      <c r="H3" s="72"/>
      <c r="I3" s="72"/>
      <c r="J3" s="72"/>
      <c r="K3" s="72"/>
      <c r="L3" s="72"/>
      <c r="M3" s="146" t="s">
        <v>1751</v>
      </c>
      <c r="N3" s="114" t="s">
        <v>1831</v>
      </c>
      <c r="O3" s="112" t="s">
        <v>1830</v>
      </c>
    </row>
    <row r="4" spans="1:15" s="69" customFormat="1" ht="36" hidden="1" customHeight="1">
      <c r="A4" s="128" t="s">
        <v>25</v>
      </c>
      <c r="B4" s="73">
        <v>35</v>
      </c>
      <c r="C4" s="73" t="s">
        <v>32</v>
      </c>
      <c r="D4" s="73">
        <v>1989</v>
      </c>
      <c r="E4" s="85" t="s">
        <v>33</v>
      </c>
      <c r="F4" s="153" t="s">
        <v>1709</v>
      </c>
      <c r="G4" s="152" t="s">
        <v>1641</v>
      </c>
      <c r="H4" s="73"/>
      <c r="I4" s="73"/>
      <c r="J4" s="73"/>
      <c r="K4" s="73"/>
      <c r="L4" s="73"/>
      <c r="M4" s="73"/>
      <c r="N4" s="114" t="s">
        <v>1829</v>
      </c>
      <c r="O4" s="112" t="s">
        <v>1828</v>
      </c>
    </row>
    <row r="5" spans="1:15" s="69" customFormat="1" ht="51.75" hidden="1" customHeight="1">
      <c r="A5" s="73" t="s">
        <v>25</v>
      </c>
      <c r="B5" s="73">
        <v>100</v>
      </c>
      <c r="C5" s="79" t="s">
        <v>537</v>
      </c>
      <c r="D5" s="73">
        <v>1993</v>
      </c>
      <c r="E5" s="75" t="s">
        <v>34</v>
      </c>
      <c r="F5" s="151" t="s">
        <v>1654</v>
      </c>
      <c r="G5" s="147" t="s">
        <v>1827</v>
      </c>
      <c r="H5" s="147" t="s">
        <v>1618</v>
      </c>
      <c r="I5" s="147" t="s">
        <v>1826</v>
      </c>
      <c r="J5" s="147" t="s">
        <v>1825</v>
      </c>
      <c r="K5" s="146" t="s">
        <v>1709</v>
      </c>
      <c r="L5" s="146" t="s">
        <v>1751</v>
      </c>
      <c r="M5" s="146" t="s">
        <v>1824</v>
      </c>
      <c r="N5" s="150" t="s">
        <v>1823</v>
      </c>
      <c r="O5" s="112" t="s">
        <v>1822</v>
      </c>
    </row>
    <row r="6" spans="1:15" s="69" customFormat="1" ht="39.75" hidden="1" customHeight="1">
      <c r="A6" s="128" t="s">
        <v>43</v>
      </c>
      <c r="B6" s="73">
        <v>5261</v>
      </c>
      <c r="C6" s="79" t="s">
        <v>201</v>
      </c>
      <c r="D6" s="73">
        <v>1994</v>
      </c>
      <c r="E6" s="85" t="s">
        <v>1579</v>
      </c>
      <c r="F6" s="147" t="s">
        <v>1603</v>
      </c>
      <c r="G6" s="146" t="s">
        <v>1655</v>
      </c>
      <c r="H6" s="142" t="s">
        <v>1709</v>
      </c>
      <c r="I6" s="102"/>
      <c r="J6" s="102"/>
      <c r="K6" s="102"/>
      <c r="L6" s="102"/>
      <c r="M6" s="102"/>
      <c r="N6" s="149" t="s">
        <v>1821</v>
      </c>
      <c r="O6" s="85" t="s">
        <v>1820</v>
      </c>
    </row>
    <row r="7" spans="1:15" s="69" customFormat="1" ht="25.5" hidden="1" customHeight="1">
      <c r="A7" s="128" t="s">
        <v>38</v>
      </c>
      <c r="B7" s="108">
        <v>1918</v>
      </c>
      <c r="C7" s="79" t="s">
        <v>201</v>
      </c>
      <c r="D7" s="73">
        <v>1994</v>
      </c>
      <c r="E7" s="85" t="s">
        <v>1819</v>
      </c>
      <c r="F7" s="147" t="s">
        <v>1612</v>
      </c>
      <c r="G7" s="102"/>
      <c r="H7" s="102"/>
      <c r="I7" s="102"/>
      <c r="J7" s="102"/>
      <c r="K7" s="102"/>
      <c r="L7" s="102"/>
      <c r="M7" s="102"/>
      <c r="N7" s="149" t="s">
        <v>1818</v>
      </c>
      <c r="O7" s="72" t="s">
        <v>1817</v>
      </c>
    </row>
    <row r="8" spans="1:15" s="69" customFormat="1" ht="20.100000000000001" hidden="1" customHeight="1">
      <c r="A8" s="108" t="s">
        <v>38</v>
      </c>
      <c r="B8" s="108">
        <v>1298</v>
      </c>
      <c r="C8" s="79" t="s">
        <v>58</v>
      </c>
      <c r="D8" s="73">
        <v>1994</v>
      </c>
      <c r="E8" s="85" t="s">
        <v>1816</v>
      </c>
      <c r="F8" s="102"/>
      <c r="G8" s="102"/>
      <c r="H8" s="102"/>
      <c r="I8" s="102"/>
      <c r="J8" s="102"/>
      <c r="K8" s="102"/>
      <c r="L8" s="102"/>
      <c r="M8" s="102"/>
      <c r="N8" s="80"/>
    </row>
    <row r="9" spans="1:15" s="69" customFormat="1" ht="20.100000000000001" hidden="1" customHeight="1">
      <c r="A9" s="128" t="s">
        <v>43</v>
      </c>
      <c r="B9" s="73">
        <v>795</v>
      </c>
      <c r="C9" s="79" t="s">
        <v>32</v>
      </c>
      <c r="D9" s="103">
        <v>1995</v>
      </c>
      <c r="E9" s="85" t="s">
        <v>1580</v>
      </c>
      <c r="F9" s="142" t="s">
        <v>1605</v>
      </c>
      <c r="G9" s="142" t="s">
        <v>1641</v>
      </c>
      <c r="H9" s="102"/>
      <c r="I9" s="102"/>
      <c r="J9" s="102"/>
      <c r="K9" s="102"/>
      <c r="L9" s="102"/>
      <c r="M9" s="102"/>
      <c r="N9" s="143"/>
      <c r="O9" s="112" t="s">
        <v>1815</v>
      </c>
    </row>
    <row r="10" spans="1:15" s="69" customFormat="1" ht="20.100000000000001" hidden="1" customHeight="1">
      <c r="A10" s="128" t="s">
        <v>43</v>
      </c>
      <c r="B10" s="73">
        <v>4288</v>
      </c>
      <c r="C10" s="79" t="s">
        <v>1540</v>
      </c>
      <c r="D10" s="73">
        <v>1996</v>
      </c>
      <c r="E10" s="85" t="s">
        <v>1581</v>
      </c>
      <c r="F10" s="147" t="s">
        <v>1683</v>
      </c>
      <c r="G10" s="146" t="s">
        <v>1655</v>
      </c>
      <c r="H10" s="142" t="s">
        <v>1654</v>
      </c>
      <c r="I10" s="142" t="s">
        <v>1598</v>
      </c>
      <c r="J10" s="142" t="s">
        <v>1814</v>
      </c>
      <c r="K10" s="147" t="s">
        <v>1600</v>
      </c>
      <c r="L10" s="148" t="s">
        <v>1813</v>
      </c>
      <c r="M10" s="148"/>
      <c r="N10" s="143" t="s">
        <v>1812</v>
      </c>
      <c r="O10" s="112" t="s">
        <v>1811</v>
      </c>
    </row>
    <row r="11" spans="1:15" s="69" customFormat="1" ht="20.100000000000001" hidden="1" customHeight="1">
      <c r="A11" s="128" t="s">
        <v>43</v>
      </c>
      <c r="B11" s="73">
        <v>3997</v>
      </c>
      <c r="C11" s="79" t="s">
        <v>543</v>
      </c>
      <c r="D11" s="73">
        <v>1996</v>
      </c>
      <c r="E11" s="85" t="s">
        <v>1578</v>
      </c>
      <c r="F11" s="147" t="s">
        <v>1601</v>
      </c>
      <c r="G11" s="142" t="s">
        <v>1697</v>
      </c>
      <c r="H11" s="102"/>
      <c r="I11" s="102"/>
      <c r="J11" s="102"/>
      <c r="K11" s="102"/>
      <c r="L11" s="102"/>
      <c r="M11" s="102"/>
      <c r="N11" s="145" t="s">
        <v>1810</v>
      </c>
      <c r="O11" s="72" t="s">
        <v>1809</v>
      </c>
    </row>
    <row r="12" spans="1:15" s="69" customFormat="1" ht="20.100000000000001" hidden="1" customHeight="1">
      <c r="A12" s="69" t="s">
        <v>38</v>
      </c>
      <c r="B12" s="73">
        <v>2174</v>
      </c>
      <c r="C12" s="79" t="s">
        <v>615</v>
      </c>
      <c r="D12" s="73">
        <v>1996</v>
      </c>
      <c r="E12" s="85" t="s">
        <v>1582</v>
      </c>
      <c r="F12" s="147" t="s">
        <v>1654</v>
      </c>
      <c r="G12" s="146" t="s">
        <v>1783</v>
      </c>
      <c r="H12" s="146" t="s">
        <v>1697</v>
      </c>
      <c r="I12" s="102"/>
      <c r="J12" s="102"/>
      <c r="K12" s="102"/>
      <c r="L12" s="102"/>
      <c r="M12" s="102"/>
      <c r="N12" s="143" t="s">
        <v>1808</v>
      </c>
      <c r="O12" s="112" t="s">
        <v>1807</v>
      </c>
    </row>
    <row r="13" spans="1:15" s="69" customFormat="1" ht="20.100000000000001" hidden="1" customHeight="1">
      <c r="A13" s="69" t="s">
        <v>38</v>
      </c>
      <c r="B13" s="69">
        <v>547</v>
      </c>
      <c r="C13" s="69" t="s">
        <v>32</v>
      </c>
      <c r="D13" s="69">
        <v>1996</v>
      </c>
      <c r="E13" s="85" t="s">
        <v>39</v>
      </c>
      <c r="F13" s="138" t="s">
        <v>1607</v>
      </c>
      <c r="G13" s="144" t="s">
        <v>1806</v>
      </c>
      <c r="H13" s="77"/>
      <c r="I13" s="77"/>
      <c r="J13" s="77"/>
      <c r="K13" s="77"/>
      <c r="L13" s="77"/>
      <c r="M13" s="77"/>
      <c r="N13" s="145" t="s">
        <v>1805</v>
      </c>
      <c r="O13" s="72" t="s">
        <v>1804</v>
      </c>
    </row>
    <row r="14" spans="1:15" s="69" customFormat="1" ht="20.100000000000001" hidden="1" customHeight="1">
      <c r="A14" s="118" t="s">
        <v>211</v>
      </c>
      <c r="B14" s="69">
        <v>4252</v>
      </c>
      <c r="C14" s="69" t="s">
        <v>615</v>
      </c>
      <c r="D14" s="109">
        <v>1997</v>
      </c>
      <c r="E14" s="85" t="s">
        <v>1803</v>
      </c>
      <c r="F14" s="138" t="s">
        <v>1612</v>
      </c>
      <c r="G14" s="144" t="s">
        <v>1683</v>
      </c>
      <c r="H14" s="144" t="s">
        <v>1641</v>
      </c>
      <c r="I14" s="77"/>
      <c r="J14" s="77"/>
      <c r="K14" s="77"/>
      <c r="L14" s="77"/>
      <c r="M14" s="77"/>
      <c r="N14" s="143" t="s">
        <v>1802</v>
      </c>
      <c r="O14" s="112" t="s">
        <v>1801</v>
      </c>
    </row>
    <row r="15" spans="1:15" s="69" customFormat="1" ht="20.100000000000001" hidden="1" customHeight="1">
      <c r="A15" s="73" t="s">
        <v>43</v>
      </c>
      <c r="B15" s="73">
        <v>5061</v>
      </c>
      <c r="C15" s="79" t="s">
        <v>537</v>
      </c>
      <c r="D15" s="73">
        <v>1997</v>
      </c>
      <c r="E15" s="85" t="s">
        <v>1583</v>
      </c>
      <c r="F15" s="142" t="s">
        <v>1641</v>
      </c>
      <c r="G15" s="141" t="s">
        <v>1702</v>
      </c>
      <c r="H15" s="102"/>
      <c r="I15" s="102"/>
      <c r="J15" s="102"/>
      <c r="K15" s="102"/>
      <c r="L15" s="102"/>
      <c r="M15" s="102"/>
      <c r="N15" s="114" t="s">
        <v>1800</v>
      </c>
      <c r="O15" s="112" t="s">
        <v>1799</v>
      </c>
    </row>
    <row r="16" spans="1:15" s="69" customFormat="1" ht="20.100000000000001" hidden="1" customHeight="1">
      <c r="A16" s="118" t="s">
        <v>63</v>
      </c>
      <c r="B16" s="69">
        <v>117</v>
      </c>
      <c r="C16" s="69" t="s">
        <v>537</v>
      </c>
      <c r="D16" s="69">
        <v>1998</v>
      </c>
      <c r="E16" s="85" t="s">
        <v>215</v>
      </c>
      <c r="F16" s="115" t="s">
        <v>1683</v>
      </c>
      <c r="G16" s="118" t="s">
        <v>1604</v>
      </c>
      <c r="H16" s="121" t="s">
        <v>1654</v>
      </c>
      <c r="I16" s="121" t="s">
        <v>1598</v>
      </c>
      <c r="J16" s="115" t="s">
        <v>1619</v>
      </c>
      <c r="K16" s="83"/>
      <c r="L16" s="83"/>
      <c r="M16" s="83"/>
      <c r="N16" s="114" t="s">
        <v>1798</v>
      </c>
      <c r="O16" s="112" t="s">
        <v>1797</v>
      </c>
    </row>
    <row r="17" spans="1:15" s="69" customFormat="1" ht="20.100000000000001" hidden="1" customHeight="1">
      <c r="A17" s="73" t="s">
        <v>43</v>
      </c>
      <c r="B17" s="69">
        <v>2542</v>
      </c>
      <c r="C17" s="69" t="s">
        <v>44</v>
      </c>
      <c r="D17" s="69">
        <v>1998</v>
      </c>
      <c r="E17" s="85" t="s">
        <v>1585</v>
      </c>
      <c r="F17" s="140" t="s">
        <v>1604</v>
      </c>
      <c r="G17" s="140" t="s">
        <v>1605</v>
      </c>
      <c r="H17" s="140" t="s">
        <v>1601</v>
      </c>
      <c r="I17" s="100"/>
      <c r="J17" s="100"/>
      <c r="K17" s="100"/>
      <c r="L17" s="100"/>
      <c r="M17" s="100"/>
      <c r="N17" s="86"/>
      <c r="O17" s="72" t="s">
        <v>1796</v>
      </c>
    </row>
    <row r="18" spans="1:15" s="69" customFormat="1" ht="20.100000000000001" hidden="1" customHeight="1">
      <c r="A18" s="73" t="s">
        <v>43</v>
      </c>
      <c r="B18" s="69">
        <v>2546</v>
      </c>
      <c r="C18" s="69" t="s">
        <v>44</v>
      </c>
      <c r="D18" s="69">
        <v>1998</v>
      </c>
      <c r="E18" s="85" t="s">
        <v>1588</v>
      </c>
      <c r="F18" s="100"/>
      <c r="G18" s="100"/>
      <c r="H18" s="100"/>
      <c r="I18" s="100"/>
      <c r="J18" s="100"/>
      <c r="K18" s="100"/>
      <c r="L18" s="100"/>
      <c r="M18" s="100"/>
      <c r="N18" s="86"/>
    </row>
    <row r="19" spans="1:15" s="69" customFormat="1" ht="20.100000000000001" hidden="1" customHeight="1">
      <c r="A19" s="73" t="s">
        <v>43</v>
      </c>
      <c r="B19" s="69">
        <v>2927</v>
      </c>
      <c r="C19" s="69" t="s">
        <v>44</v>
      </c>
      <c r="D19" s="69">
        <v>1998</v>
      </c>
      <c r="E19" s="85" t="s">
        <v>1584</v>
      </c>
      <c r="F19" s="139" t="s">
        <v>1795</v>
      </c>
      <c r="G19" s="100"/>
      <c r="H19" s="100"/>
      <c r="I19" s="100"/>
      <c r="J19" s="100"/>
      <c r="K19" s="100"/>
      <c r="L19" s="100"/>
      <c r="M19" s="100"/>
      <c r="N19" s="114" t="s">
        <v>1794</v>
      </c>
      <c r="O19" s="112" t="s">
        <v>1793</v>
      </c>
    </row>
    <row r="20" spans="1:15" s="69" customFormat="1" ht="20.100000000000001" hidden="1" customHeight="1">
      <c r="A20" s="118" t="s">
        <v>43</v>
      </c>
      <c r="B20" s="69">
        <v>1995</v>
      </c>
      <c r="C20" s="69" t="s">
        <v>44</v>
      </c>
      <c r="D20" s="69">
        <v>1999</v>
      </c>
      <c r="E20" s="85" t="s">
        <v>560</v>
      </c>
      <c r="F20" s="139" t="s">
        <v>1604</v>
      </c>
      <c r="G20" s="139" t="s">
        <v>1709</v>
      </c>
      <c r="H20" s="139" t="s">
        <v>1654</v>
      </c>
      <c r="I20" s="139" t="s">
        <v>1614</v>
      </c>
      <c r="J20" s="139" t="s">
        <v>1625</v>
      </c>
      <c r="K20" s="138" t="s">
        <v>1607</v>
      </c>
      <c r="L20" s="77"/>
      <c r="M20" s="77"/>
      <c r="N20" s="114" t="s">
        <v>1792</v>
      </c>
      <c r="O20" s="112" t="s">
        <v>1791</v>
      </c>
    </row>
    <row r="21" spans="1:15" ht="20.100000000000001" hidden="1" customHeight="1">
      <c r="A21" s="118" t="s">
        <v>43</v>
      </c>
      <c r="B21" s="104">
        <v>365</v>
      </c>
      <c r="C21" s="104" t="s">
        <v>31</v>
      </c>
      <c r="D21" s="104">
        <v>1999</v>
      </c>
      <c r="E21" s="85" t="s">
        <v>1790</v>
      </c>
      <c r="F21" s="116" t="s">
        <v>1655</v>
      </c>
      <c r="G21" s="115" t="s">
        <v>1641</v>
      </c>
      <c r="H21" s="132" t="s">
        <v>1789</v>
      </c>
      <c r="I21" s="116" t="s">
        <v>1605</v>
      </c>
      <c r="N21" s="126" t="s">
        <v>1788</v>
      </c>
      <c r="O21" s="71" t="s">
        <v>1787</v>
      </c>
    </row>
    <row r="22" spans="1:15" ht="20.100000000000001" hidden="1" customHeight="1">
      <c r="A22" s="69" t="s">
        <v>63</v>
      </c>
      <c r="B22" s="69">
        <v>125</v>
      </c>
      <c r="C22" s="69" t="s">
        <v>32</v>
      </c>
      <c r="D22" s="69">
        <v>1999</v>
      </c>
      <c r="E22" s="85" t="s">
        <v>216</v>
      </c>
      <c r="N22" s="86"/>
      <c r="O22" s="69"/>
    </row>
    <row r="23" spans="1:15" ht="20.100000000000001" hidden="1" customHeight="1">
      <c r="A23" s="69" t="s">
        <v>43</v>
      </c>
      <c r="B23" s="69">
        <v>4144</v>
      </c>
      <c r="C23" s="69" t="s">
        <v>537</v>
      </c>
      <c r="D23" s="69">
        <v>1999</v>
      </c>
      <c r="E23" s="85" t="s">
        <v>1586</v>
      </c>
      <c r="F23" s="116" t="s">
        <v>1601</v>
      </c>
      <c r="G23" s="115" t="s">
        <v>1633</v>
      </c>
      <c r="H23" s="116" t="s">
        <v>1605</v>
      </c>
      <c r="N23" s="114" t="s">
        <v>1786</v>
      </c>
      <c r="O23" s="112" t="s">
        <v>1785</v>
      </c>
    </row>
    <row r="24" spans="1:15" s="107" customFormat="1" ht="20.100000000000001" hidden="1" customHeight="1">
      <c r="A24" s="118" t="s">
        <v>43</v>
      </c>
      <c r="B24" s="69">
        <v>412</v>
      </c>
      <c r="C24" s="69" t="s">
        <v>31</v>
      </c>
      <c r="D24" s="69">
        <v>2000</v>
      </c>
      <c r="E24" s="85" t="s">
        <v>46</v>
      </c>
      <c r="F24" s="116" t="s">
        <v>1730</v>
      </c>
      <c r="G24" s="118" t="s">
        <v>1604</v>
      </c>
      <c r="H24" s="116" t="s">
        <v>1654</v>
      </c>
      <c r="I24" s="116" t="s">
        <v>1784</v>
      </c>
      <c r="J24" s="116" t="s">
        <v>1783</v>
      </c>
      <c r="K24" s="115" t="s">
        <v>1619</v>
      </c>
      <c r="L24" s="115" t="s">
        <v>1627</v>
      </c>
      <c r="M24" s="118" t="s">
        <v>1696</v>
      </c>
      <c r="N24" s="114" t="s">
        <v>1782</v>
      </c>
      <c r="O24" s="112" t="s">
        <v>1781</v>
      </c>
    </row>
    <row r="25" spans="1:15" ht="20.100000000000001" hidden="1" customHeight="1">
      <c r="A25" s="118" t="s">
        <v>43</v>
      </c>
      <c r="B25" s="69">
        <v>2333</v>
      </c>
      <c r="C25" s="69" t="s">
        <v>61</v>
      </c>
      <c r="D25" s="69">
        <v>2000</v>
      </c>
      <c r="E25" s="85" t="s">
        <v>66</v>
      </c>
      <c r="F25" s="116" t="s">
        <v>1655</v>
      </c>
      <c r="N25" s="86"/>
      <c r="O25" s="71" t="s">
        <v>1780</v>
      </c>
    </row>
    <row r="26" spans="1:15" ht="20.100000000000001" hidden="1" customHeight="1">
      <c r="A26" s="69" t="s">
        <v>43</v>
      </c>
      <c r="B26" s="69">
        <v>1078</v>
      </c>
      <c r="C26" s="69" t="s">
        <v>41</v>
      </c>
      <c r="D26" s="69">
        <v>2000</v>
      </c>
      <c r="E26" s="85" t="s">
        <v>1587</v>
      </c>
      <c r="F26" s="118" t="s">
        <v>1625</v>
      </c>
      <c r="N26" s="126" t="s">
        <v>1779</v>
      </c>
      <c r="O26" s="107"/>
    </row>
    <row r="27" spans="1:15" ht="20.100000000000001" hidden="1" customHeight="1">
      <c r="A27" s="69" t="s">
        <v>211</v>
      </c>
      <c r="B27" s="69">
        <v>1745</v>
      </c>
      <c r="C27" s="69" t="s">
        <v>58</v>
      </c>
      <c r="D27" s="69">
        <v>2000</v>
      </c>
      <c r="E27" s="85" t="s">
        <v>1778</v>
      </c>
      <c r="F27" s="118" t="s">
        <v>1625</v>
      </c>
      <c r="N27" s="126" t="s">
        <v>1777</v>
      </c>
      <c r="O27" s="70"/>
    </row>
    <row r="28" spans="1:15" ht="20.100000000000001" hidden="1" customHeight="1">
      <c r="A28" s="69" t="s">
        <v>195</v>
      </c>
      <c r="B28" s="69" t="s">
        <v>173</v>
      </c>
      <c r="C28" s="69" t="s">
        <v>173</v>
      </c>
      <c r="D28" s="69">
        <v>2000</v>
      </c>
      <c r="E28" s="85" t="s">
        <v>196</v>
      </c>
      <c r="F28" s="69" t="s">
        <v>643</v>
      </c>
      <c r="N28" s="86"/>
      <c r="O28" s="70"/>
    </row>
    <row r="29" spans="1:15" ht="20.100000000000001" hidden="1" customHeight="1">
      <c r="A29" s="69" t="s">
        <v>195</v>
      </c>
      <c r="B29" s="69" t="s">
        <v>173</v>
      </c>
      <c r="C29" s="69" t="s">
        <v>173</v>
      </c>
      <c r="D29" s="69">
        <v>2000</v>
      </c>
      <c r="E29" s="85" t="s">
        <v>197</v>
      </c>
      <c r="F29" s="69" t="s">
        <v>646</v>
      </c>
      <c r="N29" s="86"/>
      <c r="O29" s="70"/>
    </row>
    <row r="30" spans="1:15" ht="20.100000000000001" hidden="1" customHeight="1">
      <c r="A30" s="69" t="s">
        <v>195</v>
      </c>
      <c r="B30" s="69" t="s">
        <v>173</v>
      </c>
      <c r="C30" s="69" t="s">
        <v>173</v>
      </c>
      <c r="D30" s="69">
        <v>2000</v>
      </c>
      <c r="E30" s="85" t="s">
        <v>198</v>
      </c>
      <c r="F30" s="69" t="s">
        <v>649</v>
      </c>
      <c r="N30" s="86"/>
      <c r="O30" s="70"/>
    </row>
    <row r="31" spans="1:15" ht="20.100000000000001" hidden="1" customHeight="1">
      <c r="A31" s="69" t="s">
        <v>195</v>
      </c>
      <c r="B31" s="69" t="s">
        <v>173</v>
      </c>
      <c r="C31" s="69" t="s">
        <v>173</v>
      </c>
      <c r="D31" s="69">
        <v>2000</v>
      </c>
      <c r="E31" s="85" t="s">
        <v>199</v>
      </c>
      <c r="F31" s="69" t="s">
        <v>548</v>
      </c>
      <c r="N31" s="86"/>
      <c r="O31" s="70"/>
    </row>
    <row r="32" spans="1:15" s="69" customFormat="1" ht="20.100000000000001" hidden="1" customHeight="1">
      <c r="A32" s="69" t="s">
        <v>195</v>
      </c>
      <c r="B32" s="69" t="s">
        <v>173</v>
      </c>
      <c r="C32" s="69" t="s">
        <v>173</v>
      </c>
      <c r="D32" s="69">
        <v>2000</v>
      </c>
      <c r="E32" s="85" t="s">
        <v>1574</v>
      </c>
      <c r="F32" s="69" t="s">
        <v>1575</v>
      </c>
      <c r="N32" s="101"/>
      <c r="O32" s="70"/>
    </row>
    <row r="33" spans="1:15" ht="20.100000000000001" hidden="1" customHeight="1">
      <c r="A33" s="122" t="s">
        <v>43</v>
      </c>
      <c r="B33" s="69">
        <v>3374</v>
      </c>
      <c r="C33" s="84" t="s">
        <v>537</v>
      </c>
      <c r="D33" s="69">
        <v>2000</v>
      </c>
      <c r="E33" s="85" t="s">
        <v>45</v>
      </c>
      <c r="F33" s="116" t="s">
        <v>1654</v>
      </c>
      <c r="G33" s="116" t="s">
        <v>1601</v>
      </c>
      <c r="H33" s="115" t="s">
        <v>1605</v>
      </c>
      <c r="I33" s="118" t="s">
        <v>1600</v>
      </c>
      <c r="N33" s="114" t="s">
        <v>1776</v>
      </c>
      <c r="O33" s="112" t="s">
        <v>1775</v>
      </c>
    </row>
    <row r="34" spans="1:15" ht="20.100000000000001" hidden="1" customHeight="1">
      <c r="A34" s="69" t="s">
        <v>43</v>
      </c>
      <c r="B34" s="69">
        <v>3384</v>
      </c>
      <c r="C34" s="84" t="s">
        <v>537</v>
      </c>
      <c r="D34" s="69">
        <v>2000</v>
      </c>
      <c r="E34" s="85" t="s">
        <v>1774</v>
      </c>
      <c r="F34" s="115" t="s">
        <v>1683</v>
      </c>
      <c r="G34" s="115" t="s">
        <v>1633</v>
      </c>
      <c r="H34" s="118" t="s">
        <v>1619</v>
      </c>
      <c r="I34" s="115" t="s">
        <v>1625</v>
      </c>
      <c r="J34" s="115" t="s">
        <v>1598</v>
      </c>
      <c r="K34" s="118" t="s">
        <v>1604</v>
      </c>
      <c r="N34" s="126" t="s">
        <v>1773</v>
      </c>
      <c r="O34" s="71" t="s">
        <v>1772</v>
      </c>
    </row>
    <row r="35" spans="1:15" ht="20.100000000000001" hidden="1" customHeight="1">
      <c r="A35" s="118" t="s">
        <v>43</v>
      </c>
      <c r="B35" s="69">
        <v>1895</v>
      </c>
      <c r="C35" s="84" t="s">
        <v>615</v>
      </c>
      <c r="D35" s="69">
        <v>2001</v>
      </c>
      <c r="E35" s="137" t="s">
        <v>1771</v>
      </c>
      <c r="F35" s="121" t="s">
        <v>1615</v>
      </c>
      <c r="G35" s="124" t="s">
        <v>1604</v>
      </c>
      <c r="H35" s="118" t="s">
        <v>1614</v>
      </c>
      <c r="N35" s="86" t="s">
        <v>1770</v>
      </c>
      <c r="O35" s="71" t="s">
        <v>1769</v>
      </c>
    </row>
    <row r="36" spans="1:15" ht="20.100000000000001" hidden="1" customHeight="1">
      <c r="A36" s="69" t="s">
        <v>43</v>
      </c>
      <c r="B36" s="69">
        <v>1896</v>
      </c>
      <c r="C36" s="69" t="s">
        <v>615</v>
      </c>
      <c r="D36" s="69">
        <v>2001</v>
      </c>
      <c r="E36" s="85" t="s">
        <v>209</v>
      </c>
      <c r="F36" s="116" t="s">
        <v>1601</v>
      </c>
      <c r="N36" s="86"/>
      <c r="O36" s="70" t="s">
        <v>1768</v>
      </c>
    </row>
    <row r="37" spans="1:15" ht="20.100000000000001" hidden="1" customHeight="1">
      <c r="A37" s="104" t="s">
        <v>43</v>
      </c>
      <c r="B37" s="104">
        <v>2309</v>
      </c>
      <c r="C37" s="104" t="s">
        <v>61</v>
      </c>
      <c r="D37" s="104">
        <v>2002</v>
      </c>
      <c r="E37" s="85" t="s">
        <v>1767</v>
      </c>
      <c r="F37" s="116" t="s">
        <v>1664</v>
      </c>
      <c r="G37" s="115" t="s">
        <v>1633</v>
      </c>
      <c r="H37" s="118" t="s">
        <v>1598</v>
      </c>
      <c r="N37" s="114" t="s">
        <v>1766</v>
      </c>
      <c r="O37" s="112" t="s">
        <v>1765</v>
      </c>
    </row>
    <row r="38" spans="1:15" ht="20.100000000000001" hidden="1" customHeight="1">
      <c r="A38" s="104" t="s">
        <v>43</v>
      </c>
      <c r="B38" s="104">
        <v>2182</v>
      </c>
      <c r="C38" s="104" t="s">
        <v>44</v>
      </c>
      <c r="D38" s="104">
        <v>2004</v>
      </c>
      <c r="E38" s="85" t="s">
        <v>1764</v>
      </c>
      <c r="F38" s="116" t="s">
        <v>1664</v>
      </c>
      <c r="N38" s="86"/>
      <c r="O38" s="70" t="s">
        <v>1763</v>
      </c>
    </row>
    <row r="39" spans="1:15" ht="20.100000000000001" hidden="1" customHeight="1">
      <c r="A39" s="104" t="s">
        <v>43</v>
      </c>
      <c r="B39" s="104">
        <v>114</v>
      </c>
      <c r="C39" s="104" t="s">
        <v>540</v>
      </c>
      <c r="D39" s="104">
        <v>2004</v>
      </c>
      <c r="E39" s="85" t="s">
        <v>1762</v>
      </c>
      <c r="F39" s="116" t="s">
        <v>1664</v>
      </c>
      <c r="N39" s="86"/>
      <c r="O39" s="70" t="s">
        <v>1761</v>
      </c>
    </row>
    <row r="40" spans="1:15" ht="20.100000000000001" hidden="1" customHeight="1">
      <c r="A40" s="104" t="s">
        <v>43</v>
      </c>
      <c r="B40" s="104">
        <v>581</v>
      </c>
      <c r="C40" s="104" t="s">
        <v>32</v>
      </c>
      <c r="D40" s="104">
        <v>2004</v>
      </c>
      <c r="E40" s="85" t="s">
        <v>1760</v>
      </c>
      <c r="F40" s="115" t="s">
        <v>1664</v>
      </c>
      <c r="G40" s="115" t="s">
        <v>1658</v>
      </c>
      <c r="N40" s="86" t="s">
        <v>1759</v>
      </c>
      <c r="O40" s="70" t="s">
        <v>1758</v>
      </c>
    </row>
    <row r="41" spans="1:15" ht="20.100000000000001" hidden="1" customHeight="1">
      <c r="A41" s="118" t="s">
        <v>38</v>
      </c>
      <c r="B41" s="69">
        <v>3616</v>
      </c>
      <c r="C41" s="69" t="s">
        <v>543</v>
      </c>
      <c r="D41" s="69">
        <v>2005</v>
      </c>
      <c r="E41" s="85" t="s">
        <v>40</v>
      </c>
      <c r="F41" s="116" t="s">
        <v>1641</v>
      </c>
      <c r="N41" s="114"/>
      <c r="O41" s="112" t="s">
        <v>1757</v>
      </c>
    </row>
    <row r="42" spans="1:15" ht="20.100000000000001" hidden="1" customHeight="1">
      <c r="A42" s="118" t="s">
        <v>205</v>
      </c>
      <c r="B42" s="69">
        <v>30</v>
      </c>
      <c r="C42" s="69" t="s">
        <v>41</v>
      </c>
      <c r="D42" s="69">
        <v>2006</v>
      </c>
      <c r="E42" s="85" t="s">
        <v>1756</v>
      </c>
      <c r="F42" s="115" t="s">
        <v>1604</v>
      </c>
      <c r="G42" s="116" t="s">
        <v>1744</v>
      </c>
      <c r="H42" s="116" t="s">
        <v>1598</v>
      </c>
      <c r="I42" s="115" t="s">
        <v>1605</v>
      </c>
      <c r="J42" s="118" t="s">
        <v>1614</v>
      </c>
      <c r="N42" s="136" t="s">
        <v>1755</v>
      </c>
      <c r="O42" s="70" t="s">
        <v>1754</v>
      </c>
    </row>
    <row r="43" spans="1:15" ht="20.100000000000001" hidden="1" customHeight="1">
      <c r="A43" s="118" t="s">
        <v>43</v>
      </c>
      <c r="B43" s="69">
        <v>1043</v>
      </c>
      <c r="C43" s="69" t="s">
        <v>30</v>
      </c>
      <c r="D43" s="69">
        <v>2006</v>
      </c>
      <c r="E43" s="85" t="s">
        <v>208</v>
      </c>
      <c r="F43" s="115" t="s">
        <v>1612</v>
      </c>
      <c r="N43" s="74" t="s">
        <v>1753</v>
      </c>
      <c r="O43" s="70" t="s">
        <v>1752</v>
      </c>
    </row>
    <row r="44" spans="1:15" ht="20.100000000000001" hidden="1" customHeight="1">
      <c r="A44" s="118" t="s">
        <v>43</v>
      </c>
      <c r="B44" s="69">
        <v>3577</v>
      </c>
      <c r="C44" s="69" t="s">
        <v>61</v>
      </c>
      <c r="D44" s="69">
        <v>2006</v>
      </c>
      <c r="E44" s="85" t="s">
        <v>62</v>
      </c>
      <c r="F44" s="116" t="s">
        <v>1664</v>
      </c>
      <c r="G44" s="116" t="s">
        <v>1641</v>
      </c>
      <c r="H44" s="118" t="s">
        <v>1605</v>
      </c>
      <c r="I44" s="118" t="s">
        <v>1627</v>
      </c>
      <c r="J44" s="115" t="s">
        <v>1599</v>
      </c>
      <c r="K44" s="118" t="s">
        <v>1619</v>
      </c>
      <c r="L44" s="115" t="s">
        <v>1604</v>
      </c>
      <c r="M44" s="116" t="s">
        <v>1751</v>
      </c>
      <c r="N44" s="114" t="s">
        <v>1750</v>
      </c>
      <c r="O44" s="112" t="s">
        <v>1749</v>
      </c>
    </row>
    <row r="45" spans="1:15" ht="20.100000000000001" hidden="1" customHeight="1">
      <c r="A45" s="69" t="s">
        <v>211</v>
      </c>
      <c r="B45" s="69">
        <v>3442</v>
      </c>
      <c r="C45" s="69" t="s">
        <v>61</v>
      </c>
      <c r="D45" s="69">
        <v>2006</v>
      </c>
      <c r="E45" s="85" t="s">
        <v>1748</v>
      </c>
      <c r="F45" s="116" t="s">
        <v>1605</v>
      </c>
      <c r="G45" s="118" t="s">
        <v>1603</v>
      </c>
      <c r="N45" s="74" t="s">
        <v>1747</v>
      </c>
      <c r="O45" s="70" t="s">
        <v>1746</v>
      </c>
    </row>
    <row r="46" spans="1:15" ht="20.100000000000001" hidden="1" customHeight="1">
      <c r="A46" s="69" t="s">
        <v>43</v>
      </c>
      <c r="B46" s="69">
        <v>1446</v>
      </c>
      <c r="C46" s="69" t="s">
        <v>41</v>
      </c>
      <c r="D46" s="69">
        <v>2006</v>
      </c>
      <c r="E46" s="85" t="s">
        <v>55</v>
      </c>
      <c r="F46" s="116" t="s">
        <v>1601</v>
      </c>
      <c r="N46" s="86"/>
      <c r="O46" s="70"/>
    </row>
    <row r="47" spans="1:15" ht="20.100000000000001" hidden="1" customHeight="1">
      <c r="A47" s="104" t="s">
        <v>38</v>
      </c>
      <c r="B47" s="104">
        <v>1011</v>
      </c>
      <c r="C47" s="104" t="s">
        <v>636</v>
      </c>
      <c r="D47" s="104">
        <v>2006</v>
      </c>
      <c r="E47" s="85" t="s">
        <v>1745</v>
      </c>
      <c r="F47" s="116" t="s">
        <v>1598</v>
      </c>
      <c r="G47" s="116" t="s">
        <v>1744</v>
      </c>
      <c r="H47" s="116" t="s">
        <v>1654</v>
      </c>
      <c r="I47" s="115" t="s">
        <v>1619</v>
      </c>
      <c r="J47" s="116" t="s">
        <v>1682</v>
      </c>
      <c r="N47" s="114" t="s">
        <v>1743</v>
      </c>
      <c r="O47" s="112" t="s">
        <v>1742</v>
      </c>
    </row>
    <row r="48" spans="1:15" ht="20.100000000000001" hidden="1" customHeight="1">
      <c r="A48" s="118" t="s">
        <v>192</v>
      </c>
      <c r="B48" s="69" t="s">
        <v>173</v>
      </c>
      <c r="C48" s="69" t="s">
        <v>543</v>
      </c>
      <c r="D48" s="69">
        <v>2007</v>
      </c>
      <c r="E48" s="85" t="s">
        <v>1741</v>
      </c>
      <c r="F48" s="115" t="s">
        <v>1655</v>
      </c>
      <c r="G48" s="116" t="s">
        <v>1740</v>
      </c>
      <c r="H48" s="115" t="s">
        <v>1683</v>
      </c>
      <c r="I48" s="116" t="s">
        <v>1605</v>
      </c>
      <c r="J48" s="115" t="s">
        <v>1627</v>
      </c>
      <c r="N48" s="125" t="s">
        <v>1739</v>
      </c>
      <c r="O48" s="70" t="s">
        <v>1738</v>
      </c>
    </row>
    <row r="49" spans="1:15" ht="20.100000000000001" hidden="1" customHeight="1">
      <c r="A49" s="118" t="s">
        <v>38</v>
      </c>
      <c r="B49" s="69">
        <v>3039</v>
      </c>
      <c r="C49" s="69" t="s">
        <v>201</v>
      </c>
      <c r="D49" s="69">
        <v>2007</v>
      </c>
      <c r="E49" s="85" t="s">
        <v>202</v>
      </c>
      <c r="F49" s="116" t="s">
        <v>1627</v>
      </c>
      <c r="G49" s="116" t="s">
        <v>1633</v>
      </c>
      <c r="H49" s="116" t="s">
        <v>1696</v>
      </c>
      <c r="I49" s="115" t="s">
        <v>1682</v>
      </c>
      <c r="J49" s="116" t="s">
        <v>1600</v>
      </c>
      <c r="K49" s="116" t="s">
        <v>1625</v>
      </c>
      <c r="N49" s="86" t="s">
        <v>1737</v>
      </c>
      <c r="O49" s="70" t="s">
        <v>1736</v>
      </c>
    </row>
    <row r="50" spans="1:15" ht="20.100000000000001" hidden="1" customHeight="1">
      <c r="A50" s="118" t="s">
        <v>203</v>
      </c>
      <c r="B50" s="69" t="s">
        <v>173</v>
      </c>
      <c r="C50" s="69" t="s">
        <v>173</v>
      </c>
      <c r="D50" s="69">
        <v>2007</v>
      </c>
      <c r="E50" s="85" t="s">
        <v>204</v>
      </c>
      <c r="F50" s="69" t="s">
        <v>599</v>
      </c>
      <c r="N50" s="86"/>
      <c r="O50" s="70"/>
    </row>
    <row r="51" spans="1:15" ht="20.100000000000001" hidden="1" customHeight="1">
      <c r="A51" s="118" t="s">
        <v>192</v>
      </c>
      <c r="B51" s="69" t="s">
        <v>173</v>
      </c>
      <c r="C51" s="69" t="s">
        <v>41</v>
      </c>
      <c r="D51" s="69">
        <v>2007</v>
      </c>
      <c r="E51" s="85" t="s">
        <v>640</v>
      </c>
      <c r="F51" s="115" t="s">
        <v>1627</v>
      </c>
      <c r="G51" s="118" t="s">
        <v>1605</v>
      </c>
      <c r="H51" s="115" t="s">
        <v>1614</v>
      </c>
      <c r="I51" s="116" t="s">
        <v>1604</v>
      </c>
      <c r="N51" s="86" t="s">
        <v>1735</v>
      </c>
      <c r="O51" s="70" t="s">
        <v>1734</v>
      </c>
    </row>
    <row r="52" spans="1:15" ht="20.100000000000001" hidden="1" customHeight="1">
      <c r="A52" s="128" t="s">
        <v>25</v>
      </c>
      <c r="B52" s="73">
        <v>1164</v>
      </c>
      <c r="C52" s="73" t="s">
        <v>543</v>
      </c>
      <c r="D52" s="73">
        <v>2007</v>
      </c>
      <c r="E52" s="85" t="s">
        <v>35</v>
      </c>
      <c r="F52" s="116" t="s">
        <v>1641</v>
      </c>
      <c r="G52" s="116" t="s">
        <v>1702</v>
      </c>
      <c r="H52" s="122"/>
      <c r="N52" s="114"/>
      <c r="O52" s="112" t="s">
        <v>1733</v>
      </c>
    </row>
    <row r="53" spans="1:15" ht="20.100000000000001" hidden="1" customHeight="1">
      <c r="A53" s="118" t="s">
        <v>192</v>
      </c>
      <c r="B53" s="69" t="s">
        <v>173</v>
      </c>
      <c r="C53" s="69" t="s">
        <v>41</v>
      </c>
      <c r="D53" s="69">
        <v>2007</v>
      </c>
      <c r="E53" s="72" t="s">
        <v>1732</v>
      </c>
      <c r="N53" s="69"/>
      <c r="O53" s="70"/>
    </row>
    <row r="54" spans="1:15" ht="20.100000000000001" hidden="1" customHeight="1">
      <c r="A54" s="118" t="s">
        <v>224</v>
      </c>
      <c r="B54" s="69" t="s">
        <v>173</v>
      </c>
      <c r="D54" s="69">
        <v>2007</v>
      </c>
      <c r="E54" s="72" t="s">
        <v>1731</v>
      </c>
      <c r="N54" s="69"/>
      <c r="O54" s="70"/>
    </row>
    <row r="55" spans="1:15" ht="20.100000000000001" hidden="1" customHeight="1">
      <c r="A55" s="73" t="s">
        <v>25</v>
      </c>
      <c r="B55" s="73">
        <v>1122</v>
      </c>
      <c r="C55" s="79" t="s">
        <v>540</v>
      </c>
      <c r="D55" s="73">
        <v>2007</v>
      </c>
      <c r="E55" s="85" t="s">
        <v>541</v>
      </c>
      <c r="F55" s="116" t="s">
        <v>1730</v>
      </c>
      <c r="G55" s="118" t="s">
        <v>1619</v>
      </c>
      <c r="H55" s="115" t="s">
        <v>1605</v>
      </c>
      <c r="I55" s="115" t="s">
        <v>1633</v>
      </c>
      <c r="J55" s="116" t="s">
        <v>1672</v>
      </c>
      <c r="K55" s="115" t="s">
        <v>1682</v>
      </c>
      <c r="L55" s="116" t="s">
        <v>1625</v>
      </c>
      <c r="M55" s="116" t="s">
        <v>1627</v>
      </c>
      <c r="N55" s="114" t="s">
        <v>1729</v>
      </c>
      <c r="O55" s="112" t="s">
        <v>1728</v>
      </c>
    </row>
    <row r="56" spans="1:15" ht="20.100000000000001" hidden="1" customHeight="1">
      <c r="A56" s="108" t="s">
        <v>211</v>
      </c>
      <c r="B56" s="108">
        <v>255</v>
      </c>
      <c r="C56" s="108" t="s">
        <v>31</v>
      </c>
      <c r="D56" s="108">
        <v>2007</v>
      </c>
      <c r="E56" s="85" t="s">
        <v>1727</v>
      </c>
      <c r="F56" s="116" t="s">
        <v>1627</v>
      </c>
      <c r="G56" s="116" t="s">
        <v>1601</v>
      </c>
      <c r="N56" s="81"/>
      <c r="O56" s="70"/>
    </row>
    <row r="57" spans="1:15" ht="20.100000000000001" hidden="1" customHeight="1">
      <c r="A57" s="69" t="s">
        <v>67</v>
      </c>
      <c r="B57" s="69">
        <v>1251</v>
      </c>
      <c r="C57" s="69" t="s">
        <v>52</v>
      </c>
      <c r="D57" s="69">
        <v>2008</v>
      </c>
      <c r="E57" s="85" t="s">
        <v>54</v>
      </c>
      <c r="F57" s="116" t="s">
        <v>1683</v>
      </c>
      <c r="G57" s="116" t="s">
        <v>1722</v>
      </c>
      <c r="N57" s="81"/>
      <c r="O57" s="71" t="s">
        <v>1726</v>
      </c>
    </row>
    <row r="58" spans="1:15" ht="20.100000000000001" hidden="1" customHeight="1">
      <c r="A58" s="69" t="s">
        <v>43</v>
      </c>
      <c r="B58" s="69">
        <v>4796</v>
      </c>
      <c r="C58" s="69" t="s">
        <v>52</v>
      </c>
      <c r="D58" s="69">
        <v>2008</v>
      </c>
      <c r="E58" s="85" t="s">
        <v>51</v>
      </c>
      <c r="F58" s="115" t="s">
        <v>1612</v>
      </c>
      <c r="N58" s="126" t="s">
        <v>1725</v>
      </c>
      <c r="O58" s="70" t="s">
        <v>1724</v>
      </c>
    </row>
    <row r="59" spans="1:15" ht="20.100000000000001" hidden="1" customHeight="1">
      <c r="A59" s="108" t="s">
        <v>1589</v>
      </c>
      <c r="B59" s="108" t="s">
        <v>1590</v>
      </c>
      <c r="C59" s="108"/>
      <c r="D59" s="108">
        <v>2008</v>
      </c>
      <c r="E59" s="85" t="s">
        <v>1723</v>
      </c>
      <c r="F59" s="116" t="s">
        <v>1722</v>
      </c>
      <c r="G59" s="116" t="s">
        <v>1633</v>
      </c>
      <c r="N59" s="114"/>
      <c r="O59" s="112" t="s">
        <v>1721</v>
      </c>
    </row>
    <row r="60" spans="1:15" ht="20.100000000000001" customHeight="1">
      <c r="A60" s="104" t="s">
        <v>43</v>
      </c>
      <c r="B60" s="104">
        <v>425</v>
      </c>
      <c r="C60" s="104" t="s">
        <v>31</v>
      </c>
      <c r="D60" s="104">
        <v>2008</v>
      </c>
      <c r="E60" s="85" t="s">
        <v>1720</v>
      </c>
      <c r="F60" s="115" t="s">
        <v>1683</v>
      </c>
      <c r="G60" s="116" t="s">
        <v>1633</v>
      </c>
      <c r="H60" s="118" t="s">
        <v>1605</v>
      </c>
      <c r="I60" s="115" t="s">
        <v>1604</v>
      </c>
      <c r="J60" s="115" t="s">
        <v>1627</v>
      </c>
      <c r="K60" s="118" t="s">
        <v>1619</v>
      </c>
      <c r="L60" s="115" t="s">
        <v>1600</v>
      </c>
      <c r="N60" s="114" t="s">
        <v>1719</v>
      </c>
      <c r="O60" s="112" t="s">
        <v>1718</v>
      </c>
    </row>
    <row r="61" spans="1:15" ht="20.100000000000001" hidden="1" customHeight="1">
      <c r="A61" s="104" t="s">
        <v>43</v>
      </c>
      <c r="B61" s="104">
        <v>3099</v>
      </c>
      <c r="C61" s="104"/>
      <c r="D61" s="104">
        <v>2008</v>
      </c>
      <c r="E61" s="85" t="s">
        <v>1717</v>
      </c>
      <c r="N61" s="86"/>
      <c r="O61" s="70"/>
    </row>
    <row r="62" spans="1:15" ht="20.100000000000001" hidden="1" customHeight="1">
      <c r="A62" s="104" t="s">
        <v>43</v>
      </c>
      <c r="B62" s="104">
        <v>1956</v>
      </c>
      <c r="C62" s="104"/>
      <c r="D62" s="104">
        <v>2008</v>
      </c>
      <c r="E62" s="85" t="s">
        <v>1716</v>
      </c>
      <c r="F62" s="116" t="s">
        <v>1605</v>
      </c>
      <c r="G62" s="116" t="s">
        <v>1683</v>
      </c>
      <c r="N62" s="86"/>
      <c r="O62" s="70" t="s">
        <v>1715</v>
      </c>
    </row>
    <row r="63" spans="1:15" ht="20.100000000000001" hidden="1" customHeight="1">
      <c r="A63" s="104" t="s">
        <v>43</v>
      </c>
      <c r="B63" s="104">
        <v>1817</v>
      </c>
      <c r="C63" s="104" t="s">
        <v>41</v>
      </c>
      <c r="D63" s="104">
        <v>2009</v>
      </c>
      <c r="E63" s="85" t="s">
        <v>1714</v>
      </c>
      <c r="F63" s="116" t="s">
        <v>1654</v>
      </c>
      <c r="G63" s="116" t="s">
        <v>1625</v>
      </c>
      <c r="H63" s="116" t="s">
        <v>1619</v>
      </c>
      <c r="N63" s="114"/>
      <c r="O63" s="112" t="s">
        <v>1713</v>
      </c>
    </row>
    <row r="64" spans="1:15" ht="20.100000000000001" hidden="1" customHeight="1">
      <c r="A64" s="104" t="s">
        <v>43</v>
      </c>
      <c r="B64" s="104">
        <v>2818</v>
      </c>
      <c r="C64" s="104" t="s">
        <v>201</v>
      </c>
      <c r="D64" s="104">
        <v>2009</v>
      </c>
      <c r="E64" s="85" t="s">
        <v>1712</v>
      </c>
      <c r="F64" s="116" t="s">
        <v>1654</v>
      </c>
      <c r="G64" s="116" t="s">
        <v>1625</v>
      </c>
      <c r="H64" s="116" t="s">
        <v>1619</v>
      </c>
      <c r="N64" s="114"/>
      <c r="O64" s="112" t="s">
        <v>1711</v>
      </c>
    </row>
    <row r="65" spans="1:15" ht="20.100000000000001" hidden="1" customHeight="1">
      <c r="A65" s="108" t="s">
        <v>1589</v>
      </c>
      <c r="B65" s="104" t="s">
        <v>1591</v>
      </c>
      <c r="C65" s="104" t="s">
        <v>61</v>
      </c>
      <c r="D65" s="104">
        <v>2009</v>
      </c>
      <c r="E65" s="85" t="s">
        <v>1710</v>
      </c>
      <c r="F65" s="116" t="s">
        <v>1641</v>
      </c>
      <c r="G65" s="116" t="s">
        <v>1633</v>
      </c>
      <c r="H65" s="116" t="s">
        <v>1709</v>
      </c>
      <c r="I65" s="116" t="s">
        <v>1619</v>
      </c>
      <c r="N65" s="114"/>
      <c r="O65" s="112" t="s">
        <v>1708</v>
      </c>
    </row>
    <row r="66" spans="1:15" ht="20.100000000000001" hidden="1" customHeight="1">
      <c r="A66" s="118" t="s">
        <v>205</v>
      </c>
      <c r="B66" s="69">
        <v>34</v>
      </c>
      <c r="C66" s="69" t="s">
        <v>1707</v>
      </c>
      <c r="D66" s="69">
        <v>2010</v>
      </c>
      <c r="E66" s="85" t="s">
        <v>206</v>
      </c>
      <c r="F66" s="118" t="s">
        <v>1683</v>
      </c>
      <c r="G66" s="118" t="s">
        <v>1604</v>
      </c>
      <c r="H66" s="118" t="s">
        <v>1605</v>
      </c>
      <c r="I66" s="118" t="s">
        <v>1627</v>
      </c>
      <c r="J66" s="118" t="s">
        <v>1603</v>
      </c>
      <c r="N66" s="86" t="s">
        <v>1706</v>
      </c>
      <c r="O66" s="70"/>
    </row>
    <row r="67" spans="1:15" ht="20.100000000000001" hidden="1" customHeight="1">
      <c r="A67" s="118" t="s">
        <v>192</v>
      </c>
      <c r="B67" s="69" t="s">
        <v>173</v>
      </c>
      <c r="C67" s="69" t="s">
        <v>173</v>
      </c>
      <c r="D67" s="69">
        <v>2010</v>
      </c>
      <c r="E67" s="85" t="s">
        <v>213</v>
      </c>
      <c r="F67" s="116" t="s">
        <v>1605</v>
      </c>
      <c r="G67" s="116" t="s">
        <v>1604</v>
      </c>
      <c r="H67" s="116" t="s">
        <v>1683</v>
      </c>
      <c r="N67" s="86" t="s">
        <v>1705</v>
      </c>
      <c r="O67" s="70" t="s">
        <v>1704</v>
      </c>
    </row>
    <row r="68" spans="1:15" ht="20.100000000000001" hidden="1" customHeight="1">
      <c r="A68" s="118" t="s">
        <v>43</v>
      </c>
      <c r="B68" s="104">
        <v>1058</v>
      </c>
      <c r="C68" s="104"/>
      <c r="D68" s="104">
        <v>2010</v>
      </c>
      <c r="E68" s="85" t="s">
        <v>1703</v>
      </c>
      <c r="F68" s="116" t="s">
        <v>1641</v>
      </c>
      <c r="G68" s="116" t="s">
        <v>1702</v>
      </c>
      <c r="N68" s="114"/>
      <c r="O68" s="112" t="s">
        <v>1701</v>
      </c>
    </row>
    <row r="69" spans="1:15" ht="20.100000000000001" hidden="1" customHeight="1">
      <c r="A69" s="118" t="s">
        <v>63</v>
      </c>
      <c r="B69" s="69">
        <v>29</v>
      </c>
      <c r="C69" s="69" t="s">
        <v>537</v>
      </c>
      <c r="D69" s="69">
        <v>2011</v>
      </c>
      <c r="E69" s="85" t="s">
        <v>1569</v>
      </c>
      <c r="F69" s="135" t="s">
        <v>1655</v>
      </c>
      <c r="G69" s="134" t="s">
        <v>1603</v>
      </c>
      <c r="H69" s="71"/>
      <c r="I69" s="71"/>
      <c r="J69" s="71"/>
      <c r="K69" s="71"/>
      <c r="L69" s="71"/>
      <c r="M69" s="71"/>
      <c r="N69" s="133" t="s">
        <v>1700</v>
      </c>
      <c r="O69" s="71" t="s">
        <v>1699</v>
      </c>
    </row>
    <row r="70" spans="1:15" ht="20.100000000000001" hidden="1" customHeight="1">
      <c r="A70" s="118" t="s">
        <v>224</v>
      </c>
      <c r="B70" s="69" t="s">
        <v>173</v>
      </c>
      <c r="C70" s="69" t="s">
        <v>173</v>
      </c>
      <c r="D70" s="69">
        <v>2011</v>
      </c>
      <c r="E70" s="85" t="s">
        <v>1698</v>
      </c>
      <c r="F70" s="116" t="s">
        <v>1627</v>
      </c>
      <c r="G70" s="116" t="s">
        <v>1697</v>
      </c>
      <c r="H70" s="116" t="s">
        <v>1601</v>
      </c>
      <c r="I70" s="115" t="s">
        <v>1633</v>
      </c>
      <c r="J70" s="116" t="s">
        <v>1672</v>
      </c>
      <c r="K70" s="116" t="s">
        <v>1683</v>
      </c>
      <c r="L70" s="115" t="s">
        <v>1600</v>
      </c>
      <c r="M70" s="115" t="s">
        <v>1696</v>
      </c>
      <c r="N70" s="86" t="s">
        <v>1695</v>
      </c>
      <c r="O70" s="71" t="s">
        <v>1694</v>
      </c>
    </row>
    <row r="71" spans="1:15" ht="20.100000000000001" hidden="1" customHeight="1">
      <c r="A71" s="73" t="s">
        <v>25</v>
      </c>
      <c r="B71" s="73">
        <v>1438</v>
      </c>
      <c r="C71" s="79" t="s">
        <v>540</v>
      </c>
      <c r="D71" s="73">
        <v>2011</v>
      </c>
      <c r="E71" s="85" t="s">
        <v>36</v>
      </c>
      <c r="F71" s="132" t="s">
        <v>1604</v>
      </c>
      <c r="G71" s="115" t="s">
        <v>1633</v>
      </c>
      <c r="H71" s="115" t="s">
        <v>1619</v>
      </c>
      <c r="I71" s="115" t="s">
        <v>1625</v>
      </c>
      <c r="J71" s="116" t="s">
        <v>1600</v>
      </c>
      <c r="K71" s="116" t="s">
        <v>1601</v>
      </c>
      <c r="L71" s="116" t="s">
        <v>1598</v>
      </c>
      <c r="M71" s="116" t="s">
        <v>1693</v>
      </c>
      <c r="N71" s="114" t="s">
        <v>1692</v>
      </c>
      <c r="O71" s="112" t="s">
        <v>1691</v>
      </c>
    </row>
    <row r="72" spans="1:15" ht="20.100000000000001" hidden="1" customHeight="1">
      <c r="A72" s="118" t="s">
        <v>43</v>
      </c>
      <c r="B72" s="69">
        <v>4505</v>
      </c>
      <c r="C72" s="84" t="s">
        <v>537</v>
      </c>
      <c r="D72" s="69">
        <v>2012</v>
      </c>
      <c r="E72" s="85" t="s">
        <v>48</v>
      </c>
      <c r="F72" s="131" t="s">
        <v>1607</v>
      </c>
      <c r="G72" s="131" t="s">
        <v>1604</v>
      </c>
      <c r="H72" s="124" t="s">
        <v>1647</v>
      </c>
      <c r="I72" s="124" t="s">
        <v>1598</v>
      </c>
      <c r="J72" s="121" t="s">
        <v>1601</v>
      </c>
      <c r="K72" s="83"/>
      <c r="L72" s="83"/>
      <c r="M72" s="83"/>
      <c r="N72" s="126" t="s">
        <v>1690</v>
      </c>
      <c r="O72" s="71" t="s">
        <v>1689</v>
      </c>
    </row>
    <row r="73" spans="1:15" ht="20.100000000000001" hidden="1" customHeight="1">
      <c r="A73" s="108" t="s">
        <v>1589</v>
      </c>
      <c r="B73" s="104" t="s">
        <v>1592</v>
      </c>
      <c r="C73" s="104"/>
      <c r="D73" s="104">
        <v>2012</v>
      </c>
      <c r="E73" s="85" t="s">
        <v>1688</v>
      </c>
      <c r="F73" s="116" t="s">
        <v>1641</v>
      </c>
      <c r="N73" s="114"/>
      <c r="O73" s="112" t="s">
        <v>1687</v>
      </c>
    </row>
    <row r="74" spans="1:15" ht="20.100000000000001" hidden="1" customHeight="1">
      <c r="A74" s="104" t="s">
        <v>43</v>
      </c>
      <c r="B74" s="104">
        <v>4343</v>
      </c>
      <c r="C74" s="104" t="s">
        <v>537</v>
      </c>
      <c r="D74" s="104">
        <v>2012</v>
      </c>
      <c r="E74" s="85" t="s">
        <v>1686</v>
      </c>
      <c r="F74" s="116" t="s">
        <v>1625</v>
      </c>
      <c r="G74" s="116" t="s">
        <v>1633</v>
      </c>
      <c r="N74" s="114"/>
      <c r="O74" s="112" t="s">
        <v>1685</v>
      </c>
    </row>
    <row r="75" spans="1:15" ht="20.100000000000001" hidden="1" customHeight="1">
      <c r="A75" s="118" t="s">
        <v>43</v>
      </c>
      <c r="B75" s="69">
        <v>1441</v>
      </c>
      <c r="C75" s="69" t="s">
        <v>41</v>
      </c>
      <c r="D75" s="69">
        <v>2013</v>
      </c>
      <c r="E75" s="85" t="s">
        <v>50</v>
      </c>
      <c r="F75" s="115" t="s">
        <v>1612</v>
      </c>
      <c r="N75" s="114"/>
      <c r="O75" s="112" t="s">
        <v>1684</v>
      </c>
    </row>
    <row r="76" spans="1:15" ht="20.100000000000001" hidden="1" customHeight="1">
      <c r="A76" s="118" t="s">
        <v>43</v>
      </c>
      <c r="B76" s="69">
        <v>1841</v>
      </c>
      <c r="C76" s="69" t="s">
        <v>41</v>
      </c>
      <c r="D76" s="69">
        <v>2013</v>
      </c>
      <c r="E76" s="85" t="s">
        <v>220</v>
      </c>
      <c r="F76" s="116" t="s">
        <v>1683</v>
      </c>
      <c r="G76" s="116" t="s">
        <v>1641</v>
      </c>
      <c r="H76" s="115" t="s">
        <v>1605</v>
      </c>
      <c r="I76" s="116" t="s">
        <v>1600</v>
      </c>
      <c r="J76" s="115" t="s">
        <v>1682</v>
      </c>
      <c r="K76" s="116" t="s">
        <v>1599</v>
      </c>
      <c r="L76" s="115" t="s">
        <v>1598</v>
      </c>
      <c r="N76" s="123" t="s">
        <v>1681</v>
      </c>
      <c r="O76" s="112" t="s">
        <v>1680</v>
      </c>
    </row>
    <row r="77" spans="1:15" ht="20.100000000000001" hidden="1" customHeight="1">
      <c r="A77" s="69" t="s">
        <v>192</v>
      </c>
      <c r="B77" s="87">
        <v>1115</v>
      </c>
      <c r="C77" s="69" t="s">
        <v>636</v>
      </c>
      <c r="D77" s="69">
        <v>2013</v>
      </c>
      <c r="E77" s="85" t="s">
        <v>637</v>
      </c>
      <c r="F77" s="115" t="s">
        <v>1605</v>
      </c>
      <c r="G77" s="118" t="s">
        <v>1603</v>
      </c>
      <c r="N77" s="86" t="s">
        <v>1679</v>
      </c>
      <c r="O77" s="71" t="s">
        <v>1678</v>
      </c>
    </row>
    <row r="78" spans="1:15" ht="20.100000000000001" hidden="1" customHeight="1">
      <c r="A78" s="104" t="s">
        <v>205</v>
      </c>
      <c r="B78" s="104">
        <v>16</v>
      </c>
      <c r="C78" s="111"/>
      <c r="D78" s="104">
        <v>2013</v>
      </c>
      <c r="E78" s="85" t="s">
        <v>1677</v>
      </c>
      <c r="F78" s="115" t="s">
        <v>1625</v>
      </c>
      <c r="G78" s="83"/>
      <c r="H78" s="83"/>
      <c r="I78" s="83"/>
      <c r="J78" s="83"/>
      <c r="K78" s="83"/>
      <c r="L78" s="83"/>
      <c r="M78" s="83"/>
      <c r="N78" s="74" t="s">
        <v>1676</v>
      </c>
      <c r="O78" s="70"/>
    </row>
    <row r="79" spans="1:15" ht="20.100000000000001" hidden="1" customHeight="1">
      <c r="A79" s="118" t="s">
        <v>43</v>
      </c>
      <c r="B79" s="69">
        <v>2003</v>
      </c>
      <c r="C79" s="69" t="s">
        <v>41</v>
      </c>
      <c r="D79" s="69">
        <v>2014</v>
      </c>
      <c r="E79" s="85" t="s">
        <v>49</v>
      </c>
      <c r="F79" s="115" t="s">
        <v>1612</v>
      </c>
      <c r="N79" s="86" t="s">
        <v>1675</v>
      </c>
      <c r="O79" s="70"/>
    </row>
    <row r="80" spans="1:15" ht="20.100000000000001" hidden="1" customHeight="1">
      <c r="A80" s="69" t="s">
        <v>192</v>
      </c>
      <c r="B80" s="69">
        <v>24</v>
      </c>
      <c r="C80" s="69" t="s">
        <v>58</v>
      </c>
      <c r="D80" s="69">
        <v>2014</v>
      </c>
      <c r="E80" s="85" t="s">
        <v>193</v>
      </c>
      <c r="F80" s="118" t="s">
        <v>1603</v>
      </c>
      <c r="G80" s="118" t="s">
        <v>1605</v>
      </c>
      <c r="N80" s="125" t="s">
        <v>1674</v>
      </c>
      <c r="O80" s="70"/>
    </row>
    <row r="81" spans="1:15" ht="20.100000000000001" hidden="1" customHeight="1">
      <c r="A81" s="118" t="s">
        <v>63</v>
      </c>
      <c r="B81" s="69">
        <v>25</v>
      </c>
      <c r="C81" s="69" t="s">
        <v>31</v>
      </c>
      <c r="D81" s="69">
        <v>2015</v>
      </c>
      <c r="E81" s="85" t="s">
        <v>64</v>
      </c>
      <c r="F81" s="116" t="s">
        <v>1603</v>
      </c>
      <c r="G81" s="116" t="s">
        <v>1673</v>
      </c>
      <c r="H81" s="116" t="s">
        <v>1605</v>
      </c>
      <c r="I81" s="115" t="s">
        <v>1633</v>
      </c>
      <c r="J81" s="116" t="s">
        <v>1672</v>
      </c>
      <c r="N81" s="114" t="s">
        <v>1671</v>
      </c>
      <c r="O81" s="112" t="s">
        <v>1670</v>
      </c>
    </row>
    <row r="82" spans="1:15" ht="20.100000000000001" hidden="1" customHeight="1">
      <c r="A82" s="118" t="s">
        <v>43</v>
      </c>
      <c r="B82" s="69">
        <v>518</v>
      </c>
      <c r="C82" s="69" t="s">
        <v>31</v>
      </c>
      <c r="D82" s="69">
        <v>2015</v>
      </c>
      <c r="E82" s="85" t="s">
        <v>59</v>
      </c>
      <c r="F82" s="115" t="s">
        <v>1604</v>
      </c>
      <c r="G82" s="116" t="s">
        <v>1615</v>
      </c>
      <c r="H82" s="116" t="s">
        <v>1619</v>
      </c>
      <c r="I82" s="116" t="s">
        <v>1605</v>
      </c>
      <c r="J82" s="116" t="s">
        <v>1614</v>
      </c>
      <c r="K82" s="115" t="s">
        <v>1599</v>
      </c>
      <c r="N82" s="114" t="s">
        <v>1669</v>
      </c>
      <c r="O82" s="112" t="s">
        <v>1668</v>
      </c>
    </row>
    <row r="83" spans="1:15" ht="20.100000000000001" hidden="1" customHeight="1">
      <c r="A83" s="118" t="s">
        <v>224</v>
      </c>
      <c r="B83" s="69" t="s">
        <v>173</v>
      </c>
      <c r="C83" s="69" t="s">
        <v>41</v>
      </c>
      <c r="D83" s="69">
        <v>2015</v>
      </c>
      <c r="E83" s="130" t="s">
        <v>1667</v>
      </c>
      <c r="F83" s="116" t="s">
        <v>1655</v>
      </c>
      <c r="G83" s="116" t="s">
        <v>1627</v>
      </c>
      <c r="H83" s="116" t="s">
        <v>1654</v>
      </c>
      <c r="I83" s="115" t="s">
        <v>1605</v>
      </c>
      <c r="J83" s="115" t="s">
        <v>1601</v>
      </c>
      <c r="K83" s="115" t="s">
        <v>1604</v>
      </c>
      <c r="N83" s="72" t="s">
        <v>1666</v>
      </c>
      <c r="O83" s="71" t="s">
        <v>1665</v>
      </c>
    </row>
    <row r="84" spans="1:15" ht="20.100000000000001" hidden="1" customHeight="1">
      <c r="A84" s="69" t="s">
        <v>25</v>
      </c>
      <c r="B84" s="69">
        <v>1751</v>
      </c>
      <c r="C84" s="69" t="s">
        <v>31</v>
      </c>
      <c r="D84" s="69">
        <v>2015</v>
      </c>
      <c r="E84" s="85" t="s">
        <v>37</v>
      </c>
      <c r="F84" s="116" t="s">
        <v>1664</v>
      </c>
      <c r="G84" s="116" t="s">
        <v>1641</v>
      </c>
      <c r="H84" s="116" t="s">
        <v>1655</v>
      </c>
      <c r="I84" s="116" t="s">
        <v>1633</v>
      </c>
      <c r="N84" s="114"/>
      <c r="O84" s="112" t="s">
        <v>1663</v>
      </c>
    </row>
    <row r="85" spans="1:15" ht="19.5" hidden="1" customHeight="1">
      <c r="A85" s="69" t="s">
        <v>43</v>
      </c>
      <c r="B85" s="69">
        <v>1536</v>
      </c>
      <c r="C85" s="69" t="s">
        <v>41</v>
      </c>
      <c r="D85" s="69">
        <v>2015</v>
      </c>
      <c r="E85" s="85" t="s">
        <v>217</v>
      </c>
      <c r="F85" s="116" t="s">
        <v>1605</v>
      </c>
      <c r="G85" s="115" t="s">
        <v>1600</v>
      </c>
      <c r="H85" s="115" t="s">
        <v>1654</v>
      </c>
      <c r="I85" s="115" t="s">
        <v>1598</v>
      </c>
      <c r="J85" s="116" t="s">
        <v>1627</v>
      </c>
      <c r="N85" s="123" t="s">
        <v>1662</v>
      </c>
      <c r="O85" s="112" t="s">
        <v>1661</v>
      </c>
    </row>
    <row r="86" spans="1:15" ht="20.100000000000001" hidden="1" customHeight="1">
      <c r="A86" s="129" t="s">
        <v>43</v>
      </c>
      <c r="B86" s="104">
        <v>4678</v>
      </c>
      <c r="C86" s="104" t="s">
        <v>615</v>
      </c>
      <c r="D86" s="104">
        <v>2015</v>
      </c>
      <c r="E86" s="85" t="s">
        <v>1660</v>
      </c>
      <c r="F86" s="116" t="s">
        <v>1655</v>
      </c>
      <c r="G86" s="116" t="s">
        <v>1627</v>
      </c>
      <c r="H86" s="116" t="s">
        <v>1654</v>
      </c>
      <c r="N86" s="114"/>
      <c r="O86" s="112" t="s">
        <v>1659</v>
      </c>
    </row>
    <row r="87" spans="1:15" ht="20.100000000000001" hidden="1" customHeight="1">
      <c r="A87" s="128" t="s">
        <v>38</v>
      </c>
      <c r="B87" s="73">
        <v>780</v>
      </c>
      <c r="C87" s="73" t="s">
        <v>41</v>
      </c>
      <c r="D87" s="73">
        <v>2016</v>
      </c>
      <c r="E87" s="85" t="s">
        <v>42</v>
      </c>
      <c r="F87" s="115" t="s">
        <v>1625</v>
      </c>
      <c r="G87" s="116" t="s">
        <v>1658</v>
      </c>
      <c r="H87" s="116" t="s">
        <v>1601</v>
      </c>
      <c r="I87" s="116" t="s">
        <v>1605</v>
      </c>
      <c r="J87" s="115" t="s">
        <v>1599</v>
      </c>
      <c r="K87" s="116" t="s">
        <v>1641</v>
      </c>
      <c r="N87" s="123" t="s">
        <v>1657</v>
      </c>
      <c r="O87" s="112" t="s">
        <v>1656</v>
      </c>
    </row>
    <row r="88" spans="1:15" ht="20.100000000000001" hidden="1" customHeight="1">
      <c r="A88" s="118" t="s">
        <v>224</v>
      </c>
      <c r="B88" s="69" t="s">
        <v>173</v>
      </c>
      <c r="C88" s="69" t="s">
        <v>32</v>
      </c>
      <c r="D88" s="69">
        <v>2016</v>
      </c>
      <c r="E88" s="85" t="s">
        <v>221</v>
      </c>
      <c r="F88" s="116" t="s">
        <v>1655</v>
      </c>
      <c r="G88" s="116" t="s">
        <v>1627</v>
      </c>
      <c r="H88" s="116" t="s">
        <v>1654</v>
      </c>
      <c r="I88" s="116" t="s">
        <v>1605</v>
      </c>
      <c r="J88" s="115" t="s">
        <v>1601</v>
      </c>
      <c r="K88" s="115" t="s">
        <v>1604</v>
      </c>
      <c r="N88" s="86" t="s">
        <v>1653</v>
      </c>
      <c r="O88" s="70" t="s">
        <v>1652</v>
      </c>
    </row>
    <row r="89" spans="1:15" ht="20.100000000000001" hidden="1" customHeight="1">
      <c r="A89" s="118" t="s">
        <v>43</v>
      </c>
      <c r="B89" s="104">
        <v>3804</v>
      </c>
      <c r="C89" s="104" t="s">
        <v>201</v>
      </c>
      <c r="D89" s="104">
        <v>2016</v>
      </c>
      <c r="E89" s="85" t="s">
        <v>1651</v>
      </c>
      <c r="F89" s="115" t="s">
        <v>1607</v>
      </c>
      <c r="N89" s="86" t="s">
        <v>1650</v>
      </c>
      <c r="O89" s="71" t="s">
        <v>1649</v>
      </c>
    </row>
    <row r="90" spans="1:15" ht="19.5" hidden="1" customHeight="1">
      <c r="A90" s="118" t="s">
        <v>211</v>
      </c>
      <c r="B90" s="69">
        <v>256</v>
      </c>
      <c r="C90" s="69" t="s">
        <v>31</v>
      </c>
      <c r="D90" s="69">
        <v>2016</v>
      </c>
      <c r="E90" s="72" t="s">
        <v>1648</v>
      </c>
      <c r="F90" s="127" t="s">
        <v>1604</v>
      </c>
      <c r="G90" s="116" t="s">
        <v>1601</v>
      </c>
      <c r="H90" s="116" t="s">
        <v>1647</v>
      </c>
      <c r="I90" s="127" t="s">
        <v>1614</v>
      </c>
      <c r="N90" s="72" t="s">
        <v>1646</v>
      </c>
      <c r="O90" s="71" t="s">
        <v>1645</v>
      </c>
    </row>
    <row r="91" spans="1:15" ht="20.100000000000001" hidden="1" customHeight="1">
      <c r="A91" s="69" t="s">
        <v>67</v>
      </c>
      <c r="B91" s="69">
        <v>1797</v>
      </c>
      <c r="C91" s="69" t="s">
        <v>44</v>
      </c>
      <c r="D91" s="69">
        <v>2016</v>
      </c>
      <c r="E91" s="120" t="s">
        <v>1644</v>
      </c>
      <c r="F91" s="115" t="s">
        <v>1619</v>
      </c>
      <c r="N91" s="126" t="s">
        <v>1643</v>
      </c>
      <c r="O91" s="70" t="s">
        <v>1642</v>
      </c>
    </row>
    <row r="92" spans="1:15" ht="25.5" hidden="1" customHeight="1">
      <c r="A92" s="69" t="s">
        <v>43</v>
      </c>
      <c r="B92" s="69">
        <v>429</v>
      </c>
      <c r="C92" s="69" t="s">
        <v>31</v>
      </c>
      <c r="D92" s="69">
        <v>2016</v>
      </c>
      <c r="E92" s="85" t="s">
        <v>47</v>
      </c>
      <c r="F92" s="116" t="s">
        <v>1625</v>
      </c>
      <c r="G92" s="116" t="s">
        <v>1604</v>
      </c>
      <c r="H92" s="116" t="s">
        <v>1605</v>
      </c>
      <c r="I92" s="116" t="s">
        <v>1633</v>
      </c>
      <c r="J92" s="116" t="s">
        <v>1619</v>
      </c>
      <c r="K92" s="116" t="s">
        <v>1600</v>
      </c>
      <c r="L92" s="116" t="s">
        <v>1601</v>
      </c>
      <c r="M92" s="116" t="s">
        <v>1641</v>
      </c>
      <c r="N92" s="114"/>
      <c r="O92" s="112" t="s">
        <v>1640</v>
      </c>
    </row>
    <row r="93" spans="1:15" ht="20.100000000000001" hidden="1" customHeight="1">
      <c r="A93" s="104" t="s">
        <v>43</v>
      </c>
      <c r="B93" s="104">
        <v>1588</v>
      </c>
      <c r="C93" s="104" t="s">
        <v>636</v>
      </c>
      <c r="D93" s="104">
        <v>2016</v>
      </c>
      <c r="E93" s="85" t="s">
        <v>1639</v>
      </c>
      <c r="N93" s="86"/>
      <c r="O93" s="70"/>
    </row>
    <row r="94" spans="1:15" ht="20.100000000000001" hidden="1" customHeight="1">
      <c r="A94" s="104" t="s">
        <v>43</v>
      </c>
      <c r="B94" s="104">
        <v>5975</v>
      </c>
      <c r="C94" s="104" t="s">
        <v>537</v>
      </c>
      <c r="D94" s="104">
        <v>2016</v>
      </c>
      <c r="E94" s="85" t="s">
        <v>1638</v>
      </c>
      <c r="N94" s="86"/>
      <c r="O94" s="70"/>
    </row>
    <row r="95" spans="1:15" ht="27.75" hidden="1" customHeight="1">
      <c r="A95" s="104" t="s">
        <v>43</v>
      </c>
      <c r="B95" s="104">
        <v>3687</v>
      </c>
      <c r="C95" s="104" t="s">
        <v>201</v>
      </c>
      <c r="D95" s="104">
        <v>2016</v>
      </c>
      <c r="E95" s="120" t="s">
        <v>1637</v>
      </c>
      <c r="F95" s="115" t="s">
        <v>1625</v>
      </c>
      <c r="G95" s="116" t="s">
        <v>1615</v>
      </c>
      <c r="N95" s="86" t="s">
        <v>1636</v>
      </c>
      <c r="O95" s="70" t="s">
        <v>1635</v>
      </c>
    </row>
    <row r="96" spans="1:15" ht="20.100000000000001" hidden="1" customHeight="1">
      <c r="A96" s="104" t="s">
        <v>43</v>
      </c>
      <c r="B96" s="104">
        <v>1441</v>
      </c>
      <c r="C96" s="104" t="s">
        <v>41</v>
      </c>
      <c r="D96" s="104">
        <v>2016</v>
      </c>
      <c r="E96" s="85" t="s">
        <v>1634</v>
      </c>
      <c r="F96" s="116" t="s">
        <v>1612</v>
      </c>
      <c r="G96" s="115" t="s">
        <v>1633</v>
      </c>
      <c r="H96" s="115" t="s">
        <v>1598</v>
      </c>
      <c r="I96" s="116" t="s">
        <v>1604</v>
      </c>
      <c r="N96" s="114" t="s">
        <v>1632</v>
      </c>
      <c r="O96" s="112" t="s">
        <v>1631</v>
      </c>
    </row>
    <row r="97" spans="1:15" ht="20.100000000000001" hidden="1" customHeight="1">
      <c r="A97" s="118" t="s">
        <v>43</v>
      </c>
      <c r="B97" s="104">
        <v>1132</v>
      </c>
      <c r="C97" s="104" t="s">
        <v>636</v>
      </c>
      <c r="D97" s="104">
        <v>2017</v>
      </c>
      <c r="E97" s="85" t="s">
        <v>1630</v>
      </c>
      <c r="F97" s="121" t="s">
        <v>1607</v>
      </c>
      <c r="G97" s="121" t="s">
        <v>1615</v>
      </c>
      <c r="H97" s="83"/>
      <c r="I97" s="83"/>
      <c r="J97" s="83"/>
      <c r="K97" s="83"/>
      <c r="L97" s="83"/>
      <c r="M97" s="83"/>
      <c r="N97" s="86"/>
      <c r="O97" s="71" t="s">
        <v>1629</v>
      </c>
    </row>
    <row r="98" spans="1:15" ht="20.100000000000001" hidden="1" customHeight="1">
      <c r="A98" s="118" t="s">
        <v>43</v>
      </c>
      <c r="B98" s="104">
        <v>5171</v>
      </c>
      <c r="C98" s="104" t="s">
        <v>1620</v>
      </c>
      <c r="D98" s="104">
        <v>2017</v>
      </c>
      <c r="E98" s="85" t="s">
        <v>1628</v>
      </c>
      <c r="F98" s="121" t="s">
        <v>1607</v>
      </c>
      <c r="G98" s="121" t="s">
        <v>1615</v>
      </c>
      <c r="H98" s="83"/>
      <c r="I98" s="83"/>
      <c r="J98" s="83"/>
      <c r="K98" s="83"/>
      <c r="L98" s="83"/>
      <c r="M98" s="83"/>
      <c r="N98" s="86"/>
      <c r="O98" s="70"/>
    </row>
    <row r="99" spans="1:15" ht="20.100000000000001" hidden="1" customHeight="1">
      <c r="A99" s="69" t="s">
        <v>192</v>
      </c>
      <c r="B99" s="69" t="s">
        <v>173</v>
      </c>
      <c r="C99" s="69" t="s">
        <v>58</v>
      </c>
      <c r="D99" s="69">
        <v>2017</v>
      </c>
      <c r="E99" s="85" t="s">
        <v>218</v>
      </c>
      <c r="F99" s="115" t="s">
        <v>1627</v>
      </c>
      <c r="G99" s="115" t="s">
        <v>1604</v>
      </c>
      <c r="N99" s="125" t="s">
        <v>1626</v>
      </c>
      <c r="O99" s="70"/>
    </row>
    <row r="100" spans="1:15" ht="20.100000000000001" hidden="1" customHeight="1">
      <c r="A100" s="69" t="s">
        <v>43</v>
      </c>
      <c r="B100" s="69">
        <v>2063</v>
      </c>
      <c r="C100" s="69" t="s">
        <v>58</v>
      </c>
      <c r="D100" s="69">
        <v>2017</v>
      </c>
      <c r="E100" s="85" t="s">
        <v>56</v>
      </c>
      <c r="F100" s="121" t="s">
        <v>1625</v>
      </c>
      <c r="G100" s="115" t="s">
        <v>1604</v>
      </c>
      <c r="H100" s="124" t="s">
        <v>1605</v>
      </c>
      <c r="I100" s="83"/>
      <c r="J100" s="83"/>
      <c r="K100" s="83"/>
      <c r="L100" s="83"/>
      <c r="M100" s="83"/>
      <c r="N100" s="86"/>
      <c r="O100" s="70" t="s">
        <v>1624</v>
      </c>
    </row>
    <row r="101" spans="1:15" ht="20.100000000000001" hidden="1" customHeight="1">
      <c r="A101" s="118" t="s">
        <v>224</v>
      </c>
      <c r="B101" s="69" t="s">
        <v>173</v>
      </c>
      <c r="C101" s="69" t="s">
        <v>30</v>
      </c>
      <c r="D101" s="69">
        <v>2018</v>
      </c>
      <c r="E101" s="85" t="s">
        <v>222</v>
      </c>
      <c r="F101" s="121" t="s">
        <v>1615</v>
      </c>
      <c r="G101" s="116" t="s">
        <v>1605</v>
      </c>
      <c r="H101" s="116" t="s">
        <v>1614</v>
      </c>
      <c r="I101" s="115" t="s">
        <v>1604</v>
      </c>
      <c r="N101" s="86"/>
      <c r="O101" s="71" t="s">
        <v>1623</v>
      </c>
    </row>
    <row r="102" spans="1:15" ht="19.5" hidden="1" customHeight="1">
      <c r="A102" s="118" t="s">
        <v>43</v>
      </c>
      <c r="B102" s="69">
        <v>3280</v>
      </c>
      <c r="C102" s="69" t="s">
        <v>201</v>
      </c>
      <c r="D102" s="69">
        <v>2018</v>
      </c>
      <c r="E102" s="85" t="s">
        <v>207</v>
      </c>
      <c r="F102" s="116" t="s">
        <v>1605</v>
      </c>
      <c r="G102" s="115" t="s">
        <v>1604</v>
      </c>
      <c r="H102" s="115" t="s">
        <v>1603</v>
      </c>
      <c r="I102" s="115" t="s">
        <v>1602</v>
      </c>
      <c r="J102" s="116" t="s">
        <v>1601</v>
      </c>
      <c r="K102" s="116" t="s">
        <v>1600</v>
      </c>
      <c r="L102" s="116" t="s">
        <v>1599</v>
      </c>
      <c r="M102" s="116" t="s">
        <v>1598</v>
      </c>
      <c r="N102" s="123" t="s">
        <v>1622</v>
      </c>
      <c r="O102" s="112" t="s">
        <v>1621</v>
      </c>
    </row>
    <row r="103" spans="1:15" ht="20.100000000000001" hidden="1" customHeight="1">
      <c r="A103" s="118" t="s">
        <v>43</v>
      </c>
      <c r="B103" s="69">
        <v>5851</v>
      </c>
      <c r="C103" s="84" t="s">
        <v>1620</v>
      </c>
      <c r="D103" s="69">
        <v>2018</v>
      </c>
      <c r="E103" s="85" t="s">
        <v>60</v>
      </c>
      <c r="F103" s="121" t="s">
        <v>1607</v>
      </c>
      <c r="G103" s="121" t="s">
        <v>1615</v>
      </c>
      <c r="N103" s="86"/>
      <c r="O103" s="70"/>
    </row>
    <row r="104" spans="1:15" ht="20.100000000000001" hidden="1" customHeight="1">
      <c r="A104" s="122" t="s">
        <v>43</v>
      </c>
      <c r="B104" s="69">
        <v>5095</v>
      </c>
      <c r="C104" s="69" t="s">
        <v>615</v>
      </c>
      <c r="D104" s="69">
        <v>2018</v>
      </c>
      <c r="E104" s="85" t="s">
        <v>57</v>
      </c>
      <c r="F104" s="121" t="s">
        <v>1615</v>
      </c>
      <c r="G104" s="116" t="s">
        <v>1619</v>
      </c>
      <c r="H104" s="116" t="s">
        <v>1618</v>
      </c>
      <c r="I104" s="116" t="s">
        <v>1614</v>
      </c>
      <c r="J104" s="116" t="s">
        <v>1612</v>
      </c>
      <c r="K104" s="116" t="s">
        <v>1604</v>
      </c>
      <c r="N104" s="86" t="s">
        <v>1617</v>
      </c>
      <c r="O104" s="70" t="s">
        <v>1616</v>
      </c>
    </row>
    <row r="105" spans="1:15" ht="20.25" hidden="1" customHeight="1">
      <c r="A105" s="118" t="s">
        <v>224</v>
      </c>
      <c r="B105" s="69" t="s">
        <v>173</v>
      </c>
      <c r="C105" s="69" t="s">
        <v>41</v>
      </c>
      <c r="D105" s="69">
        <v>2019</v>
      </c>
      <c r="E105" s="85" t="s">
        <v>223</v>
      </c>
      <c r="F105" s="121" t="s">
        <v>1615</v>
      </c>
      <c r="G105" s="116" t="s">
        <v>1605</v>
      </c>
      <c r="H105" s="116" t="s">
        <v>1614</v>
      </c>
      <c r="I105" s="115" t="s">
        <v>1604</v>
      </c>
      <c r="N105" s="101" t="s">
        <v>1595</v>
      </c>
      <c r="O105" s="71" t="s">
        <v>1613</v>
      </c>
    </row>
    <row r="106" spans="1:15" ht="30" hidden="1" customHeight="1">
      <c r="A106" s="118" t="s">
        <v>43</v>
      </c>
      <c r="B106" s="69">
        <v>3100</v>
      </c>
      <c r="C106" s="69" t="s">
        <v>1540</v>
      </c>
      <c r="D106" s="69">
        <v>2019</v>
      </c>
      <c r="E106" s="120" t="s">
        <v>1541</v>
      </c>
      <c r="F106" s="115" t="s">
        <v>1612</v>
      </c>
      <c r="G106" s="119" t="s">
        <v>1611</v>
      </c>
      <c r="H106" s="70"/>
      <c r="I106" s="70"/>
      <c r="J106" s="70"/>
      <c r="K106" s="70"/>
      <c r="L106" s="70"/>
      <c r="M106" s="70"/>
      <c r="N106" s="86" t="s">
        <v>1610</v>
      </c>
      <c r="O106" s="70" t="s">
        <v>1609</v>
      </c>
    </row>
    <row r="107" spans="1:15" ht="30" hidden="1" customHeight="1">
      <c r="A107" s="118" t="s">
        <v>43</v>
      </c>
      <c r="B107" s="104">
        <v>3495</v>
      </c>
      <c r="C107" s="104" t="s">
        <v>537</v>
      </c>
      <c r="D107" s="69">
        <v>2019</v>
      </c>
      <c r="E107" s="117" t="s">
        <v>1608</v>
      </c>
      <c r="F107" s="116" t="s">
        <v>1607</v>
      </c>
      <c r="G107" s="104"/>
      <c r="H107" s="104"/>
      <c r="I107" s="104"/>
      <c r="J107" s="104"/>
      <c r="K107" s="104"/>
      <c r="L107" s="104"/>
      <c r="M107" s="104"/>
      <c r="N107" s="106"/>
      <c r="O107" s="70" t="s">
        <v>1606</v>
      </c>
    </row>
    <row r="108" spans="1:15" ht="30" hidden="1" customHeight="1">
      <c r="A108" s="69" t="s">
        <v>43</v>
      </c>
      <c r="B108" s="69">
        <v>2626</v>
      </c>
      <c r="C108" s="69" t="s">
        <v>61</v>
      </c>
      <c r="D108" s="69">
        <v>2019</v>
      </c>
      <c r="E108" s="85" t="s">
        <v>210</v>
      </c>
      <c r="F108" s="116" t="s">
        <v>1605</v>
      </c>
      <c r="G108" s="115" t="s">
        <v>1604</v>
      </c>
      <c r="H108" s="115" t="s">
        <v>1603</v>
      </c>
      <c r="I108" s="115" t="s">
        <v>1602</v>
      </c>
      <c r="J108" s="116" t="s">
        <v>1601</v>
      </c>
      <c r="K108" s="116" t="s">
        <v>1600</v>
      </c>
      <c r="L108" s="115" t="s">
        <v>1599</v>
      </c>
      <c r="M108" s="115" t="s">
        <v>1598</v>
      </c>
      <c r="N108" s="114" t="s">
        <v>1597</v>
      </c>
      <c r="O108" s="112" t="s">
        <v>1596</v>
      </c>
    </row>
    <row r="109" spans="1:15" ht="30" hidden="1" customHeight="1">
      <c r="A109" s="69" t="s">
        <v>211</v>
      </c>
      <c r="B109" s="69">
        <v>276</v>
      </c>
      <c r="C109" s="69" t="s">
        <v>31</v>
      </c>
      <c r="D109" s="69">
        <v>2019</v>
      </c>
      <c r="E109" s="85" t="s">
        <v>212</v>
      </c>
      <c r="G109" s="83"/>
      <c r="H109" s="83"/>
      <c r="I109" s="83"/>
      <c r="J109" s="83"/>
      <c r="K109" s="83"/>
      <c r="L109" s="83"/>
      <c r="M109" s="83"/>
      <c r="N109" s="101"/>
      <c r="O109" s="70"/>
    </row>
    <row r="110" spans="1:15" ht="30" hidden="1" customHeight="1">
      <c r="N110" s="101" t="s">
        <v>1595</v>
      </c>
      <c r="O110" s="71" t="s">
        <v>1594</v>
      </c>
    </row>
  </sheetData>
  <autoFilter ref="A2:O110" xr:uid="{6F2716E5-A5D7-4075-9EE9-0D264C64AD9A}">
    <filterColumn colId="1">
      <filters>
        <filter val="425"/>
      </filters>
    </filterColumn>
  </autoFilter>
  <mergeCells count="1">
    <mergeCell ref="A1:E1"/>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B0A1-B0D7-4DBB-9B1F-267B8992E2D4}">
  <sheetPr>
    <tabColor theme="7" tint="0.39997558519241921"/>
  </sheetPr>
  <dimension ref="A1:E16"/>
  <sheetViews>
    <sheetView zoomScale="62" zoomScaleNormal="62" workbookViewId="0">
      <selection activeCell="H5" sqref="H5"/>
    </sheetView>
  </sheetViews>
  <sheetFormatPr baseColWidth="10" defaultRowHeight="18.75"/>
  <cols>
    <col min="1" max="2" width="11.42578125" style="324"/>
    <col min="3" max="3" width="48.28515625" style="324" customWidth="1"/>
    <col min="4" max="4" width="57" style="324" customWidth="1"/>
    <col min="5" max="5" width="36.42578125" style="324" customWidth="1"/>
    <col min="6" max="16384" width="11.42578125" style="324"/>
  </cols>
  <sheetData>
    <row r="1" spans="1:5" ht="60" customHeight="1" thickBot="1">
      <c r="A1" s="351" t="s">
        <v>3338</v>
      </c>
      <c r="B1" s="352"/>
      <c r="C1" s="352"/>
      <c r="D1" s="352"/>
      <c r="E1" s="353"/>
    </row>
    <row r="2" spans="1:5" ht="38.25" thickBot="1">
      <c r="A2" s="325" t="s">
        <v>2969</v>
      </c>
      <c r="B2" s="326" t="s">
        <v>3319</v>
      </c>
      <c r="C2" s="327" t="s">
        <v>3320</v>
      </c>
      <c r="D2" s="327" t="s">
        <v>3321</v>
      </c>
      <c r="E2" s="327" t="s">
        <v>3322</v>
      </c>
    </row>
    <row r="3" spans="1:5" ht="174.75" customHeight="1">
      <c r="A3" s="354" t="s">
        <v>2978</v>
      </c>
      <c r="B3" s="357" t="s">
        <v>2979</v>
      </c>
      <c r="C3" s="349" t="s">
        <v>3323</v>
      </c>
      <c r="D3" s="349" t="s">
        <v>3324</v>
      </c>
      <c r="E3" s="328"/>
    </row>
    <row r="4" spans="1:5" ht="19.5" thickBot="1">
      <c r="A4" s="355"/>
      <c r="B4" s="358"/>
      <c r="C4" s="350"/>
      <c r="D4" s="350"/>
      <c r="E4" s="329" t="s">
        <v>3325</v>
      </c>
    </row>
    <row r="5" spans="1:5" ht="112.5">
      <c r="A5" s="355"/>
      <c r="B5" s="357" t="s">
        <v>2980</v>
      </c>
      <c r="C5" s="349"/>
      <c r="D5" s="330" t="s">
        <v>3326</v>
      </c>
      <c r="E5" s="328"/>
    </row>
    <row r="6" spans="1:5" ht="225">
      <c r="A6" s="355"/>
      <c r="B6" s="359"/>
      <c r="C6" s="360"/>
      <c r="D6" s="330" t="s">
        <v>3327</v>
      </c>
      <c r="E6" s="328" t="s">
        <v>3328</v>
      </c>
    </row>
    <row r="7" spans="1:5" ht="19.5" thickBot="1">
      <c r="A7" s="355"/>
      <c r="B7" s="358"/>
      <c r="C7" s="350"/>
      <c r="D7" s="331"/>
      <c r="E7" s="331"/>
    </row>
    <row r="8" spans="1:5" ht="121.5" customHeight="1">
      <c r="A8" s="355"/>
      <c r="B8" s="347" t="s">
        <v>2981</v>
      </c>
      <c r="C8" s="349"/>
      <c r="D8" s="349" t="s">
        <v>3329</v>
      </c>
      <c r="E8" s="328"/>
    </row>
    <row r="9" spans="1:5" ht="19.5" thickBot="1">
      <c r="A9" s="355"/>
      <c r="B9" s="348"/>
      <c r="C9" s="350"/>
      <c r="D9" s="350"/>
      <c r="E9" s="329" t="s">
        <v>3328</v>
      </c>
    </row>
    <row r="10" spans="1:5" ht="96.75" customHeight="1">
      <c r="A10" s="355"/>
      <c r="B10" s="347" t="s">
        <v>2982</v>
      </c>
      <c r="C10" s="349" t="s">
        <v>3330</v>
      </c>
      <c r="D10" s="349" t="s">
        <v>3331</v>
      </c>
      <c r="E10" s="328"/>
    </row>
    <row r="11" spans="1:5" ht="19.5" thickBot="1">
      <c r="A11" s="355"/>
      <c r="B11" s="348"/>
      <c r="C11" s="350"/>
      <c r="D11" s="350"/>
      <c r="E11" s="329" t="s">
        <v>3325</v>
      </c>
    </row>
    <row r="12" spans="1:5" ht="174.75" customHeight="1">
      <c r="A12" s="355"/>
      <c r="B12" s="347" t="s">
        <v>2983</v>
      </c>
      <c r="C12" s="349" t="s">
        <v>3332</v>
      </c>
      <c r="D12" s="349" t="s">
        <v>3333</v>
      </c>
      <c r="E12" s="328"/>
    </row>
    <row r="13" spans="1:5" ht="19.5" thickBot="1">
      <c r="A13" s="355"/>
      <c r="B13" s="348"/>
      <c r="C13" s="350"/>
      <c r="D13" s="350"/>
      <c r="E13" s="329" t="s">
        <v>3325</v>
      </c>
    </row>
    <row r="14" spans="1:5" ht="187.5" thickBot="1">
      <c r="A14" s="355"/>
      <c r="B14" s="333" t="s">
        <v>3334</v>
      </c>
      <c r="C14" s="332"/>
      <c r="D14" s="332" t="s">
        <v>3335</v>
      </c>
      <c r="E14" s="329" t="s">
        <v>3328</v>
      </c>
    </row>
    <row r="15" spans="1:5" ht="156.75" customHeight="1">
      <c r="A15" s="355"/>
      <c r="B15" s="347" t="s">
        <v>2985</v>
      </c>
      <c r="C15" s="349" t="s">
        <v>3336</v>
      </c>
      <c r="D15" s="349" t="s">
        <v>3337</v>
      </c>
      <c r="E15" s="328"/>
    </row>
    <row r="16" spans="1:5" ht="39" customHeight="1" thickBot="1">
      <c r="A16" s="356"/>
      <c r="B16" s="348"/>
      <c r="C16" s="350"/>
      <c r="D16" s="350"/>
      <c r="E16" s="329" t="s">
        <v>1833</v>
      </c>
    </row>
  </sheetData>
  <mergeCells count="19">
    <mergeCell ref="A1:E1"/>
    <mergeCell ref="A3:A16"/>
    <mergeCell ref="B3:B4"/>
    <mergeCell ref="C3:C4"/>
    <mergeCell ref="D3:D4"/>
    <mergeCell ref="B5:B7"/>
    <mergeCell ref="C5:C7"/>
    <mergeCell ref="B8:B9"/>
    <mergeCell ref="C8:C9"/>
    <mergeCell ref="B15:B16"/>
    <mergeCell ref="C15:C16"/>
    <mergeCell ref="D15:D16"/>
    <mergeCell ref="D8:D9"/>
    <mergeCell ref="B10:B11"/>
    <mergeCell ref="C10:C11"/>
    <mergeCell ref="D10:D11"/>
    <mergeCell ref="B12:B13"/>
    <mergeCell ref="C12:C13"/>
    <mergeCell ref="D12:D13"/>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66D6-79CB-46B9-876A-FE10D08972F7}">
  <sheetPr>
    <tabColor theme="5" tint="0.39997558519241921"/>
  </sheetPr>
  <dimension ref="A1:I20"/>
  <sheetViews>
    <sheetView zoomScale="60" zoomScaleNormal="60" workbookViewId="0">
      <selection activeCell="D21" sqref="D21"/>
    </sheetView>
  </sheetViews>
  <sheetFormatPr baseColWidth="10" defaultRowHeight="15"/>
  <cols>
    <col min="1" max="1" width="32.42578125" customWidth="1"/>
    <col min="2" max="2" width="24.85546875" customWidth="1"/>
    <col min="3" max="3" width="29.140625" customWidth="1"/>
    <col min="4" max="4" width="84.5703125" customWidth="1"/>
    <col min="5" max="5" width="39.85546875" customWidth="1"/>
    <col min="6" max="6" width="20.7109375" customWidth="1"/>
    <col min="8" max="8" width="13" customWidth="1"/>
    <col min="9" max="9" width="19.85546875" customWidth="1"/>
  </cols>
  <sheetData>
    <row r="1" spans="1:9">
      <c r="A1" s="22" t="s">
        <v>103</v>
      </c>
      <c r="B1" s="338" t="s">
        <v>102</v>
      </c>
      <c r="C1" s="338"/>
      <c r="D1" s="361" t="s">
        <v>168</v>
      </c>
      <c r="E1" s="361"/>
      <c r="F1" s="361"/>
      <c r="G1" s="364" t="s">
        <v>167</v>
      </c>
      <c r="H1" s="364"/>
      <c r="I1" s="364"/>
    </row>
    <row r="2" spans="1:9" ht="90" customHeight="1">
      <c r="A2" s="23" t="s">
        <v>166</v>
      </c>
      <c r="B2" s="362" t="s">
        <v>1565</v>
      </c>
      <c r="C2" s="362"/>
      <c r="D2" s="336" t="s">
        <v>165</v>
      </c>
      <c r="E2" s="336"/>
      <c r="F2" s="336"/>
      <c r="G2" s="363" t="s">
        <v>1550</v>
      </c>
      <c r="H2" s="363"/>
      <c r="I2" s="363"/>
    </row>
    <row r="6" spans="1:9" ht="24" thickBot="1">
      <c r="A6" s="38" t="s">
        <v>164</v>
      </c>
    </row>
    <row r="7" spans="1:9">
      <c r="A7" s="37" t="s">
        <v>163</v>
      </c>
      <c r="B7" s="36" t="s">
        <v>162</v>
      </c>
      <c r="C7" s="35" t="s">
        <v>161</v>
      </c>
      <c r="D7" s="35" t="s">
        <v>141</v>
      </c>
      <c r="E7" s="35" t="s">
        <v>160</v>
      </c>
      <c r="F7" s="34" t="s">
        <v>92</v>
      </c>
    </row>
    <row r="8" spans="1:9" ht="180">
      <c r="A8" s="33" t="s">
        <v>159</v>
      </c>
      <c r="B8" s="25" t="s">
        <v>86</v>
      </c>
      <c r="C8" s="88" t="s">
        <v>1554</v>
      </c>
      <c r="D8" s="32" t="s">
        <v>158</v>
      </c>
      <c r="E8" s="32" t="s">
        <v>157</v>
      </c>
      <c r="F8" s="31" t="s">
        <v>153</v>
      </c>
    </row>
    <row r="9" spans="1:9" ht="17.25" customHeight="1">
      <c r="A9" s="366" t="s">
        <v>156</v>
      </c>
      <c r="B9" s="335" t="s">
        <v>86</v>
      </c>
      <c r="C9" s="335">
        <v>20</v>
      </c>
      <c r="D9" s="19" t="s">
        <v>155</v>
      </c>
      <c r="E9" s="341" t="s">
        <v>154</v>
      </c>
      <c r="F9" s="369" t="s">
        <v>153</v>
      </c>
    </row>
    <row r="10" spans="1:9">
      <c r="A10" s="366"/>
      <c r="B10" s="335"/>
      <c r="C10" s="335"/>
      <c r="D10" s="19" t="s">
        <v>152</v>
      </c>
      <c r="E10" s="341"/>
      <c r="F10" s="369"/>
    </row>
    <row r="11" spans="1:9">
      <c r="A11" s="366"/>
      <c r="B11" s="335"/>
      <c r="C11" s="335"/>
      <c r="D11" s="19" t="s">
        <v>151</v>
      </c>
      <c r="E11" s="341"/>
      <c r="F11" s="369"/>
    </row>
    <row r="12" spans="1:9">
      <c r="A12" s="366"/>
      <c r="B12" s="335"/>
      <c r="C12" s="335"/>
      <c r="D12" s="19" t="s">
        <v>150</v>
      </c>
      <c r="E12" s="341"/>
      <c r="F12" s="369"/>
    </row>
    <row r="13" spans="1:9">
      <c r="A13" s="366"/>
      <c r="B13" s="335"/>
      <c r="C13" s="335"/>
      <c r="D13" s="19" t="s">
        <v>149</v>
      </c>
      <c r="E13" s="341"/>
      <c r="F13" s="369"/>
    </row>
    <row r="14" spans="1:9">
      <c r="A14" s="366"/>
      <c r="B14" s="335"/>
      <c r="C14" s="335"/>
      <c r="D14" s="19" t="s">
        <v>148</v>
      </c>
      <c r="E14" s="341"/>
      <c r="F14" s="369"/>
    </row>
    <row r="15" spans="1:9">
      <c r="A15" s="366"/>
      <c r="B15" s="335"/>
      <c r="C15" s="335"/>
      <c r="D15" s="19" t="s">
        <v>147</v>
      </c>
      <c r="E15" s="341"/>
      <c r="F15" s="369"/>
    </row>
    <row r="16" spans="1:9" ht="15.75" thickBot="1">
      <c r="A16" s="367"/>
      <c r="B16" s="368"/>
      <c r="C16" s="368"/>
      <c r="D16" s="30" t="s">
        <v>146</v>
      </c>
      <c r="E16" s="365"/>
      <c r="F16" s="370"/>
    </row>
    <row r="20" spans="4:4">
      <c r="D20">
        <f>220+94+20</f>
        <v>334</v>
      </c>
    </row>
  </sheetData>
  <mergeCells count="11">
    <mergeCell ref="E9:E16"/>
    <mergeCell ref="A9:A16"/>
    <mergeCell ref="C9:C16"/>
    <mergeCell ref="B9:B16"/>
    <mergeCell ref="F9:F16"/>
    <mergeCell ref="B1:C1"/>
    <mergeCell ref="D1:F1"/>
    <mergeCell ref="B2:C2"/>
    <mergeCell ref="D2:F2"/>
    <mergeCell ref="G2:I2"/>
    <mergeCell ref="G1:I1"/>
  </mergeCells>
  <hyperlinks>
    <hyperlink ref="D9" r:id="rId1" location="no-back" xr:uid="{C79CDC9A-AEF6-4896-9DA2-A21D6B692EA5}"/>
    <hyperlink ref="D10" r:id="rId2" xr:uid="{85B800C5-1E85-4D04-95A4-06352E5C3801}"/>
    <hyperlink ref="D11" r:id="rId3" xr:uid="{D6823D0C-9ECB-4790-BB00-47FC6D486BEA}"/>
    <hyperlink ref="D12" r:id="rId4" xr:uid="{8BA88E08-845C-48E1-8485-8ABD30D9C84D}"/>
    <hyperlink ref="D13" r:id="rId5" xr:uid="{E8E5FE92-23B7-484D-A835-849206464171}"/>
    <hyperlink ref="D14" r:id="rId6" xr:uid="{5FA31FBD-B333-42BC-9D43-C7A47AEF98C0}"/>
    <hyperlink ref="D15" r:id="rId7" xr:uid="{0DBFF2A3-216D-4999-BC68-E6656E38162D}"/>
    <hyperlink ref="D16" r:id="rId8" location="rendiciondecuentas-cali" xr:uid="{1B5D407E-F456-4865-85BB-655B71445B3F}"/>
  </hyperlinks>
  <pageMargins left="0.7" right="0.7" top="0.75" bottom="0.75" header="0.3" footer="0.3"/>
  <pageSetup paperSize="9" orientation="portrait" horizontalDpi="0" verticalDpi="0"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CL175"/>
  <sheetViews>
    <sheetView zoomScale="60" zoomScaleNormal="60" workbookViewId="0">
      <pane ySplit="1" topLeftCell="A2" activePane="bottomLeft" state="frozen"/>
      <selection pane="bottomLeft" activeCell="E176" sqref="E176"/>
    </sheetView>
  </sheetViews>
  <sheetFormatPr baseColWidth="10" defaultRowHeight="15.75"/>
  <cols>
    <col min="1" max="1" width="24.42578125" style="51" customWidth="1"/>
    <col min="2" max="2" width="29.7109375" style="49" customWidth="1"/>
    <col min="3" max="3" width="25.42578125" customWidth="1"/>
    <col min="4" max="4" width="24.42578125" style="66" customWidth="1"/>
    <col min="5" max="5" width="138.42578125" style="44" customWidth="1"/>
    <col min="6" max="6" width="29.5703125" customWidth="1"/>
  </cols>
  <sheetData>
    <row r="1" spans="1:90" s="47" customFormat="1" ht="49.5" customHeight="1" thickBot="1">
      <c r="A1" s="62" t="s">
        <v>229</v>
      </c>
      <c r="B1" s="63" t="s">
        <v>232</v>
      </c>
      <c r="C1" s="64" t="s">
        <v>0</v>
      </c>
      <c r="D1" s="61" t="s">
        <v>27</v>
      </c>
      <c r="E1" s="61" t="s">
        <v>1</v>
      </c>
      <c r="F1" s="61" t="s">
        <v>2</v>
      </c>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row>
    <row r="2" spans="1:90">
      <c r="A2" s="51" t="s">
        <v>230</v>
      </c>
      <c r="C2" t="s">
        <v>328</v>
      </c>
      <c r="D2" s="66" t="s">
        <v>402</v>
      </c>
      <c r="E2" s="44" t="s">
        <v>442</v>
      </c>
      <c r="F2" s="44" t="s">
        <v>498</v>
      </c>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row>
    <row r="3" spans="1:90">
      <c r="A3" s="51" t="s">
        <v>230</v>
      </c>
      <c r="C3" t="s">
        <v>328</v>
      </c>
      <c r="D3" s="66" t="s">
        <v>338</v>
      </c>
      <c r="E3" s="44" t="s">
        <v>340</v>
      </c>
      <c r="F3" s="44" t="s">
        <v>498</v>
      </c>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row>
    <row r="4" spans="1:90">
      <c r="A4" s="51" t="s">
        <v>230</v>
      </c>
      <c r="C4" t="s">
        <v>1547</v>
      </c>
      <c r="D4" s="66" t="s">
        <v>445</v>
      </c>
      <c r="E4" s="44" t="s">
        <v>444</v>
      </c>
      <c r="F4" s="44" t="s">
        <v>498</v>
      </c>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row>
    <row r="5" spans="1:90" ht="19.5" customHeight="1">
      <c r="A5" s="51" t="s">
        <v>230</v>
      </c>
      <c r="B5" s="49" t="s">
        <v>231</v>
      </c>
      <c r="C5" t="s">
        <v>426</v>
      </c>
      <c r="D5" s="66">
        <v>2018</v>
      </c>
      <c r="E5" s="44" t="s">
        <v>443</v>
      </c>
      <c r="F5" s="44" t="s">
        <v>498</v>
      </c>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row>
    <row r="6" spans="1:90">
      <c r="A6" s="51" t="s">
        <v>233</v>
      </c>
      <c r="C6" t="s">
        <v>328</v>
      </c>
      <c r="D6" s="66" t="s">
        <v>338</v>
      </c>
      <c r="E6" s="44" t="s">
        <v>342</v>
      </c>
      <c r="F6" s="44" t="s">
        <v>498</v>
      </c>
    </row>
    <row r="7" spans="1:90">
      <c r="A7" s="51" t="s">
        <v>233</v>
      </c>
      <c r="C7" t="s">
        <v>328</v>
      </c>
      <c r="D7" s="66" t="s">
        <v>402</v>
      </c>
      <c r="E7" s="44" t="s">
        <v>404</v>
      </c>
      <c r="F7" s="44" t="s">
        <v>498</v>
      </c>
    </row>
    <row r="8" spans="1:90">
      <c r="A8" s="51" t="s">
        <v>233</v>
      </c>
      <c r="B8" s="49" t="s">
        <v>234</v>
      </c>
      <c r="C8" t="s">
        <v>328</v>
      </c>
      <c r="D8" s="66" t="s">
        <v>338</v>
      </c>
      <c r="E8" s="65" t="s">
        <v>343</v>
      </c>
      <c r="F8" s="44" t="s">
        <v>498</v>
      </c>
    </row>
    <row r="9" spans="1:90">
      <c r="A9" s="51" t="s">
        <v>233</v>
      </c>
      <c r="B9" s="49" t="s">
        <v>234</v>
      </c>
      <c r="C9" t="s">
        <v>426</v>
      </c>
      <c r="D9" s="66">
        <v>2018</v>
      </c>
      <c r="E9" s="65" t="s">
        <v>452</v>
      </c>
      <c r="F9" s="44" t="s">
        <v>498</v>
      </c>
    </row>
    <row r="10" spans="1:90">
      <c r="A10" s="51" t="s">
        <v>233</v>
      </c>
      <c r="B10" s="49" t="s">
        <v>235</v>
      </c>
      <c r="C10" t="s">
        <v>328</v>
      </c>
      <c r="D10" s="66" t="s">
        <v>345</v>
      </c>
      <c r="E10" s="65" t="s">
        <v>370</v>
      </c>
      <c r="F10" s="44" t="s">
        <v>326</v>
      </c>
    </row>
    <row r="11" spans="1:90">
      <c r="A11" s="51" t="s">
        <v>233</v>
      </c>
      <c r="B11" s="49" t="s">
        <v>236</v>
      </c>
      <c r="C11" t="s">
        <v>328</v>
      </c>
      <c r="D11" s="66" t="s">
        <v>345</v>
      </c>
      <c r="E11" s="65" t="s">
        <v>383</v>
      </c>
      <c r="F11" s="44" t="s">
        <v>326</v>
      </c>
    </row>
    <row r="12" spans="1:90">
      <c r="A12" s="51" t="s">
        <v>233</v>
      </c>
      <c r="B12" s="49" t="s">
        <v>237</v>
      </c>
      <c r="C12" t="s">
        <v>426</v>
      </c>
      <c r="D12" s="66">
        <v>2014</v>
      </c>
      <c r="E12" s="65" t="s">
        <v>470</v>
      </c>
      <c r="F12" s="44" t="s">
        <v>498</v>
      </c>
    </row>
    <row r="13" spans="1:90">
      <c r="A13" s="51" t="s">
        <v>238</v>
      </c>
      <c r="C13" t="s">
        <v>328</v>
      </c>
      <c r="D13" s="66" t="s">
        <v>402</v>
      </c>
      <c r="E13" s="44" t="s">
        <v>403</v>
      </c>
      <c r="F13" s="44" t="s">
        <v>326</v>
      </c>
    </row>
    <row r="14" spans="1:90">
      <c r="A14" s="51" t="s">
        <v>238</v>
      </c>
      <c r="C14" t="s">
        <v>328</v>
      </c>
      <c r="D14" s="66" t="s">
        <v>327</v>
      </c>
      <c r="E14" s="65" t="s">
        <v>333</v>
      </c>
      <c r="F14" s="44" t="s">
        <v>326</v>
      </c>
    </row>
    <row r="15" spans="1:90">
      <c r="A15" s="51" t="s">
        <v>238</v>
      </c>
      <c r="C15" t="s">
        <v>1547</v>
      </c>
      <c r="D15" s="66">
        <v>2016</v>
      </c>
      <c r="E15" s="65" t="s">
        <v>448</v>
      </c>
      <c r="F15" s="44" t="s">
        <v>498</v>
      </c>
    </row>
    <row r="16" spans="1:90">
      <c r="A16" s="51" t="s">
        <v>238</v>
      </c>
      <c r="C16" t="s">
        <v>429</v>
      </c>
      <c r="D16" s="66">
        <v>2016</v>
      </c>
      <c r="E16" s="65" t="s">
        <v>449</v>
      </c>
      <c r="F16" s="44" t="s">
        <v>498</v>
      </c>
    </row>
    <row r="17" spans="1:6">
      <c r="A17" s="51" t="s">
        <v>238</v>
      </c>
      <c r="B17" s="54" t="s">
        <v>239</v>
      </c>
      <c r="C17" t="s">
        <v>328</v>
      </c>
      <c r="D17" s="66" t="s">
        <v>338</v>
      </c>
      <c r="E17" s="44" t="s">
        <v>347</v>
      </c>
      <c r="F17" s="44" t="s">
        <v>326</v>
      </c>
    </row>
    <row r="18" spans="1:6">
      <c r="A18" s="51" t="s">
        <v>238</v>
      </c>
      <c r="B18" s="54" t="s">
        <v>527</v>
      </c>
      <c r="C18" t="s">
        <v>441</v>
      </c>
      <c r="D18" s="66">
        <v>2015</v>
      </c>
      <c r="E18" s="44" t="s">
        <v>531</v>
      </c>
      <c r="F18" s="44" t="s">
        <v>499</v>
      </c>
    </row>
    <row r="19" spans="1:6">
      <c r="A19" s="51" t="s">
        <v>238</v>
      </c>
      <c r="B19" s="54" t="s">
        <v>240</v>
      </c>
      <c r="C19" t="s">
        <v>328</v>
      </c>
      <c r="D19" s="66" t="s">
        <v>353</v>
      </c>
      <c r="E19" s="44" t="s">
        <v>352</v>
      </c>
      <c r="F19" s="44" t="s">
        <v>326</v>
      </c>
    </row>
    <row r="20" spans="1:6">
      <c r="A20" s="51" t="s">
        <v>238</v>
      </c>
      <c r="B20" s="54" t="s">
        <v>241</v>
      </c>
      <c r="C20" t="s">
        <v>328</v>
      </c>
      <c r="D20" s="66" t="s">
        <v>353</v>
      </c>
      <c r="E20" s="44" t="s">
        <v>355</v>
      </c>
      <c r="F20" s="44" t="s">
        <v>326</v>
      </c>
    </row>
    <row r="21" spans="1:6">
      <c r="A21" s="51" t="s">
        <v>238</v>
      </c>
      <c r="B21" s="54" t="s">
        <v>242</v>
      </c>
      <c r="C21" t="s">
        <v>328</v>
      </c>
      <c r="D21" s="66" t="s">
        <v>353</v>
      </c>
      <c r="E21" s="44" t="s">
        <v>363</v>
      </c>
      <c r="F21" s="44" t="s">
        <v>326</v>
      </c>
    </row>
    <row r="22" spans="1:6">
      <c r="A22" s="51" t="s">
        <v>238</v>
      </c>
      <c r="B22" s="54" t="s">
        <v>242</v>
      </c>
      <c r="C22" t="s">
        <v>1547</v>
      </c>
      <c r="D22" s="66">
        <v>2016</v>
      </c>
      <c r="E22" s="44" t="s">
        <v>491</v>
      </c>
      <c r="F22" s="44" t="s">
        <v>498</v>
      </c>
    </row>
    <row r="23" spans="1:6">
      <c r="A23" s="51" t="s">
        <v>238</v>
      </c>
      <c r="B23" s="54" t="s">
        <v>243</v>
      </c>
      <c r="C23" t="s">
        <v>328</v>
      </c>
      <c r="D23" s="66" t="s">
        <v>345</v>
      </c>
      <c r="E23" s="44" t="s">
        <v>381</v>
      </c>
      <c r="F23" s="44" t="s">
        <v>326</v>
      </c>
    </row>
    <row r="24" spans="1:6">
      <c r="A24" s="51" t="s">
        <v>238</v>
      </c>
      <c r="B24" s="49" t="s">
        <v>244</v>
      </c>
      <c r="C24" t="s">
        <v>429</v>
      </c>
      <c r="D24" s="66">
        <v>2016</v>
      </c>
      <c r="E24" s="44" t="s">
        <v>428</v>
      </c>
      <c r="F24" t="s">
        <v>499</v>
      </c>
    </row>
    <row r="25" spans="1:6">
      <c r="A25" s="51" t="s">
        <v>238</v>
      </c>
      <c r="B25" s="49" t="s">
        <v>244</v>
      </c>
      <c r="C25" t="s">
        <v>1547</v>
      </c>
      <c r="D25" s="66">
        <v>2016</v>
      </c>
      <c r="E25" s="44" t="s">
        <v>447</v>
      </c>
      <c r="F25" s="44" t="s">
        <v>498</v>
      </c>
    </row>
    <row r="26" spans="1:6">
      <c r="A26" s="51" t="s">
        <v>238</v>
      </c>
      <c r="B26" s="49" t="s">
        <v>244</v>
      </c>
      <c r="C26" t="s">
        <v>429</v>
      </c>
      <c r="D26" s="66">
        <v>2018</v>
      </c>
      <c r="E26" s="44" t="s">
        <v>446</v>
      </c>
      <c r="F26" s="44" t="s">
        <v>498</v>
      </c>
    </row>
    <row r="27" spans="1:6">
      <c r="A27" s="51" t="s">
        <v>238</v>
      </c>
      <c r="B27" s="49" t="s">
        <v>245</v>
      </c>
      <c r="C27" t="s">
        <v>1547</v>
      </c>
      <c r="D27" s="66">
        <v>2012</v>
      </c>
      <c r="E27" s="44" t="s">
        <v>490</v>
      </c>
      <c r="F27" s="44" t="s">
        <v>498</v>
      </c>
    </row>
    <row r="28" spans="1:6">
      <c r="A28" s="51" t="s">
        <v>238</v>
      </c>
      <c r="B28" s="49" t="s">
        <v>246</v>
      </c>
      <c r="C28" t="s">
        <v>441</v>
      </c>
      <c r="D28" s="66">
        <v>2016</v>
      </c>
      <c r="E28" s="44" t="s">
        <v>457</v>
      </c>
      <c r="F28" s="44" t="s">
        <v>498</v>
      </c>
    </row>
    <row r="29" spans="1:6">
      <c r="A29" s="51" t="s">
        <v>238</v>
      </c>
      <c r="B29" s="49" t="s">
        <v>508</v>
      </c>
      <c r="C29" t="s">
        <v>441</v>
      </c>
      <c r="D29" s="66">
        <v>2017</v>
      </c>
      <c r="E29" s="44" t="s">
        <v>507</v>
      </c>
      <c r="F29" s="44" t="s">
        <v>499</v>
      </c>
    </row>
    <row r="30" spans="1:6">
      <c r="A30" s="51" t="s">
        <v>238</v>
      </c>
      <c r="B30" s="49" t="s">
        <v>513</v>
      </c>
      <c r="C30" t="s">
        <v>441</v>
      </c>
      <c r="D30" s="66">
        <v>2016</v>
      </c>
      <c r="E30" s="44" t="s">
        <v>514</v>
      </c>
      <c r="F30" s="44" t="s">
        <v>498</v>
      </c>
    </row>
    <row r="31" spans="1:6">
      <c r="A31" s="51" t="s">
        <v>238</v>
      </c>
      <c r="C31" t="s">
        <v>429</v>
      </c>
      <c r="D31" s="66">
        <v>2017</v>
      </c>
      <c r="E31" s="44" t="s">
        <v>524</v>
      </c>
      <c r="F31" s="44" t="s">
        <v>525</v>
      </c>
    </row>
    <row r="32" spans="1:6">
      <c r="A32" s="51" t="s">
        <v>238</v>
      </c>
      <c r="B32" s="49" t="s">
        <v>1337</v>
      </c>
      <c r="C32" t="s">
        <v>429</v>
      </c>
      <c r="D32" s="66">
        <v>2018</v>
      </c>
      <c r="E32" s="44" t="s">
        <v>528</v>
      </c>
      <c r="F32" s="44" t="s">
        <v>499</v>
      </c>
    </row>
    <row r="33" spans="1:6">
      <c r="A33" s="51" t="s">
        <v>247</v>
      </c>
      <c r="C33" t="s">
        <v>328</v>
      </c>
      <c r="D33" s="66" t="s">
        <v>338</v>
      </c>
      <c r="E33" s="44" t="s">
        <v>337</v>
      </c>
      <c r="F33" t="s">
        <v>326</v>
      </c>
    </row>
    <row r="34" spans="1:6" ht="27.75" customHeight="1">
      <c r="A34" s="51" t="s">
        <v>247</v>
      </c>
      <c r="C34" t="s">
        <v>328</v>
      </c>
      <c r="D34" s="66">
        <v>2016</v>
      </c>
      <c r="E34" s="40" t="s">
        <v>451</v>
      </c>
      <c r="F34" s="44" t="s">
        <v>498</v>
      </c>
    </row>
    <row r="35" spans="1:6">
      <c r="A35" s="51" t="s">
        <v>247</v>
      </c>
      <c r="C35" t="s">
        <v>441</v>
      </c>
      <c r="D35" s="66">
        <v>2018</v>
      </c>
      <c r="E35" s="44" t="s">
        <v>450</v>
      </c>
      <c r="F35" s="44" t="s">
        <v>498</v>
      </c>
    </row>
    <row r="36" spans="1:6">
      <c r="A36" s="51" t="s">
        <v>247</v>
      </c>
      <c r="B36" s="50" t="s">
        <v>248</v>
      </c>
      <c r="C36" t="s">
        <v>328</v>
      </c>
      <c r="D36" s="66" t="s">
        <v>345</v>
      </c>
      <c r="E36" s="44" t="s">
        <v>392</v>
      </c>
      <c r="F36" t="s">
        <v>326</v>
      </c>
    </row>
    <row r="37" spans="1:6">
      <c r="A37" s="51" t="s">
        <v>249</v>
      </c>
      <c r="C37" t="s">
        <v>328</v>
      </c>
      <c r="D37" s="66" t="s">
        <v>402</v>
      </c>
      <c r="E37" s="44" t="s">
        <v>406</v>
      </c>
      <c r="F37" t="s">
        <v>326</v>
      </c>
    </row>
    <row r="38" spans="1:6">
      <c r="A38" s="51" t="s">
        <v>249</v>
      </c>
      <c r="C38" t="s">
        <v>328</v>
      </c>
      <c r="D38" s="66" t="s">
        <v>338</v>
      </c>
      <c r="E38" s="44" t="s">
        <v>346</v>
      </c>
      <c r="F38" t="s">
        <v>326</v>
      </c>
    </row>
    <row r="39" spans="1:6">
      <c r="A39" s="51" t="s">
        <v>249</v>
      </c>
      <c r="B39" s="54" t="s">
        <v>250</v>
      </c>
      <c r="C39" t="s">
        <v>328</v>
      </c>
      <c r="D39" s="66" t="s">
        <v>338</v>
      </c>
      <c r="E39" s="44" t="s">
        <v>341</v>
      </c>
      <c r="F39" t="s">
        <v>326</v>
      </c>
    </row>
    <row r="40" spans="1:6">
      <c r="A40" s="51" t="s">
        <v>249</v>
      </c>
      <c r="B40" s="54" t="s">
        <v>251</v>
      </c>
      <c r="C40" t="s">
        <v>328</v>
      </c>
      <c r="D40" s="66" t="s">
        <v>402</v>
      </c>
      <c r="E40" s="44" t="s">
        <v>423</v>
      </c>
      <c r="F40" t="s">
        <v>326</v>
      </c>
    </row>
    <row r="41" spans="1:6">
      <c r="A41" s="51" t="s">
        <v>249</v>
      </c>
      <c r="B41" s="54" t="s">
        <v>251</v>
      </c>
      <c r="C41" t="s">
        <v>328</v>
      </c>
      <c r="D41" s="66" t="s">
        <v>338</v>
      </c>
      <c r="E41" s="44" t="s">
        <v>350</v>
      </c>
      <c r="F41" t="s">
        <v>326</v>
      </c>
    </row>
    <row r="42" spans="1:6">
      <c r="A42" s="51" t="s">
        <v>249</v>
      </c>
      <c r="B42" s="55" t="s">
        <v>252</v>
      </c>
      <c r="C42" t="s">
        <v>328</v>
      </c>
      <c r="D42" s="66" t="s">
        <v>345</v>
      </c>
      <c r="E42" s="44" t="s">
        <v>395</v>
      </c>
      <c r="F42" t="s">
        <v>326</v>
      </c>
    </row>
    <row r="43" spans="1:6">
      <c r="A43" s="51" t="s">
        <v>289</v>
      </c>
      <c r="B43" s="54" t="s">
        <v>290</v>
      </c>
      <c r="C43" t="s">
        <v>328</v>
      </c>
      <c r="D43" s="66" t="s">
        <v>345</v>
      </c>
      <c r="E43" s="44" t="s">
        <v>357</v>
      </c>
      <c r="F43" t="s">
        <v>326</v>
      </c>
    </row>
    <row r="44" spans="1:6">
      <c r="A44" s="51" t="s">
        <v>289</v>
      </c>
      <c r="B44" s="54" t="s">
        <v>291</v>
      </c>
      <c r="C44" t="s">
        <v>328</v>
      </c>
      <c r="D44" s="66" t="s">
        <v>345</v>
      </c>
      <c r="E44" s="44" t="s">
        <v>362</v>
      </c>
      <c r="F44" t="s">
        <v>326</v>
      </c>
    </row>
    <row r="45" spans="1:6" ht="2.25" customHeight="1">
      <c r="A45" s="51" t="s">
        <v>289</v>
      </c>
      <c r="B45" s="49" t="s">
        <v>292</v>
      </c>
      <c r="C45" t="s">
        <v>328</v>
      </c>
      <c r="D45" s="66" t="s">
        <v>378</v>
      </c>
      <c r="E45" s="44" t="s">
        <v>377</v>
      </c>
      <c r="F45" t="s">
        <v>326</v>
      </c>
    </row>
    <row r="46" spans="1:6">
      <c r="A46" s="51" t="s">
        <v>253</v>
      </c>
      <c r="C46" t="s">
        <v>1547</v>
      </c>
      <c r="D46" s="66">
        <v>2016</v>
      </c>
      <c r="E46" s="44" t="s">
        <v>492</v>
      </c>
      <c r="F46" s="44" t="s">
        <v>498</v>
      </c>
    </row>
    <row r="47" spans="1:6">
      <c r="A47" s="51" t="s">
        <v>253</v>
      </c>
      <c r="C47" t="s">
        <v>328</v>
      </c>
      <c r="D47" s="66" t="s">
        <v>402</v>
      </c>
      <c r="E47" s="44" t="s">
        <v>407</v>
      </c>
      <c r="F47" t="s">
        <v>326</v>
      </c>
    </row>
    <row r="48" spans="1:6">
      <c r="A48" s="51" t="s">
        <v>253</v>
      </c>
      <c r="C48" t="s">
        <v>426</v>
      </c>
      <c r="D48" s="66">
        <v>2016</v>
      </c>
      <c r="E48" s="44" t="s">
        <v>453</v>
      </c>
      <c r="F48" s="44" t="s">
        <v>498</v>
      </c>
    </row>
    <row r="49" spans="1:6">
      <c r="A49" s="51" t="s">
        <v>253</v>
      </c>
      <c r="C49" t="s">
        <v>328</v>
      </c>
      <c r="D49" s="66" t="s">
        <v>327</v>
      </c>
      <c r="E49" s="44" t="s">
        <v>408</v>
      </c>
      <c r="F49" t="s">
        <v>326</v>
      </c>
    </row>
    <row r="50" spans="1:6">
      <c r="A50" s="51" t="s">
        <v>253</v>
      </c>
      <c r="C50" t="s">
        <v>328</v>
      </c>
      <c r="D50" s="66" t="s">
        <v>338</v>
      </c>
      <c r="E50" s="44" t="s">
        <v>348</v>
      </c>
      <c r="F50" t="s">
        <v>326</v>
      </c>
    </row>
    <row r="51" spans="1:6">
      <c r="A51" s="51" t="s">
        <v>253</v>
      </c>
      <c r="B51" s="54" t="s">
        <v>254</v>
      </c>
      <c r="C51" t="s">
        <v>328</v>
      </c>
      <c r="D51" s="66" t="s">
        <v>338</v>
      </c>
      <c r="E51" s="44" t="s">
        <v>356</v>
      </c>
      <c r="F51" t="s">
        <v>326</v>
      </c>
    </row>
    <row r="52" spans="1:6">
      <c r="A52" s="51" t="s">
        <v>253</v>
      </c>
      <c r="B52" s="54" t="s">
        <v>255</v>
      </c>
      <c r="C52" t="s">
        <v>328</v>
      </c>
      <c r="D52" s="66" t="s">
        <v>345</v>
      </c>
      <c r="E52" s="44" t="s">
        <v>382</v>
      </c>
      <c r="F52" t="s">
        <v>326</v>
      </c>
    </row>
    <row r="53" spans="1:6" ht="22.5" customHeight="1">
      <c r="A53" s="51" t="s">
        <v>253</v>
      </c>
      <c r="B53" s="68" t="s">
        <v>256</v>
      </c>
      <c r="C53" t="s">
        <v>426</v>
      </c>
      <c r="D53" s="67">
        <v>2018</v>
      </c>
      <c r="E53" s="44" t="s">
        <v>225</v>
      </c>
      <c r="F53" s="60" t="s">
        <v>498</v>
      </c>
    </row>
    <row r="54" spans="1:6">
      <c r="A54" s="51" t="s">
        <v>253</v>
      </c>
      <c r="B54" s="68" t="s">
        <v>256</v>
      </c>
      <c r="C54" t="s">
        <v>466</v>
      </c>
      <c r="D54" s="67">
        <v>2016</v>
      </c>
      <c r="E54" s="44" t="s">
        <v>460</v>
      </c>
      <c r="F54" s="44" t="s">
        <v>498</v>
      </c>
    </row>
    <row r="55" spans="1:6">
      <c r="A55" s="51" t="s">
        <v>253</v>
      </c>
      <c r="B55" s="68" t="s">
        <v>256</v>
      </c>
      <c r="C55" t="s">
        <v>466</v>
      </c>
      <c r="D55" s="67">
        <v>2018</v>
      </c>
      <c r="E55" s="44" t="s">
        <v>493</v>
      </c>
      <c r="F55" s="44" t="s">
        <v>498</v>
      </c>
    </row>
    <row r="56" spans="1:6">
      <c r="A56" s="51" t="s">
        <v>253</v>
      </c>
      <c r="B56" s="68" t="s">
        <v>256</v>
      </c>
      <c r="C56" t="s">
        <v>466</v>
      </c>
      <c r="D56" s="67">
        <v>2016</v>
      </c>
      <c r="E56" s="44" t="s">
        <v>533</v>
      </c>
      <c r="F56" s="44" t="s">
        <v>499</v>
      </c>
    </row>
    <row r="57" spans="1:6">
      <c r="A57" s="51" t="s">
        <v>253</v>
      </c>
      <c r="B57" s="50" t="s">
        <v>257</v>
      </c>
      <c r="C57" t="s">
        <v>426</v>
      </c>
      <c r="D57" s="66">
        <v>2012</v>
      </c>
      <c r="E57" s="44" t="s">
        <v>483</v>
      </c>
      <c r="F57" s="44" t="s">
        <v>498</v>
      </c>
    </row>
    <row r="58" spans="1:6">
      <c r="A58" s="52" t="s">
        <v>278</v>
      </c>
      <c r="C58" t="s">
        <v>328</v>
      </c>
      <c r="D58" s="66" t="s">
        <v>402</v>
      </c>
      <c r="E58" s="44" t="s">
        <v>409</v>
      </c>
      <c r="F58" t="s">
        <v>326</v>
      </c>
    </row>
    <row r="59" spans="1:6">
      <c r="A59" s="52" t="s">
        <v>278</v>
      </c>
      <c r="B59" s="49" t="s">
        <v>279</v>
      </c>
      <c r="C59" t="s">
        <v>328</v>
      </c>
      <c r="D59" s="66" t="s">
        <v>402</v>
      </c>
      <c r="E59" s="44" t="s">
        <v>410</v>
      </c>
      <c r="F59" t="s">
        <v>326</v>
      </c>
    </row>
    <row r="60" spans="1:6">
      <c r="A60" s="52" t="s">
        <v>278</v>
      </c>
      <c r="B60" s="49" t="s">
        <v>279</v>
      </c>
      <c r="C60" t="s">
        <v>328</v>
      </c>
      <c r="D60" s="66">
        <v>2016</v>
      </c>
      <c r="E60" s="44" t="s">
        <v>474</v>
      </c>
      <c r="F60" s="44" t="s">
        <v>498</v>
      </c>
    </row>
    <row r="61" spans="1:6">
      <c r="A61" s="52" t="s">
        <v>278</v>
      </c>
      <c r="B61" s="49" t="s">
        <v>432</v>
      </c>
      <c r="C61" t="s">
        <v>328</v>
      </c>
      <c r="D61" s="66" t="s">
        <v>434</v>
      </c>
      <c r="E61" s="44" t="s">
        <v>433</v>
      </c>
      <c r="F61" s="44" t="s">
        <v>498</v>
      </c>
    </row>
    <row r="62" spans="1:6">
      <c r="A62" s="51" t="s">
        <v>264</v>
      </c>
      <c r="B62" s="49" t="s">
        <v>527</v>
      </c>
      <c r="C62" t="s">
        <v>426</v>
      </c>
      <c r="D62" s="66">
        <v>2018</v>
      </c>
      <c r="E62" s="44" t="s">
        <v>526</v>
      </c>
      <c r="F62" s="44" t="s">
        <v>499</v>
      </c>
    </row>
    <row r="63" spans="1:6">
      <c r="A63" s="51" t="s">
        <v>263</v>
      </c>
      <c r="B63" s="54" t="s">
        <v>260</v>
      </c>
      <c r="C63" t="s">
        <v>328</v>
      </c>
      <c r="D63" s="66" t="s">
        <v>345</v>
      </c>
      <c r="E63" s="44" t="s">
        <v>389</v>
      </c>
      <c r="F63" t="s">
        <v>326</v>
      </c>
    </row>
    <row r="64" spans="1:6" ht="30">
      <c r="A64" s="51" t="s">
        <v>263</v>
      </c>
      <c r="B64" s="54" t="s">
        <v>261</v>
      </c>
      <c r="C64" t="s">
        <v>1547</v>
      </c>
      <c r="D64" s="66">
        <v>2011</v>
      </c>
      <c r="E64" s="40" t="s">
        <v>467</v>
      </c>
      <c r="F64" s="44" t="s">
        <v>498</v>
      </c>
    </row>
    <row r="65" spans="1:6">
      <c r="A65" s="51" t="s">
        <v>263</v>
      </c>
      <c r="B65" s="54" t="s">
        <v>262</v>
      </c>
      <c r="C65" t="s">
        <v>328</v>
      </c>
      <c r="D65" s="66" t="s">
        <v>345</v>
      </c>
      <c r="E65" s="44" t="s">
        <v>379</v>
      </c>
      <c r="F65" t="s">
        <v>326</v>
      </c>
    </row>
    <row r="66" spans="1:6">
      <c r="A66" s="51" t="s">
        <v>263</v>
      </c>
      <c r="B66" s="54" t="s">
        <v>435</v>
      </c>
      <c r="C66" t="s">
        <v>1548</v>
      </c>
      <c r="D66" s="66">
        <v>2012</v>
      </c>
      <c r="E66" s="44" t="s">
        <v>436</v>
      </c>
      <c r="F66" s="44" t="s">
        <v>498</v>
      </c>
    </row>
    <row r="67" spans="1:6">
      <c r="A67" s="51" t="s">
        <v>258</v>
      </c>
      <c r="C67" t="s">
        <v>328</v>
      </c>
      <c r="D67" s="66" t="s">
        <v>345</v>
      </c>
      <c r="E67" s="44" t="s">
        <v>354</v>
      </c>
      <c r="F67" t="s">
        <v>326</v>
      </c>
    </row>
    <row r="68" spans="1:6">
      <c r="A68" s="51" t="s">
        <v>258</v>
      </c>
      <c r="B68" s="49" t="s">
        <v>259</v>
      </c>
      <c r="C68" t="s">
        <v>328</v>
      </c>
      <c r="D68" s="66" t="s">
        <v>338</v>
      </c>
      <c r="E68" s="44" t="s">
        <v>339</v>
      </c>
      <c r="F68" t="s">
        <v>326</v>
      </c>
    </row>
    <row r="69" spans="1:6">
      <c r="A69" s="51" t="s">
        <v>264</v>
      </c>
      <c r="C69" t="s">
        <v>328</v>
      </c>
      <c r="D69" s="66" t="s">
        <v>338</v>
      </c>
      <c r="E69" s="44" t="s">
        <v>349</v>
      </c>
      <c r="F69" t="s">
        <v>326</v>
      </c>
    </row>
    <row r="70" spans="1:6">
      <c r="A70" s="52" t="s">
        <v>265</v>
      </c>
      <c r="C70" t="s">
        <v>328</v>
      </c>
      <c r="D70" s="66" t="s">
        <v>402</v>
      </c>
      <c r="E70" s="44" t="s">
        <v>411</v>
      </c>
      <c r="F70" t="s">
        <v>326</v>
      </c>
    </row>
    <row r="71" spans="1:6">
      <c r="A71" s="52" t="s">
        <v>265</v>
      </c>
      <c r="C71" t="s">
        <v>328</v>
      </c>
      <c r="D71" s="66" t="s">
        <v>345</v>
      </c>
      <c r="E71" s="44" t="s">
        <v>358</v>
      </c>
      <c r="F71" t="s">
        <v>326</v>
      </c>
    </row>
    <row r="72" spans="1:6">
      <c r="A72" s="51" t="s">
        <v>266</v>
      </c>
      <c r="C72" t="s">
        <v>328</v>
      </c>
      <c r="D72" s="66" t="s">
        <v>345</v>
      </c>
      <c r="E72" s="44" t="s">
        <v>359</v>
      </c>
      <c r="F72" t="s">
        <v>326</v>
      </c>
    </row>
    <row r="73" spans="1:6">
      <c r="A73" s="51" t="s">
        <v>266</v>
      </c>
      <c r="B73" s="54" t="s">
        <v>267</v>
      </c>
      <c r="C73" t="s">
        <v>328</v>
      </c>
      <c r="D73" s="66" t="s">
        <v>345</v>
      </c>
      <c r="E73" s="44" t="s">
        <v>386</v>
      </c>
      <c r="F73" t="s">
        <v>326</v>
      </c>
    </row>
    <row r="74" spans="1:6">
      <c r="A74" s="51" t="s">
        <v>266</v>
      </c>
      <c r="B74" s="55" t="s">
        <v>268</v>
      </c>
      <c r="C74" t="s">
        <v>328</v>
      </c>
      <c r="D74" s="66" t="s">
        <v>345</v>
      </c>
      <c r="E74" s="44" t="s">
        <v>393</v>
      </c>
      <c r="F74" t="s">
        <v>326</v>
      </c>
    </row>
    <row r="75" spans="1:6">
      <c r="A75" s="51" t="s">
        <v>266</v>
      </c>
      <c r="B75" s="55" t="s">
        <v>268</v>
      </c>
      <c r="C75" t="s">
        <v>466</v>
      </c>
      <c r="D75" s="66">
        <v>2011</v>
      </c>
      <c r="E75" s="44" t="s">
        <v>519</v>
      </c>
      <c r="F75" t="s">
        <v>499</v>
      </c>
    </row>
    <row r="76" spans="1:6">
      <c r="A76" s="51" t="s">
        <v>266</v>
      </c>
      <c r="B76" s="54" t="s">
        <v>269</v>
      </c>
      <c r="C76" t="s">
        <v>1547</v>
      </c>
      <c r="D76" s="66">
        <v>2012</v>
      </c>
      <c r="E76" s="44" t="s">
        <v>488</v>
      </c>
      <c r="F76" s="44" t="s">
        <v>498</v>
      </c>
    </row>
    <row r="77" spans="1:6">
      <c r="A77" s="51" t="s">
        <v>266</v>
      </c>
      <c r="B77" s="49" t="s">
        <v>270</v>
      </c>
      <c r="C77" t="s">
        <v>1547</v>
      </c>
      <c r="D77" s="66">
        <v>2016</v>
      </c>
      <c r="E77" s="44" t="s">
        <v>455</v>
      </c>
      <c r="F77" s="44" t="s">
        <v>498</v>
      </c>
    </row>
    <row r="78" spans="1:6">
      <c r="A78" s="51" t="s">
        <v>266</v>
      </c>
      <c r="B78" s="49" t="s">
        <v>511</v>
      </c>
      <c r="C78" t="s">
        <v>441</v>
      </c>
      <c r="D78" s="66">
        <v>2019</v>
      </c>
      <c r="E78" s="44" t="s">
        <v>512</v>
      </c>
      <c r="F78" s="44" t="s">
        <v>499</v>
      </c>
    </row>
    <row r="79" spans="1:6">
      <c r="A79" s="51" t="s">
        <v>277</v>
      </c>
      <c r="C79" t="s">
        <v>328</v>
      </c>
      <c r="D79" s="66" t="s">
        <v>329</v>
      </c>
      <c r="E79" s="44" t="s">
        <v>335</v>
      </c>
      <c r="F79" t="s">
        <v>326</v>
      </c>
    </row>
    <row r="80" spans="1:6">
      <c r="A80" s="51" t="s">
        <v>277</v>
      </c>
      <c r="C80" t="s">
        <v>328</v>
      </c>
      <c r="D80" s="66" t="s">
        <v>402</v>
      </c>
      <c r="E80" s="44" t="s">
        <v>412</v>
      </c>
      <c r="F80" t="s">
        <v>326</v>
      </c>
    </row>
    <row r="81" spans="1:6" ht="30">
      <c r="A81" s="51" t="s">
        <v>277</v>
      </c>
      <c r="B81" s="54" t="s">
        <v>271</v>
      </c>
      <c r="C81" t="s">
        <v>482</v>
      </c>
      <c r="D81" s="66">
        <v>2015</v>
      </c>
      <c r="E81" s="40" t="s">
        <v>481</v>
      </c>
      <c r="F81" t="s">
        <v>1542</v>
      </c>
    </row>
    <row r="82" spans="1:6">
      <c r="A82" s="51" t="s">
        <v>277</v>
      </c>
      <c r="B82" s="54" t="s">
        <v>271</v>
      </c>
      <c r="C82" t="s">
        <v>1566</v>
      </c>
      <c r="D82" s="66">
        <v>2014</v>
      </c>
      <c r="E82" s="44" t="s">
        <v>462</v>
      </c>
      <c r="F82" t="s">
        <v>326</v>
      </c>
    </row>
    <row r="83" spans="1:6">
      <c r="A83" s="51" t="s">
        <v>277</v>
      </c>
      <c r="B83" s="54" t="s">
        <v>271</v>
      </c>
      <c r="C83" t="s">
        <v>328</v>
      </c>
      <c r="D83" s="66" t="s">
        <v>402</v>
      </c>
      <c r="E83" s="44" t="s">
        <v>405</v>
      </c>
      <c r="F83" t="s">
        <v>326</v>
      </c>
    </row>
    <row r="84" spans="1:6">
      <c r="A84" s="51" t="s">
        <v>277</v>
      </c>
      <c r="B84" s="54" t="s">
        <v>271</v>
      </c>
      <c r="C84" t="s">
        <v>328</v>
      </c>
      <c r="D84" s="66" t="s">
        <v>327</v>
      </c>
      <c r="E84" s="44" t="s">
        <v>334</v>
      </c>
      <c r="F84" t="s">
        <v>326</v>
      </c>
    </row>
    <row r="85" spans="1:6">
      <c r="A85" s="51" t="s">
        <v>277</v>
      </c>
      <c r="B85" s="54" t="s">
        <v>271</v>
      </c>
      <c r="C85" t="s">
        <v>328</v>
      </c>
      <c r="D85" s="66" t="s">
        <v>345</v>
      </c>
      <c r="E85" s="44" t="s">
        <v>344</v>
      </c>
      <c r="F85" t="s">
        <v>326</v>
      </c>
    </row>
    <row r="86" spans="1:6" ht="30">
      <c r="A86" s="51" t="s">
        <v>277</v>
      </c>
      <c r="B86" s="54" t="s">
        <v>271</v>
      </c>
      <c r="C86" t="s">
        <v>426</v>
      </c>
      <c r="D86" s="66">
        <v>2018</v>
      </c>
      <c r="E86" s="40" t="s">
        <v>461</v>
      </c>
      <c r="F86" t="s">
        <v>499</v>
      </c>
    </row>
    <row r="87" spans="1:6">
      <c r="A87" s="51" t="s">
        <v>277</v>
      </c>
      <c r="B87" s="54" t="s">
        <v>271</v>
      </c>
      <c r="C87" t="s">
        <v>466</v>
      </c>
      <c r="D87" s="66">
        <v>2018</v>
      </c>
      <c r="E87" s="40" t="s">
        <v>465</v>
      </c>
      <c r="F87" s="44" t="s">
        <v>498</v>
      </c>
    </row>
    <row r="88" spans="1:6">
      <c r="A88" s="51" t="s">
        <v>277</v>
      </c>
      <c r="B88" s="54" t="s">
        <v>271</v>
      </c>
      <c r="C88" t="s">
        <v>466</v>
      </c>
      <c r="D88" s="66">
        <v>2012</v>
      </c>
      <c r="E88" s="93" t="s">
        <v>497</v>
      </c>
      <c r="F88" s="44" t="s">
        <v>499</v>
      </c>
    </row>
    <row r="89" spans="1:6">
      <c r="A89" s="51" t="s">
        <v>277</v>
      </c>
      <c r="B89" s="54" t="s">
        <v>272</v>
      </c>
      <c r="C89" t="s">
        <v>328</v>
      </c>
      <c r="D89" s="66" t="s">
        <v>345</v>
      </c>
      <c r="E89" s="44" t="s">
        <v>364</v>
      </c>
      <c r="F89" t="s">
        <v>326</v>
      </c>
    </row>
    <row r="90" spans="1:6">
      <c r="A90" s="51" t="s">
        <v>277</v>
      </c>
      <c r="B90" s="49" t="s">
        <v>273</v>
      </c>
      <c r="C90" t="s">
        <v>328</v>
      </c>
      <c r="D90" s="66" t="s">
        <v>345</v>
      </c>
      <c r="E90" s="44" t="s">
        <v>398</v>
      </c>
      <c r="F90" t="s">
        <v>326</v>
      </c>
    </row>
    <row r="91" spans="1:6">
      <c r="A91" s="51" t="s">
        <v>277</v>
      </c>
      <c r="B91" s="49" t="s">
        <v>274</v>
      </c>
      <c r="C91" t="s">
        <v>466</v>
      </c>
      <c r="D91" s="66">
        <v>2017</v>
      </c>
      <c r="E91" s="44" t="s">
        <v>424</v>
      </c>
      <c r="F91" s="44" t="s">
        <v>498</v>
      </c>
    </row>
    <row r="92" spans="1:6">
      <c r="A92" s="51" t="s">
        <v>277</v>
      </c>
      <c r="B92" s="54" t="s">
        <v>275</v>
      </c>
      <c r="C92" t="s">
        <v>466</v>
      </c>
      <c r="D92" s="66">
        <v>2018</v>
      </c>
      <c r="E92" s="44" t="s">
        <v>425</v>
      </c>
      <c r="F92" s="44" t="s">
        <v>498</v>
      </c>
    </row>
    <row r="93" spans="1:6">
      <c r="A93" s="51" t="s">
        <v>277</v>
      </c>
      <c r="B93" s="49" t="s">
        <v>276</v>
      </c>
      <c r="C93" t="s">
        <v>426</v>
      </c>
      <c r="D93" s="66">
        <v>2017</v>
      </c>
      <c r="E93" s="44" t="s">
        <v>464</v>
      </c>
      <c r="F93" s="44" t="s">
        <v>498</v>
      </c>
    </row>
    <row r="94" spans="1:6" ht="30">
      <c r="A94" s="51" t="s">
        <v>277</v>
      </c>
      <c r="B94" s="49" t="s">
        <v>495</v>
      </c>
      <c r="C94" t="s">
        <v>441</v>
      </c>
      <c r="D94" s="66">
        <v>2017</v>
      </c>
      <c r="E94" s="40" t="s">
        <v>494</v>
      </c>
      <c r="F94" s="44" t="s">
        <v>498</v>
      </c>
    </row>
    <row r="95" spans="1:6">
      <c r="A95" s="51" t="s">
        <v>277</v>
      </c>
      <c r="B95" s="49" t="s">
        <v>495</v>
      </c>
      <c r="C95" t="s">
        <v>426</v>
      </c>
      <c r="D95" s="66">
        <v>2019</v>
      </c>
      <c r="E95" s="40" t="s">
        <v>677</v>
      </c>
      <c r="F95" s="44" t="s">
        <v>498</v>
      </c>
    </row>
    <row r="96" spans="1:6" ht="30">
      <c r="A96" s="51" t="s">
        <v>277</v>
      </c>
      <c r="B96" s="49" t="s">
        <v>495</v>
      </c>
      <c r="C96" t="s">
        <v>441</v>
      </c>
      <c r="D96" s="66">
        <v>2018</v>
      </c>
      <c r="E96" s="40" t="s">
        <v>676</v>
      </c>
      <c r="F96" s="44" t="s">
        <v>498</v>
      </c>
    </row>
    <row r="97" spans="1:6">
      <c r="A97" s="51" t="s">
        <v>277</v>
      </c>
      <c r="B97" s="49" t="s">
        <v>500</v>
      </c>
      <c r="C97" t="s">
        <v>426</v>
      </c>
      <c r="D97" s="66">
        <v>2018</v>
      </c>
      <c r="E97" s="40" t="s">
        <v>501</v>
      </c>
      <c r="F97" s="44" t="s">
        <v>498</v>
      </c>
    </row>
    <row r="98" spans="1:6">
      <c r="A98" s="51" t="s">
        <v>277</v>
      </c>
      <c r="B98" s="49" t="s">
        <v>510</v>
      </c>
      <c r="C98" t="s">
        <v>466</v>
      </c>
      <c r="D98" s="66">
        <v>2014</v>
      </c>
      <c r="E98" s="44" t="s">
        <v>509</v>
      </c>
      <c r="F98" s="44" t="s">
        <v>499</v>
      </c>
    </row>
    <row r="99" spans="1:6">
      <c r="A99" s="51" t="s">
        <v>277</v>
      </c>
      <c r="B99" s="49" t="s">
        <v>521</v>
      </c>
      <c r="C99" t="s">
        <v>426</v>
      </c>
      <c r="E99" s="44" t="s">
        <v>501</v>
      </c>
      <c r="F99" s="44" t="s">
        <v>498</v>
      </c>
    </row>
    <row r="100" spans="1:6">
      <c r="A100" s="53" t="s">
        <v>280</v>
      </c>
      <c r="B100" s="56"/>
      <c r="C100" t="s">
        <v>328</v>
      </c>
      <c r="D100" s="66" t="s">
        <v>402</v>
      </c>
      <c r="E100" s="44" t="s">
        <v>413</v>
      </c>
      <c r="F100" t="s">
        <v>326</v>
      </c>
    </row>
    <row r="101" spans="1:6">
      <c r="A101" s="53" t="s">
        <v>280</v>
      </c>
      <c r="B101" s="56"/>
      <c r="C101" t="s">
        <v>426</v>
      </c>
      <c r="D101" s="66">
        <v>2013</v>
      </c>
      <c r="E101" s="44" t="s">
        <v>454</v>
      </c>
      <c r="F101" s="44" t="s">
        <v>498</v>
      </c>
    </row>
    <row r="102" spans="1:6">
      <c r="A102" s="53" t="s">
        <v>281</v>
      </c>
      <c r="B102" s="56"/>
      <c r="C102" t="s">
        <v>328</v>
      </c>
      <c r="D102" s="66" t="s">
        <v>402</v>
      </c>
      <c r="E102" s="44" t="s">
        <v>414</v>
      </c>
      <c r="F102" t="s">
        <v>326</v>
      </c>
    </row>
    <row r="103" spans="1:6">
      <c r="A103" s="53" t="s">
        <v>281</v>
      </c>
      <c r="B103" s="56"/>
      <c r="C103" t="s">
        <v>466</v>
      </c>
      <c r="D103" s="66">
        <v>2016</v>
      </c>
      <c r="E103" s="44" t="s">
        <v>472</v>
      </c>
      <c r="F103" s="44" t="s">
        <v>498</v>
      </c>
    </row>
    <row r="104" spans="1:6">
      <c r="A104" s="53" t="s">
        <v>281</v>
      </c>
      <c r="B104" s="57" t="s">
        <v>282</v>
      </c>
      <c r="C104" t="s">
        <v>426</v>
      </c>
      <c r="D104" s="66">
        <v>2014</v>
      </c>
      <c r="E104" s="44" t="s">
        <v>468</v>
      </c>
      <c r="F104" s="44" t="s">
        <v>498</v>
      </c>
    </row>
    <row r="105" spans="1:6">
      <c r="A105" s="53" t="s">
        <v>281</v>
      </c>
      <c r="B105" s="57" t="s">
        <v>282</v>
      </c>
      <c r="C105" t="s">
        <v>1547</v>
      </c>
      <c r="D105" s="66">
        <v>2016</v>
      </c>
      <c r="E105" s="44" t="s">
        <v>484</v>
      </c>
      <c r="F105" s="44" t="s">
        <v>498</v>
      </c>
    </row>
    <row r="106" spans="1:6">
      <c r="A106" s="53" t="s">
        <v>281</v>
      </c>
      <c r="B106" s="58" t="s">
        <v>283</v>
      </c>
      <c r="C106" t="s">
        <v>466</v>
      </c>
      <c r="D106" s="66">
        <v>2014</v>
      </c>
      <c r="E106" s="44" t="s">
        <v>478</v>
      </c>
      <c r="F106" s="44" t="s">
        <v>498</v>
      </c>
    </row>
    <row r="107" spans="1:6">
      <c r="A107" s="53" t="s">
        <v>281</v>
      </c>
      <c r="B107" s="56" t="s">
        <v>284</v>
      </c>
      <c r="C107" t="s">
        <v>426</v>
      </c>
      <c r="D107" s="66">
        <v>2013</v>
      </c>
      <c r="E107" s="44" t="s">
        <v>469</v>
      </c>
      <c r="F107" s="44" t="s">
        <v>498</v>
      </c>
    </row>
    <row r="108" spans="1:6">
      <c r="A108" s="52" t="s">
        <v>285</v>
      </c>
      <c r="C108" t="s">
        <v>328</v>
      </c>
      <c r="D108" s="66" t="s">
        <v>345</v>
      </c>
      <c r="E108" s="44" t="s">
        <v>367</v>
      </c>
      <c r="F108" t="s">
        <v>326</v>
      </c>
    </row>
    <row r="109" spans="1:6">
      <c r="A109" s="52" t="s">
        <v>285</v>
      </c>
      <c r="C109" t="s">
        <v>328</v>
      </c>
      <c r="D109" s="66" t="s">
        <v>402</v>
      </c>
      <c r="E109" s="44" t="s">
        <v>415</v>
      </c>
      <c r="F109" t="s">
        <v>326</v>
      </c>
    </row>
    <row r="110" spans="1:6">
      <c r="A110" s="52" t="s">
        <v>286</v>
      </c>
      <c r="C110" t="s">
        <v>328</v>
      </c>
      <c r="D110" s="66" t="s">
        <v>372</v>
      </c>
      <c r="E110" s="44" t="s">
        <v>368</v>
      </c>
      <c r="F110" t="s">
        <v>326</v>
      </c>
    </row>
    <row r="111" spans="1:6">
      <c r="A111" s="52" t="s">
        <v>286</v>
      </c>
      <c r="C111" t="s">
        <v>328</v>
      </c>
      <c r="D111" s="66" t="s">
        <v>402</v>
      </c>
      <c r="E111" s="44" t="s">
        <v>416</v>
      </c>
      <c r="F111" t="s">
        <v>326</v>
      </c>
    </row>
    <row r="112" spans="1:6">
      <c r="A112" s="52" t="s">
        <v>286</v>
      </c>
      <c r="B112" s="54" t="s">
        <v>287</v>
      </c>
      <c r="C112" t="s">
        <v>328</v>
      </c>
      <c r="D112" s="66" t="s">
        <v>345</v>
      </c>
      <c r="E112" s="44" t="s">
        <v>366</v>
      </c>
      <c r="F112" t="s">
        <v>326</v>
      </c>
    </row>
    <row r="113" spans="1:6">
      <c r="A113" s="52" t="s">
        <v>286</v>
      </c>
      <c r="B113" s="49" t="s">
        <v>288</v>
      </c>
      <c r="C113" t="s">
        <v>426</v>
      </c>
      <c r="D113" s="66">
        <v>2014</v>
      </c>
      <c r="E113" s="44" t="s">
        <v>471</v>
      </c>
      <c r="F113" s="44" t="s">
        <v>498</v>
      </c>
    </row>
    <row r="114" spans="1:6">
      <c r="A114" s="52" t="s">
        <v>286</v>
      </c>
      <c r="B114" s="49" t="s">
        <v>502</v>
      </c>
      <c r="C114" t="s">
        <v>466</v>
      </c>
      <c r="D114" s="66">
        <v>2017</v>
      </c>
      <c r="E114" s="44" t="s">
        <v>503</v>
      </c>
      <c r="F114" s="44" t="s">
        <v>499</v>
      </c>
    </row>
    <row r="115" spans="1:6">
      <c r="A115" s="52" t="s">
        <v>293</v>
      </c>
      <c r="C115" t="s">
        <v>328</v>
      </c>
      <c r="D115" s="66" t="s">
        <v>402</v>
      </c>
      <c r="E115" s="44" t="s">
        <v>417</v>
      </c>
      <c r="F115" t="s">
        <v>326</v>
      </c>
    </row>
    <row r="116" spans="1:6">
      <c r="A116" s="52" t="s">
        <v>293</v>
      </c>
      <c r="B116" s="55" t="s">
        <v>294</v>
      </c>
      <c r="C116" t="s">
        <v>328</v>
      </c>
      <c r="D116" s="66" t="s">
        <v>345</v>
      </c>
      <c r="E116" s="44" t="s">
        <v>365</v>
      </c>
      <c r="F116" t="s">
        <v>326</v>
      </c>
    </row>
    <row r="117" spans="1:6">
      <c r="A117" s="52" t="s">
        <v>293</v>
      </c>
      <c r="B117" s="54" t="s">
        <v>295</v>
      </c>
      <c r="C117" t="s">
        <v>328</v>
      </c>
      <c r="D117" s="66" t="s">
        <v>327</v>
      </c>
      <c r="E117" s="44" t="s">
        <v>331</v>
      </c>
      <c r="F117" t="s">
        <v>326</v>
      </c>
    </row>
    <row r="118" spans="1:6">
      <c r="A118" s="52" t="s">
        <v>293</v>
      </c>
      <c r="B118" s="54" t="s">
        <v>295</v>
      </c>
      <c r="C118" t="s">
        <v>328</v>
      </c>
      <c r="D118" s="66" t="s">
        <v>327</v>
      </c>
      <c r="E118" s="44" t="s">
        <v>332</v>
      </c>
      <c r="F118" t="s">
        <v>326</v>
      </c>
    </row>
    <row r="119" spans="1:6">
      <c r="A119" s="52" t="s">
        <v>293</v>
      </c>
      <c r="B119" s="54" t="s">
        <v>295</v>
      </c>
      <c r="C119" t="s">
        <v>328</v>
      </c>
      <c r="D119" s="66" t="s">
        <v>345</v>
      </c>
      <c r="E119" s="44" t="s">
        <v>387</v>
      </c>
      <c r="F119" t="s">
        <v>326</v>
      </c>
    </row>
    <row r="120" spans="1:6">
      <c r="A120" s="52" t="s">
        <v>293</v>
      </c>
      <c r="B120" s="49" t="s">
        <v>296</v>
      </c>
      <c r="C120" t="s">
        <v>1547</v>
      </c>
      <c r="D120" s="66">
        <v>2012</v>
      </c>
      <c r="E120" s="44" t="s">
        <v>489</v>
      </c>
      <c r="F120" s="44" t="s">
        <v>498</v>
      </c>
    </row>
    <row r="121" spans="1:6">
      <c r="A121" s="51" t="s">
        <v>297</v>
      </c>
      <c r="C121" t="s">
        <v>328</v>
      </c>
      <c r="D121" s="66" t="s">
        <v>372</v>
      </c>
      <c r="E121" s="44" t="s">
        <v>371</v>
      </c>
      <c r="F121" t="s">
        <v>326</v>
      </c>
    </row>
    <row r="122" spans="1:6">
      <c r="A122" s="51" t="s">
        <v>297</v>
      </c>
      <c r="B122" s="49" t="s">
        <v>298</v>
      </c>
      <c r="C122" t="s">
        <v>1547</v>
      </c>
      <c r="D122" s="66">
        <v>2016</v>
      </c>
      <c r="E122" s="44" t="s">
        <v>496</v>
      </c>
      <c r="F122" s="44" t="s">
        <v>498</v>
      </c>
    </row>
    <row r="123" spans="1:6">
      <c r="A123" s="52" t="s">
        <v>299</v>
      </c>
      <c r="C123" t="s">
        <v>328</v>
      </c>
      <c r="D123" s="66" t="s">
        <v>402</v>
      </c>
      <c r="E123" s="44" t="s">
        <v>418</v>
      </c>
      <c r="F123" t="s">
        <v>326</v>
      </c>
    </row>
    <row r="124" spans="1:6">
      <c r="A124" s="52" t="s">
        <v>299</v>
      </c>
      <c r="C124" t="s">
        <v>426</v>
      </c>
      <c r="D124" s="66">
        <v>2018</v>
      </c>
      <c r="E124" s="44" t="s">
        <v>430</v>
      </c>
      <c r="F124" t="s">
        <v>431</v>
      </c>
    </row>
    <row r="125" spans="1:6">
      <c r="A125" s="52" t="s">
        <v>299</v>
      </c>
      <c r="B125" s="55" t="s">
        <v>300</v>
      </c>
      <c r="C125" t="s">
        <v>328</v>
      </c>
      <c r="D125" s="66" t="s">
        <v>345</v>
      </c>
      <c r="E125" s="44" t="s">
        <v>384</v>
      </c>
      <c r="F125" t="s">
        <v>326</v>
      </c>
    </row>
    <row r="126" spans="1:6">
      <c r="A126" s="52" t="s">
        <v>299</v>
      </c>
      <c r="B126" s="54" t="s">
        <v>301</v>
      </c>
      <c r="C126" t="s">
        <v>328</v>
      </c>
      <c r="D126" s="66" t="s">
        <v>345</v>
      </c>
      <c r="E126" s="44" t="s">
        <v>385</v>
      </c>
      <c r="F126" t="s">
        <v>326</v>
      </c>
    </row>
    <row r="127" spans="1:6">
      <c r="A127" s="52" t="s">
        <v>299</v>
      </c>
      <c r="B127" s="50" t="s">
        <v>440</v>
      </c>
      <c r="C127" t="s">
        <v>441</v>
      </c>
      <c r="E127" s="44" t="s">
        <v>439</v>
      </c>
      <c r="F127" s="44" t="s">
        <v>499</v>
      </c>
    </row>
    <row r="128" spans="1:6">
      <c r="A128" s="52" t="s">
        <v>302</v>
      </c>
      <c r="C128" t="s">
        <v>328</v>
      </c>
      <c r="D128" s="66" t="s">
        <v>327</v>
      </c>
      <c r="E128" s="44" t="s">
        <v>325</v>
      </c>
      <c r="F128" t="s">
        <v>326</v>
      </c>
    </row>
    <row r="129" spans="1:6">
      <c r="A129" s="52" t="s">
        <v>302</v>
      </c>
      <c r="C129" t="s">
        <v>328</v>
      </c>
      <c r="D129" s="66" t="s">
        <v>329</v>
      </c>
      <c r="E129" s="44" t="s">
        <v>330</v>
      </c>
      <c r="F129" t="s">
        <v>326</v>
      </c>
    </row>
    <row r="130" spans="1:6">
      <c r="A130" s="52" t="s">
        <v>302</v>
      </c>
      <c r="C130" t="s">
        <v>328</v>
      </c>
      <c r="D130" s="66" t="s">
        <v>345</v>
      </c>
      <c r="E130" s="44" t="s">
        <v>373</v>
      </c>
      <c r="F130" t="s">
        <v>326</v>
      </c>
    </row>
    <row r="131" spans="1:6">
      <c r="A131" s="52" t="s">
        <v>302</v>
      </c>
      <c r="B131" s="50" t="s">
        <v>303</v>
      </c>
      <c r="C131" t="s">
        <v>328</v>
      </c>
      <c r="D131" s="66" t="s">
        <v>345</v>
      </c>
      <c r="E131" s="44" t="s">
        <v>375</v>
      </c>
      <c r="F131" t="s">
        <v>326</v>
      </c>
    </row>
    <row r="132" spans="1:6">
      <c r="A132" s="52" t="s">
        <v>302</v>
      </c>
      <c r="B132" s="50" t="s">
        <v>304</v>
      </c>
      <c r="C132" t="s">
        <v>328</v>
      </c>
      <c r="D132" s="66" t="s">
        <v>345</v>
      </c>
      <c r="E132" s="44" t="s">
        <v>374</v>
      </c>
      <c r="F132" t="s">
        <v>326</v>
      </c>
    </row>
    <row r="133" spans="1:6">
      <c r="A133" s="52" t="s">
        <v>302</v>
      </c>
      <c r="B133" s="50" t="s">
        <v>476</v>
      </c>
      <c r="C133" t="s">
        <v>426</v>
      </c>
      <c r="D133" s="66">
        <v>2014</v>
      </c>
      <c r="E133" s="44" t="s">
        <v>477</v>
      </c>
      <c r="F133" s="44" t="s">
        <v>498</v>
      </c>
    </row>
    <row r="134" spans="1:6">
      <c r="A134" s="52" t="s">
        <v>302</v>
      </c>
      <c r="B134" s="50" t="s">
        <v>476</v>
      </c>
      <c r="C134" t="s">
        <v>426</v>
      </c>
      <c r="D134" s="66">
        <v>2015</v>
      </c>
      <c r="E134" s="44" t="s">
        <v>480</v>
      </c>
      <c r="F134" s="44" t="s">
        <v>498</v>
      </c>
    </row>
    <row r="135" spans="1:6">
      <c r="A135" s="52" t="s">
        <v>302</v>
      </c>
      <c r="B135" s="50" t="s">
        <v>523</v>
      </c>
      <c r="C135" t="s">
        <v>426</v>
      </c>
      <c r="E135" s="44" t="s">
        <v>522</v>
      </c>
      <c r="F135" s="44"/>
    </row>
    <row r="136" spans="1:6">
      <c r="A136" s="51" t="s">
        <v>305</v>
      </c>
      <c r="C136" t="s">
        <v>328</v>
      </c>
      <c r="D136" s="66" t="s">
        <v>329</v>
      </c>
      <c r="E136" s="44" t="s">
        <v>336</v>
      </c>
      <c r="F136" t="s">
        <v>326</v>
      </c>
    </row>
    <row r="137" spans="1:6">
      <c r="A137" s="51" t="s">
        <v>305</v>
      </c>
      <c r="C137" t="s">
        <v>328</v>
      </c>
      <c r="D137" s="66" t="s">
        <v>372</v>
      </c>
      <c r="E137" s="44" t="s">
        <v>380</v>
      </c>
      <c r="F137" t="s">
        <v>326</v>
      </c>
    </row>
    <row r="138" spans="1:6">
      <c r="A138" s="51" t="s">
        <v>305</v>
      </c>
      <c r="B138" s="55" t="s">
        <v>306</v>
      </c>
      <c r="C138" t="s">
        <v>328</v>
      </c>
      <c r="D138" s="66" t="s">
        <v>345</v>
      </c>
      <c r="E138" s="44" t="s">
        <v>376</v>
      </c>
      <c r="F138" t="s">
        <v>326</v>
      </c>
    </row>
    <row r="139" spans="1:6">
      <c r="A139" s="51" t="s">
        <v>305</v>
      </c>
      <c r="B139" s="49" t="s">
        <v>307</v>
      </c>
      <c r="C139" t="s">
        <v>426</v>
      </c>
      <c r="D139" s="66">
        <v>2017</v>
      </c>
      <c r="E139" s="44" t="s">
        <v>473</v>
      </c>
      <c r="F139" s="44" t="s">
        <v>498</v>
      </c>
    </row>
    <row r="140" spans="1:6">
      <c r="A140" s="51" t="s">
        <v>305</v>
      </c>
      <c r="B140" s="49" t="s">
        <v>518</v>
      </c>
      <c r="C140" t="s">
        <v>459</v>
      </c>
      <c r="D140" s="66">
        <v>2018</v>
      </c>
      <c r="E140" s="44" t="s">
        <v>517</v>
      </c>
      <c r="F140" s="44"/>
    </row>
    <row r="141" spans="1:6">
      <c r="A141" s="51" t="s">
        <v>399</v>
      </c>
      <c r="C141" t="s">
        <v>328</v>
      </c>
      <c r="D141" s="66" t="s">
        <v>401</v>
      </c>
      <c r="E141" s="44" t="s">
        <v>400</v>
      </c>
      <c r="F141" t="s">
        <v>326</v>
      </c>
    </row>
    <row r="142" spans="1:6">
      <c r="A142" s="51" t="s">
        <v>399</v>
      </c>
      <c r="B142" s="49" t="s">
        <v>504</v>
      </c>
      <c r="C142" t="s">
        <v>459</v>
      </c>
      <c r="D142" s="66">
        <v>2018</v>
      </c>
      <c r="E142" s="44" t="s">
        <v>505</v>
      </c>
    </row>
    <row r="143" spans="1:6">
      <c r="A143" s="51" t="s">
        <v>399</v>
      </c>
      <c r="B143" s="49" t="s">
        <v>504</v>
      </c>
      <c r="C143" t="s">
        <v>459</v>
      </c>
      <c r="D143" s="66">
        <v>2019</v>
      </c>
      <c r="E143" s="44" t="s">
        <v>506</v>
      </c>
    </row>
    <row r="144" spans="1:6">
      <c r="A144" s="51" t="s">
        <v>315</v>
      </c>
      <c r="B144" s="54" t="s">
        <v>316</v>
      </c>
      <c r="C144" t="s">
        <v>1547</v>
      </c>
      <c r="D144" s="66">
        <v>2012</v>
      </c>
      <c r="E144" s="44" t="s">
        <v>463</v>
      </c>
      <c r="F144" s="44" t="s">
        <v>498</v>
      </c>
    </row>
    <row r="145" spans="1:6">
      <c r="A145" s="51" t="s">
        <v>315</v>
      </c>
      <c r="B145" s="54" t="s">
        <v>316</v>
      </c>
      <c r="C145" t="s">
        <v>328</v>
      </c>
      <c r="D145" s="66" t="s">
        <v>345</v>
      </c>
      <c r="E145" s="44" t="s">
        <v>361</v>
      </c>
      <c r="F145" t="s">
        <v>326</v>
      </c>
    </row>
    <row r="146" spans="1:6">
      <c r="A146" s="51" t="s">
        <v>315</v>
      </c>
      <c r="B146" s="55" t="s">
        <v>317</v>
      </c>
      <c r="C146" t="s">
        <v>328</v>
      </c>
      <c r="D146" s="66" t="s">
        <v>345</v>
      </c>
      <c r="E146" s="44" t="s">
        <v>388</v>
      </c>
      <c r="F146" t="s">
        <v>326</v>
      </c>
    </row>
    <row r="147" spans="1:6">
      <c r="A147" s="51" t="s">
        <v>315</v>
      </c>
      <c r="B147" s="59" t="s">
        <v>318</v>
      </c>
      <c r="C147" t="s">
        <v>1547</v>
      </c>
      <c r="D147" s="66">
        <v>2016</v>
      </c>
      <c r="E147" s="44" t="s">
        <v>486</v>
      </c>
      <c r="F147" s="44" t="s">
        <v>498</v>
      </c>
    </row>
    <row r="148" spans="1:6">
      <c r="A148" s="51" t="s">
        <v>315</v>
      </c>
      <c r="B148" s="59" t="s">
        <v>318</v>
      </c>
      <c r="C148" t="s">
        <v>426</v>
      </c>
      <c r="E148" s="44" t="s">
        <v>520</v>
      </c>
      <c r="F148" s="44" t="s">
        <v>499</v>
      </c>
    </row>
    <row r="149" spans="1:6">
      <c r="A149" s="52" t="s">
        <v>308</v>
      </c>
      <c r="C149" t="s">
        <v>328</v>
      </c>
      <c r="D149" s="66" t="s">
        <v>372</v>
      </c>
      <c r="E149" s="44" t="s">
        <v>390</v>
      </c>
      <c r="F149" t="s">
        <v>326</v>
      </c>
    </row>
    <row r="150" spans="1:6">
      <c r="A150" s="52" t="s">
        <v>308</v>
      </c>
      <c r="B150" s="55" t="s">
        <v>309</v>
      </c>
      <c r="C150" t="s">
        <v>1547</v>
      </c>
      <c r="D150" s="66">
        <v>2016</v>
      </c>
      <c r="E150" s="44" t="s">
        <v>487</v>
      </c>
      <c r="F150" s="44" t="s">
        <v>498</v>
      </c>
    </row>
    <row r="151" spans="1:6">
      <c r="A151" s="52" t="s">
        <v>308</v>
      </c>
      <c r="B151" s="50" t="s">
        <v>310</v>
      </c>
      <c r="C151" t="s">
        <v>459</v>
      </c>
      <c r="D151" s="66">
        <v>2017</v>
      </c>
      <c r="E151" s="44" t="s">
        <v>458</v>
      </c>
      <c r="F151" s="44" t="s">
        <v>498</v>
      </c>
    </row>
    <row r="152" spans="1:6">
      <c r="A152" s="52" t="s">
        <v>308</v>
      </c>
      <c r="B152" s="50" t="s">
        <v>310</v>
      </c>
      <c r="C152" t="s">
        <v>426</v>
      </c>
      <c r="D152" s="66">
        <v>2017</v>
      </c>
      <c r="E152" s="44" t="s">
        <v>479</v>
      </c>
      <c r="F152" s="44" t="s">
        <v>498</v>
      </c>
    </row>
    <row r="153" spans="1:6">
      <c r="A153" s="52" t="s">
        <v>308</v>
      </c>
      <c r="B153" s="50" t="s">
        <v>310</v>
      </c>
      <c r="C153" t="s">
        <v>426</v>
      </c>
      <c r="D153" s="66">
        <v>2018</v>
      </c>
      <c r="E153" s="44" t="s">
        <v>1543</v>
      </c>
      <c r="F153" s="44" t="s">
        <v>499</v>
      </c>
    </row>
    <row r="154" spans="1:6">
      <c r="A154" s="52" t="s">
        <v>419</v>
      </c>
      <c r="B154" s="50"/>
      <c r="C154" t="s">
        <v>328</v>
      </c>
      <c r="D154" s="66" t="s">
        <v>402</v>
      </c>
      <c r="E154" s="44" t="s">
        <v>420</v>
      </c>
      <c r="F154" t="s">
        <v>326</v>
      </c>
    </row>
    <row r="155" spans="1:6">
      <c r="A155" s="52" t="s">
        <v>313</v>
      </c>
      <c r="C155" t="s">
        <v>328</v>
      </c>
      <c r="D155" s="66" t="s">
        <v>345</v>
      </c>
      <c r="E155" s="44" t="s">
        <v>391</v>
      </c>
      <c r="F155" t="s">
        <v>326</v>
      </c>
    </row>
    <row r="156" spans="1:6">
      <c r="A156" s="52" t="s">
        <v>313</v>
      </c>
      <c r="B156" s="50" t="s">
        <v>314</v>
      </c>
      <c r="C156" t="s">
        <v>328</v>
      </c>
      <c r="D156" s="66" t="s">
        <v>345</v>
      </c>
      <c r="E156" s="44" t="s">
        <v>360</v>
      </c>
      <c r="F156" t="s">
        <v>326</v>
      </c>
    </row>
    <row r="157" spans="1:6" ht="30">
      <c r="A157" s="52" t="s">
        <v>313</v>
      </c>
      <c r="B157" s="50" t="s">
        <v>437</v>
      </c>
      <c r="C157" t="s">
        <v>426</v>
      </c>
      <c r="D157" s="66">
        <v>2016</v>
      </c>
      <c r="E157" s="40" t="s">
        <v>438</v>
      </c>
      <c r="F157" t="s">
        <v>499</v>
      </c>
    </row>
    <row r="158" spans="1:6">
      <c r="A158" s="51" t="s">
        <v>311</v>
      </c>
      <c r="C158" t="s">
        <v>328</v>
      </c>
      <c r="D158" s="66" t="s">
        <v>345</v>
      </c>
      <c r="E158" s="44" t="s">
        <v>394</v>
      </c>
      <c r="F158" t="s">
        <v>326</v>
      </c>
    </row>
    <row r="159" spans="1:6">
      <c r="A159" s="51" t="s">
        <v>311</v>
      </c>
      <c r="B159" s="59" t="s">
        <v>312</v>
      </c>
      <c r="C159" t="s">
        <v>1547</v>
      </c>
      <c r="D159" s="66">
        <v>2016</v>
      </c>
      <c r="E159" s="44" t="s">
        <v>485</v>
      </c>
      <c r="F159" s="44" t="s">
        <v>498</v>
      </c>
    </row>
    <row r="160" spans="1:6">
      <c r="A160" s="51" t="s">
        <v>319</v>
      </c>
      <c r="C160" t="s">
        <v>328</v>
      </c>
      <c r="D160" s="66" t="s">
        <v>402</v>
      </c>
      <c r="E160" s="44" t="s">
        <v>421</v>
      </c>
      <c r="F160" t="s">
        <v>326</v>
      </c>
    </row>
    <row r="161" spans="1:6">
      <c r="A161" s="51" t="s">
        <v>319</v>
      </c>
      <c r="C161" t="s">
        <v>328</v>
      </c>
      <c r="D161" s="66" t="s">
        <v>372</v>
      </c>
      <c r="E161" s="44" t="s">
        <v>396</v>
      </c>
      <c r="F161" t="s">
        <v>326</v>
      </c>
    </row>
    <row r="162" spans="1:6">
      <c r="A162" s="51" t="s">
        <v>319</v>
      </c>
      <c r="B162" s="54" t="s">
        <v>320</v>
      </c>
      <c r="C162" t="s">
        <v>328</v>
      </c>
      <c r="D162" s="66" t="s">
        <v>338</v>
      </c>
      <c r="E162" s="44" t="s">
        <v>351</v>
      </c>
      <c r="F162" t="s">
        <v>326</v>
      </c>
    </row>
    <row r="163" spans="1:6">
      <c r="A163" s="51" t="s">
        <v>319</v>
      </c>
      <c r="B163" s="55" t="s">
        <v>321</v>
      </c>
      <c r="C163" t="s">
        <v>328</v>
      </c>
      <c r="D163" s="66" t="s">
        <v>345</v>
      </c>
      <c r="E163" s="44" t="s">
        <v>369</v>
      </c>
      <c r="F163" t="s">
        <v>326</v>
      </c>
    </row>
    <row r="164" spans="1:6">
      <c r="A164" s="51" t="s">
        <v>319</v>
      </c>
      <c r="B164" s="54" t="s">
        <v>322</v>
      </c>
      <c r="C164" t="s">
        <v>426</v>
      </c>
      <c r="D164" s="66">
        <v>2018</v>
      </c>
      <c r="E164" s="44" t="s">
        <v>456</v>
      </c>
      <c r="F164" s="44" t="s">
        <v>498</v>
      </c>
    </row>
    <row r="165" spans="1:6">
      <c r="A165" s="51" t="s">
        <v>319</v>
      </c>
      <c r="B165" s="54" t="s">
        <v>322</v>
      </c>
      <c r="C165" t="s">
        <v>426</v>
      </c>
      <c r="D165" s="66">
        <v>2019</v>
      </c>
      <c r="E165" s="44" t="s">
        <v>427</v>
      </c>
      <c r="F165" s="44" t="s">
        <v>498</v>
      </c>
    </row>
    <row r="166" spans="1:6">
      <c r="A166" s="51" t="s">
        <v>319</v>
      </c>
      <c r="B166" s="49" t="s">
        <v>323</v>
      </c>
      <c r="C166" t="s">
        <v>441</v>
      </c>
      <c r="D166" s="66">
        <v>2017</v>
      </c>
      <c r="E166" s="44" t="s">
        <v>475</v>
      </c>
      <c r="F166" s="44" t="s">
        <v>498</v>
      </c>
    </row>
    <row r="167" spans="1:6">
      <c r="A167" s="51" t="s">
        <v>319</v>
      </c>
      <c r="B167" s="54" t="s">
        <v>516</v>
      </c>
      <c r="C167" t="s">
        <v>441</v>
      </c>
      <c r="E167" s="44" t="s">
        <v>515</v>
      </c>
      <c r="F167" s="44" t="s">
        <v>498</v>
      </c>
    </row>
    <row r="168" spans="1:6">
      <c r="A168" s="51" t="s">
        <v>324</v>
      </c>
      <c r="C168" t="s">
        <v>328</v>
      </c>
      <c r="D168" s="66" t="s">
        <v>402</v>
      </c>
      <c r="E168" s="44" t="s">
        <v>422</v>
      </c>
      <c r="F168" t="s">
        <v>326</v>
      </c>
    </row>
    <row r="169" spans="1:6">
      <c r="A169" s="51" t="s">
        <v>324</v>
      </c>
      <c r="C169" t="s">
        <v>328</v>
      </c>
      <c r="D169" s="66" t="s">
        <v>345</v>
      </c>
      <c r="E169" s="44" t="s">
        <v>397</v>
      </c>
      <c r="F169" t="s">
        <v>326</v>
      </c>
    </row>
    <row r="170" spans="1:6">
      <c r="C170" t="s">
        <v>441</v>
      </c>
      <c r="D170" s="66">
        <v>2018</v>
      </c>
      <c r="E170" s="44" t="s">
        <v>529</v>
      </c>
      <c r="F170" t="s">
        <v>530</v>
      </c>
    </row>
    <row r="171" spans="1:6">
      <c r="C171" t="s">
        <v>441</v>
      </c>
      <c r="D171" s="66">
        <v>2018</v>
      </c>
      <c r="E171" s="44" t="s">
        <v>532</v>
      </c>
      <c r="F171" t="s">
        <v>1338</v>
      </c>
    </row>
    <row r="172" spans="1:6" ht="52.5" customHeight="1">
      <c r="A172" s="51" t="s">
        <v>172</v>
      </c>
      <c r="C172" t="s">
        <v>534</v>
      </c>
      <c r="D172" s="66">
        <v>2017</v>
      </c>
      <c r="E172" s="40" t="s">
        <v>1544</v>
      </c>
      <c r="F172" t="s">
        <v>1546</v>
      </c>
    </row>
    <row r="173" spans="1:6" ht="38.25" customHeight="1">
      <c r="A173" s="51" t="s">
        <v>172</v>
      </c>
      <c r="C173" t="s">
        <v>534</v>
      </c>
      <c r="D173" s="66">
        <v>2010</v>
      </c>
      <c r="E173" s="40" t="s">
        <v>1545</v>
      </c>
      <c r="F173" t="s">
        <v>1546</v>
      </c>
    </row>
    <row r="174" spans="1:6">
      <c r="C174" t="s">
        <v>534</v>
      </c>
      <c r="D174" s="66">
        <v>2014</v>
      </c>
      <c r="E174" s="40" t="s">
        <v>1567</v>
      </c>
      <c r="F174" t="s">
        <v>1546</v>
      </c>
    </row>
    <row r="175" spans="1:6">
      <c r="A175" s="51" t="s">
        <v>238</v>
      </c>
      <c r="C175" t="s">
        <v>534</v>
      </c>
      <c r="D175" s="66">
        <v>2017</v>
      </c>
      <c r="E175" s="95" t="s">
        <v>1568</v>
      </c>
      <c r="F175" t="s">
        <v>498</v>
      </c>
    </row>
  </sheetData>
  <autoFilter ref="A1:CL173" xr:uid="{15543083-95BD-48AA-921C-99609FDB2FAC}"/>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5F7ED-BF9C-403C-BB1E-D921A4E2C31A}">
  <sheetPr>
    <tabColor theme="5" tint="0.39997558519241921"/>
  </sheetPr>
  <dimension ref="A1:E931"/>
  <sheetViews>
    <sheetView workbookViewId="0">
      <selection activeCell="D4" sqref="D4"/>
    </sheetView>
  </sheetViews>
  <sheetFormatPr baseColWidth="10" defaultRowHeight="15"/>
  <cols>
    <col min="1" max="1" width="58.7109375" customWidth="1"/>
    <col min="2" max="2" width="79.5703125" customWidth="1"/>
    <col min="4" max="4" width="48.140625" style="205" customWidth="1"/>
    <col min="5" max="5" width="62.140625" style="205" customWidth="1"/>
  </cols>
  <sheetData>
    <row r="1" spans="1:5" ht="45.75" customHeight="1" thickBot="1">
      <c r="A1" s="184" t="s">
        <v>2438</v>
      </c>
      <c r="B1" s="185"/>
      <c r="D1" s="385"/>
      <c r="E1" s="386"/>
    </row>
    <row r="2" spans="1:5" ht="90" thickBot="1">
      <c r="A2" s="170" t="s">
        <v>1845</v>
      </c>
      <c r="B2" s="171" t="s">
        <v>1846</v>
      </c>
      <c r="D2" s="192" t="s">
        <v>2439</v>
      </c>
      <c r="E2" s="193" t="s">
        <v>2622</v>
      </c>
    </row>
    <row r="3" spans="1:5" ht="51" customHeight="1">
      <c r="A3" s="393" t="s">
        <v>1847</v>
      </c>
      <c r="B3" s="172" t="s">
        <v>1848</v>
      </c>
      <c r="D3" s="206"/>
      <c r="E3" s="371" t="s">
        <v>2624</v>
      </c>
    </row>
    <row r="4" spans="1:5" ht="38.25">
      <c r="A4" s="401"/>
      <c r="B4" s="172" t="s">
        <v>1849</v>
      </c>
      <c r="D4" s="168" t="s">
        <v>2623</v>
      </c>
      <c r="E4" s="372"/>
    </row>
    <row r="5" spans="1:5" ht="51">
      <c r="A5" s="401"/>
      <c r="B5" s="172"/>
      <c r="D5" s="168"/>
      <c r="E5" s="164" t="s">
        <v>2625</v>
      </c>
    </row>
    <row r="6" spans="1:5" ht="38.25">
      <c r="A6" s="401"/>
      <c r="B6" s="172" t="s">
        <v>1850</v>
      </c>
      <c r="D6" s="168"/>
      <c r="E6" s="164" t="s">
        <v>2626</v>
      </c>
    </row>
    <row r="7" spans="1:5" ht="25.5">
      <c r="A7" s="401"/>
      <c r="B7" s="172"/>
      <c r="D7" s="165"/>
      <c r="E7" s="164" t="s">
        <v>2627</v>
      </c>
    </row>
    <row r="8" spans="1:5" ht="114.75">
      <c r="A8" s="401"/>
      <c r="B8" s="172" t="s">
        <v>1851</v>
      </c>
      <c r="D8" s="165"/>
      <c r="E8" s="164"/>
    </row>
    <row r="9" spans="1:5" ht="39" thickBot="1">
      <c r="A9" s="394"/>
      <c r="B9" s="173" t="s">
        <v>1852</v>
      </c>
      <c r="D9" s="165"/>
      <c r="E9" s="164"/>
    </row>
    <row r="10" spans="1:5">
      <c r="A10" s="393" t="s">
        <v>1853</v>
      </c>
      <c r="B10" s="174"/>
      <c r="D10" s="165"/>
    </row>
    <row r="11" spans="1:5" ht="39" thickBot="1">
      <c r="A11" s="401"/>
      <c r="B11" s="174" t="s">
        <v>1854</v>
      </c>
      <c r="D11" s="162"/>
      <c r="E11" s="163"/>
    </row>
    <row r="12" spans="1:5">
      <c r="A12" s="401"/>
      <c r="B12" s="174"/>
      <c r="D12" s="379" t="s">
        <v>2628</v>
      </c>
      <c r="E12" s="164" t="s">
        <v>2629</v>
      </c>
    </row>
    <row r="13" spans="1:5" ht="77.25" thickBot="1">
      <c r="A13" s="394"/>
      <c r="B13" s="173" t="s">
        <v>1855</v>
      </c>
      <c r="D13" s="380"/>
      <c r="E13" s="164" t="s">
        <v>2630</v>
      </c>
    </row>
    <row r="14" spans="1:5" ht="25.5">
      <c r="A14" s="393" t="s">
        <v>1856</v>
      </c>
      <c r="B14" s="172" t="s">
        <v>1857</v>
      </c>
      <c r="D14" s="380"/>
      <c r="E14" s="164" t="s">
        <v>2631</v>
      </c>
    </row>
    <row r="15" spans="1:5">
      <c r="A15" s="401"/>
      <c r="B15" s="172"/>
      <c r="D15" s="380"/>
      <c r="E15" s="164" t="s">
        <v>2632</v>
      </c>
    </row>
    <row r="16" spans="1:5" ht="86.25" customHeight="1">
      <c r="A16" s="401"/>
      <c r="B16" s="172" t="s">
        <v>1858</v>
      </c>
      <c r="D16" s="380"/>
      <c r="E16" s="164" t="s">
        <v>2633</v>
      </c>
    </row>
    <row r="17" spans="1:5" ht="15.75" thickBot="1">
      <c r="A17" s="401"/>
      <c r="B17" s="172"/>
      <c r="D17" s="381"/>
      <c r="E17" s="163"/>
    </row>
    <row r="18" spans="1:5" ht="38.25">
      <c r="A18" s="401"/>
      <c r="B18" s="172" t="s">
        <v>1859</v>
      </c>
      <c r="D18" s="168" t="s">
        <v>2634</v>
      </c>
      <c r="E18" s="164" t="s">
        <v>2636</v>
      </c>
    </row>
    <row r="19" spans="1:5" ht="38.25">
      <c r="A19" s="401"/>
      <c r="B19" s="172" t="s">
        <v>1860</v>
      </c>
      <c r="D19" s="168" t="s">
        <v>2635</v>
      </c>
      <c r="E19" s="164" t="s">
        <v>2637</v>
      </c>
    </row>
    <row r="20" spans="1:5" ht="51.75" thickBot="1">
      <c r="A20" s="401"/>
      <c r="B20" s="172" t="s">
        <v>1861</v>
      </c>
      <c r="D20" s="162"/>
      <c r="E20" s="163" t="s">
        <v>2638</v>
      </c>
    </row>
    <row r="21" spans="1:5" ht="25.5">
      <c r="A21" s="401"/>
      <c r="B21" s="172"/>
      <c r="D21" s="168" t="s">
        <v>2639</v>
      </c>
      <c r="E21" s="164" t="s">
        <v>2641</v>
      </c>
    </row>
    <row r="22" spans="1:5" ht="25.5">
      <c r="A22" s="401"/>
      <c r="B22" s="172" t="s">
        <v>1862</v>
      </c>
      <c r="D22" s="168" t="s">
        <v>2640</v>
      </c>
      <c r="E22" s="164"/>
    </row>
    <row r="23" spans="1:5" ht="63.75">
      <c r="A23" s="401"/>
      <c r="B23" s="172" t="s">
        <v>1863</v>
      </c>
      <c r="D23" s="168"/>
      <c r="E23" s="164" t="s">
        <v>2642</v>
      </c>
    </row>
    <row r="24" spans="1:5" ht="15.75" thickBot="1">
      <c r="A24" s="394"/>
      <c r="B24" s="175"/>
      <c r="D24" s="168"/>
      <c r="E24" s="166"/>
    </row>
    <row r="25" spans="1:5" ht="15.75" thickBot="1">
      <c r="A25" s="393" t="s">
        <v>1864</v>
      </c>
      <c r="B25" s="172" t="s">
        <v>1865</v>
      </c>
      <c r="D25" s="169"/>
      <c r="E25" s="167"/>
    </row>
    <row r="26" spans="1:5" ht="38.25">
      <c r="A26" s="401"/>
      <c r="B26" s="172" t="s">
        <v>1866</v>
      </c>
      <c r="D26" s="376" t="s">
        <v>503</v>
      </c>
      <c r="E26" s="190" t="s">
        <v>2643</v>
      </c>
    </row>
    <row r="27" spans="1:5" ht="26.25" thickBot="1">
      <c r="A27" s="401"/>
      <c r="B27" s="172"/>
      <c r="D27" s="378"/>
      <c r="E27" s="187" t="s">
        <v>2644</v>
      </c>
    </row>
    <row r="28" spans="1:5" ht="63.75">
      <c r="A28" s="401"/>
      <c r="B28" s="172" t="s">
        <v>1867</v>
      </c>
      <c r="D28" s="188" t="s">
        <v>2645</v>
      </c>
      <c r="E28" s="190" t="s">
        <v>2647</v>
      </c>
    </row>
    <row r="29" spans="1:5" ht="26.25" thickBot="1">
      <c r="A29" s="401"/>
      <c r="B29" s="172" t="s">
        <v>1868</v>
      </c>
      <c r="D29" s="186" t="s">
        <v>2646</v>
      </c>
      <c r="E29" s="187" t="s">
        <v>2648</v>
      </c>
    </row>
    <row r="30" spans="1:5">
      <c r="A30" s="401"/>
      <c r="B30" s="172" t="s">
        <v>1869</v>
      </c>
      <c r="D30" s="188"/>
      <c r="E30" s="190"/>
    </row>
    <row r="31" spans="1:5" ht="25.5">
      <c r="A31" s="401"/>
      <c r="B31" s="172" t="s">
        <v>1870</v>
      </c>
      <c r="D31" s="188" t="s">
        <v>2645</v>
      </c>
      <c r="E31" s="190" t="s">
        <v>2650</v>
      </c>
    </row>
    <row r="32" spans="1:5" ht="25.5">
      <c r="A32" s="401"/>
      <c r="B32" s="176" t="s">
        <v>1871</v>
      </c>
      <c r="D32" s="188" t="s">
        <v>2649</v>
      </c>
      <c r="E32" s="166"/>
    </row>
    <row r="33" spans="1:5" ht="26.25" thickBot="1">
      <c r="A33" s="401"/>
      <c r="B33" s="172" t="s">
        <v>1872</v>
      </c>
      <c r="D33" s="186"/>
      <c r="E33" s="167"/>
    </row>
    <row r="34" spans="1:5" ht="25.5">
      <c r="A34" s="401"/>
      <c r="B34" s="172" t="s">
        <v>1873</v>
      </c>
      <c r="D34" s="188"/>
      <c r="E34" s="376" t="s">
        <v>2651</v>
      </c>
    </row>
    <row r="35" spans="1:5" ht="38.25">
      <c r="A35" s="401"/>
      <c r="B35" s="172" t="s">
        <v>1874</v>
      </c>
      <c r="D35" s="188" t="s">
        <v>507</v>
      </c>
      <c r="E35" s="377"/>
    </row>
    <row r="36" spans="1:5" ht="25.5">
      <c r="A36" s="401"/>
      <c r="B36" s="172" t="s">
        <v>1875</v>
      </c>
      <c r="D36" s="188"/>
      <c r="E36" s="377"/>
    </row>
    <row r="37" spans="1:5" ht="15.75" thickBot="1">
      <c r="A37" s="401"/>
      <c r="B37" s="172" t="s">
        <v>1876</v>
      </c>
      <c r="D37" s="186"/>
      <c r="E37" s="378"/>
    </row>
    <row r="38" spans="1:5" ht="22.5" customHeight="1" thickBot="1">
      <c r="A38" s="401"/>
      <c r="B38" s="172" t="s">
        <v>1877</v>
      </c>
      <c r="D38" s="186" t="s">
        <v>509</v>
      </c>
      <c r="E38" s="187" t="s">
        <v>2652</v>
      </c>
    </row>
    <row r="39" spans="1:5" ht="26.25" thickBot="1">
      <c r="A39" s="401"/>
      <c r="B39" s="172"/>
      <c r="D39" s="186" t="s">
        <v>2653</v>
      </c>
      <c r="E39" s="187" t="s">
        <v>2654</v>
      </c>
    </row>
    <row r="40" spans="1:5" ht="51.75" thickBot="1">
      <c r="A40" s="401"/>
      <c r="B40" s="172"/>
      <c r="D40" s="186" t="s">
        <v>514</v>
      </c>
      <c r="E40" s="187" t="s">
        <v>2655</v>
      </c>
    </row>
    <row r="41" spans="1:5" ht="26.25" thickBot="1">
      <c r="A41" s="394"/>
      <c r="B41" s="173" t="s">
        <v>1878</v>
      </c>
      <c r="D41" s="376" t="s">
        <v>515</v>
      </c>
      <c r="E41" s="190" t="s">
        <v>2656</v>
      </c>
    </row>
    <row r="42" spans="1:5" ht="25.5">
      <c r="A42" s="393" t="s">
        <v>1879</v>
      </c>
      <c r="B42" s="174" t="s">
        <v>1880</v>
      </c>
      <c r="D42" s="377"/>
      <c r="E42" s="190"/>
    </row>
    <row r="43" spans="1:5">
      <c r="A43" s="401"/>
      <c r="B43" s="174" t="s">
        <v>1881</v>
      </c>
      <c r="D43" s="377"/>
      <c r="E43" s="207" t="s">
        <v>2657</v>
      </c>
    </row>
    <row r="44" spans="1:5" ht="15" customHeight="1">
      <c r="A44" s="401"/>
      <c r="B44" s="174" t="s">
        <v>1882</v>
      </c>
      <c r="D44" s="377"/>
      <c r="E44" s="190" t="s">
        <v>2658</v>
      </c>
    </row>
    <row r="45" spans="1:5">
      <c r="A45" s="401"/>
      <c r="B45" s="174" t="s">
        <v>1883</v>
      </c>
      <c r="D45" s="377"/>
      <c r="E45" s="190" t="s">
        <v>2659</v>
      </c>
    </row>
    <row r="46" spans="1:5" ht="25.5">
      <c r="A46" s="401"/>
      <c r="B46" s="174" t="s">
        <v>1884</v>
      </c>
      <c r="D46" s="377"/>
      <c r="E46" s="190" t="s">
        <v>2660</v>
      </c>
    </row>
    <row r="47" spans="1:5">
      <c r="A47" s="401"/>
      <c r="B47" s="174" t="s">
        <v>1885</v>
      </c>
      <c r="D47" s="377"/>
      <c r="E47" s="207" t="s">
        <v>2661</v>
      </c>
    </row>
    <row r="48" spans="1:5" ht="25.5">
      <c r="A48" s="401"/>
      <c r="B48" s="174" t="s">
        <v>1886</v>
      </c>
      <c r="D48" s="377"/>
      <c r="E48" s="190" t="s">
        <v>2662</v>
      </c>
    </row>
    <row r="49" spans="1:5" ht="15.75" thickBot="1">
      <c r="A49" s="401"/>
      <c r="B49" s="174" t="s">
        <v>1887</v>
      </c>
      <c r="D49" s="378"/>
      <c r="E49" s="187" t="s">
        <v>2663</v>
      </c>
    </row>
    <row r="50" spans="1:5" ht="25.5">
      <c r="A50" s="401"/>
      <c r="B50" s="174" t="s">
        <v>1888</v>
      </c>
      <c r="D50" s="188" t="s">
        <v>2664</v>
      </c>
      <c r="E50" s="376" t="s">
        <v>2666</v>
      </c>
    </row>
    <row r="51" spans="1:5">
      <c r="A51" s="401"/>
      <c r="B51" s="174" t="s">
        <v>1889</v>
      </c>
      <c r="D51" s="188" t="s">
        <v>2665</v>
      </c>
      <c r="E51" s="377"/>
    </row>
    <row r="52" spans="1:5">
      <c r="A52" s="401"/>
      <c r="B52" s="174"/>
      <c r="D52" s="188"/>
      <c r="E52" s="377"/>
    </row>
    <row r="53" spans="1:5" ht="25.5">
      <c r="A53" s="401"/>
      <c r="B53" s="174" t="s">
        <v>1890</v>
      </c>
      <c r="D53" s="188"/>
      <c r="E53" s="377"/>
    </row>
    <row r="54" spans="1:5" ht="26.25" thickBot="1">
      <c r="A54" s="401"/>
      <c r="B54" s="174" t="s">
        <v>1891</v>
      </c>
      <c r="D54" s="186"/>
      <c r="E54" s="378"/>
    </row>
    <row r="55" spans="1:5" ht="36.75" customHeight="1">
      <c r="A55" s="401"/>
      <c r="B55" s="174" t="s">
        <v>1892</v>
      </c>
      <c r="D55" s="376" t="s">
        <v>519</v>
      </c>
      <c r="E55" s="379" t="s">
        <v>2667</v>
      </c>
    </row>
    <row r="56" spans="1:5" ht="26.25" thickBot="1">
      <c r="A56" s="394"/>
      <c r="B56" s="173" t="s">
        <v>1893</v>
      </c>
      <c r="D56" s="377"/>
      <c r="E56" s="380"/>
    </row>
    <row r="57" spans="1:5" ht="26.25" thickBot="1">
      <c r="A57" s="177"/>
      <c r="B57" s="174" t="s">
        <v>1895</v>
      </c>
      <c r="D57" s="378"/>
      <c r="E57" s="381"/>
    </row>
    <row r="58" spans="1:5" ht="25.5" customHeight="1">
      <c r="A58" s="177" t="s">
        <v>1894</v>
      </c>
      <c r="B58" s="172"/>
      <c r="D58" s="376" t="s">
        <v>2668</v>
      </c>
      <c r="E58" s="164" t="s">
        <v>2669</v>
      </c>
    </row>
    <row r="59" spans="1:5" ht="25.5">
      <c r="A59" s="177"/>
      <c r="B59" s="172" t="s">
        <v>1896</v>
      </c>
      <c r="D59" s="377"/>
      <c r="E59" s="190"/>
    </row>
    <row r="60" spans="1:5" ht="26.25" thickBot="1">
      <c r="A60" s="177"/>
      <c r="B60" s="172"/>
      <c r="D60" s="378"/>
      <c r="E60" s="187" t="s">
        <v>2670</v>
      </c>
    </row>
    <row r="61" spans="1:5">
      <c r="A61" s="165"/>
      <c r="B61" s="172" t="s">
        <v>1897</v>
      </c>
      <c r="D61" s="188"/>
      <c r="E61" s="208"/>
    </row>
    <row r="62" spans="1:5" ht="63.75">
      <c r="A62" s="165"/>
      <c r="B62" s="172"/>
      <c r="D62" s="188" t="s">
        <v>520</v>
      </c>
      <c r="E62" s="189" t="s">
        <v>2671</v>
      </c>
    </row>
    <row r="63" spans="1:5" ht="38.25">
      <c r="A63" s="165"/>
      <c r="B63" s="172" t="s">
        <v>1898</v>
      </c>
      <c r="D63" s="188"/>
      <c r="E63" s="166"/>
    </row>
    <row r="64" spans="1:5" ht="26.25" thickBot="1">
      <c r="A64" s="165"/>
      <c r="B64" s="174" t="s">
        <v>1899</v>
      </c>
      <c r="D64" s="186"/>
      <c r="E64" s="167"/>
    </row>
    <row r="65" spans="1:5" ht="26.25" thickBot="1">
      <c r="A65" s="162"/>
      <c r="B65" s="173" t="s">
        <v>1900</v>
      </c>
      <c r="D65" s="188"/>
      <c r="E65" s="373" t="s">
        <v>2674</v>
      </c>
    </row>
    <row r="66" spans="1:5">
      <c r="A66" s="393" t="s">
        <v>1901</v>
      </c>
      <c r="B66" s="174" t="s">
        <v>1902</v>
      </c>
      <c r="D66" s="188" t="s">
        <v>2672</v>
      </c>
      <c r="E66" s="374"/>
    </row>
    <row r="67" spans="1:5">
      <c r="A67" s="401"/>
      <c r="B67" s="174" t="s">
        <v>1903</v>
      </c>
      <c r="D67" s="188" t="s">
        <v>2673</v>
      </c>
      <c r="E67" s="374"/>
    </row>
    <row r="68" spans="1:5" ht="26.25" thickBot="1">
      <c r="A68" s="401"/>
      <c r="B68" s="174" t="s">
        <v>1904</v>
      </c>
      <c r="D68" s="186"/>
      <c r="E68" s="375"/>
    </row>
    <row r="69" spans="1:5" ht="26.25" thickBot="1">
      <c r="A69" s="401"/>
      <c r="B69" s="174"/>
      <c r="D69" s="186" t="s">
        <v>522</v>
      </c>
      <c r="E69" s="209" t="s">
        <v>2675</v>
      </c>
    </row>
    <row r="70" spans="1:5">
      <c r="A70" s="401"/>
      <c r="B70" s="178" t="s">
        <v>1905</v>
      </c>
      <c r="D70" s="376" t="s">
        <v>524</v>
      </c>
      <c r="E70" s="164" t="s">
        <v>2676</v>
      </c>
    </row>
    <row r="71" spans="1:5">
      <c r="A71" s="401"/>
      <c r="B71" s="174" t="s">
        <v>1906</v>
      </c>
      <c r="D71" s="377"/>
      <c r="E71" s="164" t="s">
        <v>2677</v>
      </c>
    </row>
    <row r="72" spans="1:5" ht="25.5">
      <c r="A72" s="401"/>
      <c r="B72" s="174" t="s">
        <v>1907</v>
      </c>
      <c r="D72" s="377"/>
      <c r="E72" s="164" t="s">
        <v>2678</v>
      </c>
    </row>
    <row r="73" spans="1:5">
      <c r="A73" s="401"/>
      <c r="B73" s="174" t="s">
        <v>1908</v>
      </c>
      <c r="D73" s="377"/>
      <c r="E73" s="164" t="s">
        <v>2679</v>
      </c>
    </row>
    <row r="74" spans="1:5">
      <c r="A74" s="401"/>
      <c r="B74" s="174" t="s">
        <v>1909</v>
      </c>
      <c r="D74" s="377"/>
      <c r="E74" s="164" t="s">
        <v>2680</v>
      </c>
    </row>
    <row r="75" spans="1:5">
      <c r="A75" s="401"/>
      <c r="B75" s="174" t="s">
        <v>1910</v>
      </c>
      <c r="D75" s="377"/>
      <c r="E75" s="164" t="s">
        <v>2681</v>
      </c>
    </row>
    <row r="76" spans="1:5">
      <c r="A76" s="401"/>
      <c r="B76" s="174" t="s">
        <v>1911</v>
      </c>
      <c r="D76" s="377"/>
      <c r="E76" s="164" t="s">
        <v>2682</v>
      </c>
    </row>
    <row r="77" spans="1:5">
      <c r="A77" s="401"/>
      <c r="B77" s="174" t="s">
        <v>1912</v>
      </c>
      <c r="D77" s="377"/>
      <c r="E77" s="164" t="s">
        <v>2683</v>
      </c>
    </row>
    <row r="78" spans="1:5">
      <c r="A78" s="401"/>
      <c r="B78" s="174" t="s">
        <v>1913</v>
      </c>
      <c r="D78" s="377"/>
      <c r="E78" s="164" t="s">
        <v>2684</v>
      </c>
    </row>
    <row r="79" spans="1:5" ht="26.25" thickBot="1">
      <c r="A79" s="394"/>
      <c r="B79" s="173" t="s">
        <v>1914</v>
      </c>
      <c r="D79" s="377"/>
      <c r="E79" s="164" t="s">
        <v>2685</v>
      </c>
    </row>
    <row r="80" spans="1:5" ht="25.5">
      <c r="A80" s="177"/>
      <c r="B80" s="174" t="s">
        <v>1916</v>
      </c>
      <c r="D80" s="377"/>
      <c r="E80" s="164" t="s">
        <v>2686</v>
      </c>
    </row>
    <row r="81" spans="1:5" ht="25.5" customHeight="1">
      <c r="A81" s="177" t="s">
        <v>1915</v>
      </c>
      <c r="B81" s="174" t="s">
        <v>1917</v>
      </c>
      <c r="D81" s="377"/>
      <c r="E81" s="210" t="s">
        <v>2687</v>
      </c>
    </row>
    <row r="82" spans="1:5" ht="38.25">
      <c r="A82" s="177"/>
      <c r="B82" s="174" t="s">
        <v>1918</v>
      </c>
      <c r="D82" s="377"/>
      <c r="E82" s="164" t="s">
        <v>2688</v>
      </c>
    </row>
    <row r="83" spans="1:5">
      <c r="A83" s="177"/>
      <c r="B83" s="174" t="s">
        <v>1919</v>
      </c>
      <c r="D83" s="377"/>
      <c r="E83" s="164" t="s">
        <v>2689</v>
      </c>
    </row>
    <row r="84" spans="1:5">
      <c r="A84" s="165"/>
      <c r="B84" s="174" t="s">
        <v>1920</v>
      </c>
      <c r="D84" s="377"/>
      <c r="E84" s="210" t="s">
        <v>2690</v>
      </c>
    </row>
    <row r="85" spans="1:5">
      <c r="A85" s="165"/>
      <c r="B85" s="174" t="s">
        <v>1921</v>
      </c>
      <c r="D85" s="377"/>
      <c r="E85" s="210"/>
    </row>
    <row r="86" spans="1:5" ht="25.5">
      <c r="A86" s="165"/>
      <c r="B86" s="174" t="s">
        <v>1922</v>
      </c>
      <c r="D86" s="377"/>
      <c r="E86" s="210" t="s">
        <v>2691</v>
      </c>
    </row>
    <row r="87" spans="1:5" ht="25.5">
      <c r="A87" s="165"/>
      <c r="B87" s="174" t="s">
        <v>1923</v>
      </c>
      <c r="D87" s="377"/>
      <c r="E87" s="210" t="s">
        <v>2692</v>
      </c>
    </row>
    <row r="88" spans="1:5" ht="15.75" thickBot="1">
      <c r="A88" s="162"/>
      <c r="B88" s="173"/>
      <c r="D88" s="377"/>
      <c r="E88" s="210" t="s">
        <v>2693</v>
      </c>
    </row>
    <row r="89" spans="1:5" ht="409.6" customHeight="1">
      <c r="A89" s="177"/>
      <c r="B89" s="395" t="s">
        <v>1925</v>
      </c>
      <c r="D89" s="377"/>
      <c r="E89" s="210" t="s">
        <v>2694</v>
      </c>
    </row>
    <row r="90" spans="1:5">
      <c r="A90" s="177" t="s">
        <v>1924</v>
      </c>
      <c r="B90" s="400"/>
      <c r="D90" s="377"/>
      <c r="E90" s="210" t="s">
        <v>2695</v>
      </c>
    </row>
    <row r="91" spans="1:5" ht="15.75" thickBot="1">
      <c r="A91" s="179"/>
      <c r="B91" s="396"/>
      <c r="D91" s="377"/>
      <c r="E91" s="210" t="s">
        <v>2696</v>
      </c>
    </row>
    <row r="92" spans="1:5">
      <c r="A92" s="393" t="s">
        <v>1926</v>
      </c>
      <c r="B92" s="174"/>
      <c r="D92" s="377"/>
      <c r="E92" s="210" t="s">
        <v>2697</v>
      </c>
    </row>
    <row r="93" spans="1:5" ht="63.75">
      <c r="A93" s="401"/>
      <c r="B93" s="174" t="s">
        <v>1927</v>
      </c>
      <c r="D93" s="377"/>
      <c r="E93" s="210" t="s">
        <v>2698</v>
      </c>
    </row>
    <row r="94" spans="1:5" ht="15.75" thickBot="1">
      <c r="A94" s="394"/>
      <c r="B94" s="173"/>
      <c r="D94" s="377"/>
      <c r="E94" s="210" t="s">
        <v>2699</v>
      </c>
    </row>
    <row r="95" spans="1:5">
      <c r="A95" s="177"/>
      <c r="B95" s="172" t="s">
        <v>1929</v>
      </c>
      <c r="D95" s="377"/>
      <c r="E95" s="210" t="s">
        <v>2700</v>
      </c>
    </row>
    <row r="96" spans="1:5" ht="51">
      <c r="A96" s="177" t="s">
        <v>1928</v>
      </c>
      <c r="B96" s="172" t="s">
        <v>1930</v>
      </c>
      <c r="D96" s="377"/>
      <c r="E96" s="210" t="s">
        <v>2701</v>
      </c>
    </row>
    <row r="97" spans="1:5" ht="25.5">
      <c r="A97" s="165"/>
      <c r="B97" s="172" t="s">
        <v>1931</v>
      </c>
      <c r="D97" s="377"/>
      <c r="E97" s="210" t="s">
        <v>2702</v>
      </c>
    </row>
    <row r="98" spans="1:5" ht="25.5">
      <c r="A98" s="165"/>
      <c r="B98" s="174" t="s">
        <v>1932</v>
      </c>
      <c r="D98" s="377"/>
      <c r="E98" s="210" t="s">
        <v>2703</v>
      </c>
    </row>
    <row r="99" spans="1:5" ht="26.25" thickBot="1">
      <c r="A99" s="162"/>
      <c r="B99" s="173" t="s">
        <v>1933</v>
      </c>
      <c r="D99" s="377"/>
      <c r="E99" s="210" t="s">
        <v>2704</v>
      </c>
    </row>
    <row r="100" spans="1:5" ht="226.5" customHeight="1">
      <c r="A100" s="177"/>
      <c r="B100" s="395" t="s">
        <v>1935</v>
      </c>
      <c r="D100" s="377"/>
      <c r="E100" s="210" t="s">
        <v>2705</v>
      </c>
    </row>
    <row r="101" spans="1:5">
      <c r="A101" s="177" t="s">
        <v>1934</v>
      </c>
      <c r="B101" s="400"/>
      <c r="D101" s="377"/>
      <c r="E101" s="210"/>
    </row>
    <row r="102" spans="1:5" ht="15.75" thickBot="1">
      <c r="A102" s="179"/>
      <c r="B102" s="396"/>
      <c r="D102" s="377"/>
      <c r="E102" s="164" t="s">
        <v>2706</v>
      </c>
    </row>
    <row r="103" spans="1:5" ht="38.25" customHeight="1">
      <c r="A103" s="393" t="s">
        <v>1936</v>
      </c>
      <c r="B103" s="174" t="s">
        <v>1937</v>
      </c>
      <c r="D103" s="377"/>
      <c r="E103" s="164" t="s">
        <v>2707</v>
      </c>
    </row>
    <row r="104" spans="1:5" ht="51">
      <c r="A104" s="401"/>
      <c r="B104" s="174" t="s">
        <v>1938</v>
      </c>
      <c r="D104" s="377"/>
      <c r="E104" s="164" t="s">
        <v>2708</v>
      </c>
    </row>
    <row r="105" spans="1:5" ht="63.75">
      <c r="A105" s="401"/>
      <c r="B105" s="174" t="s">
        <v>1939</v>
      </c>
      <c r="D105" s="377"/>
      <c r="E105" s="164" t="s">
        <v>2709</v>
      </c>
    </row>
    <row r="106" spans="1:5" ht="25.5">
      <c r="A106" s="401"/>
      <c r="B106" s="174" t="s">
        <v>1940</v>
      </c>
      <c r="D106" s="377"/>
      <c r="E106" s="164" t="s">
        <v>2710</v>
      </c>
    </row>
    <row r="107" spans="1:5" ht="39" thickBot="1">
      <c r="A107" s="394"/>
      <c r="B107" s="173" t="s">
        <v>1941</v>
      </c>
      <c r="D107" s="377"/>
      <c r="E107" s="164" t="s">
        <v>2711</v>
      </c>
    </row>
    <row r="108" spans="1:5" ht="38.25">
      <c r="A108" s="177"/>
      <c r="B108" s="174" t="s">
        <v>1943</v>
      </c>
      <c r="D108" s="377"/>
      <c r="E108" s="164" t="s">
        <v>2712</v>
      </c>
    </row>
    <row r="109" spans="1:5" ht="76.5">
      <c r="A109" s="177" t="s">
        <v>1942</v>
      </c>
      <c r="B109" s="174" t="s">
        <v>1944</v>
      </c>
      <c r="D109" s="377"/>
      <c r="E109" s="210" t="s">
        <v>2713</v>
      </c>
    </row>
    <row r="110" spans="1:5">
      <c r="A110" s="177"/>
      <c r="B110" s="166"/>
      <c r="D110" s="377"/>
      <c r="E110" s="211" t="s">
        <v>2714</v>
      </c>
    </row>
    <row r="111" spans="1:5" ht="25.5">
      <c r="A111" s="177"/>
      <c r="B111" s="166"/>
      <c r="D111" s="377"/>
      <c r="E111" s="164" t="s">
        <v>2715</v>
      </c>
    </row>
    <row r="112" spans="1:5">
      <c r="A112" s="177"/>
      <c r="B112" s="166"/>
      <c r="D112" s="377"/>
      <c r="E112" s="210" t="s">
        <v>2716</v>
      </c>
    </row>
    <row r="113" spans="1:5" ht="15.75" thickBot="1">
      <c r="A113" s="179"/>
      <c r="B113" s="167"/>
      <c r="D113" s="377"/>
      <c r="E113" s="164" t="s">
        <v>2717</v>
      </c>
    </row>
    <row r="114" spans="1:5" ht="38.25">
      <c r="A114" s="177"/>
      <c r="B114" s="174" t="s">
        <v>1947</v>
      </c>
      <c r="D114" s="377"/>
      <c r="E114" s="164" t="s">
        <v>2718</v>
      </c>
    </row>
    <row r="115" spans="1:5" ht="25.5">
      <c r="A115" s="177"/>
      <c r="B115" s="174" t="s">
        <v>1948</v>
      </c>
      <c r="D115" s="377"/>
      <c r="E115" s="164" t="s">
        <v>2719</v>
      </c>
    </row>
    <row r="116" spans="1:5" ht="25.5">
      <c r="A116" s="177" t="s">
        <v>1945</v>
      </c>
      <c r="B116" s="174" t="s">
        <v>1949</v>
      </c>
      <c r="D116" s="377"/>
      <c r="E116" s="164" t="s">
        <v>2720</v>
      </c>
    </row>
    <row r="117" spans="1:5" ht="25.5">
      <c r="A117" s="177" t="s">
        <v>1946</v>
      </c>
      <c r="B117" s="174" t="s">
        <v>1950</v>
      </c>
      <c r="D117" s="377"/>
      <c r="E117" s="164" t="s">
        <v>2721</v>
      </c>
    </row>
    <row r="118" spans="1:5">
      <c r="A118" s="165"/>
      <c r="B118" s="174" t="s">
        <v>1951</v>
      </c>
      <c r="D118" s="377"/>
      <c r="E118" s="164" t="s">
        <v>2722</v>
      </c>
    </row>
    <row r="119" spans="1:5" ht="25.5">
      <c r="A119" s="165"/>
      <c r="B119" s="174" t="s">
        <v>1952</v>
      </c>
      <c r="D119" s="377"/>
      <c r="E119" s="164" t="s">
        <v>2723</v>
      </c>
    </row>
    <row r="120" spans="1:5">
      <c r="A120" s="165"/>
      <c r="B120" s="174" t="s">
        <v>1953</v>
      </c>
      <c r="D120" s="377"/>
      <c r="E120" s="164" t="s">
        <v>2724</v>
      </c>
    </row>
    <row r="121" spans="1:5" ht="39" thickBot="1">
      <c r="A121" s="162"/>
      <c r="B121" s="173" t="s">
        <v>1954</v>
      </c>
      <c r="D121" s="377"/>
      <c r="E121" s="164" t="s">
        <v>2725</v>
      </c>
    </row>
    <row r="122" spans="1:5">
      <c r="A122" s="177"/>
      <c r="B122" s="174"/>
      <c r="D122" s="377"/>
      <c r="E122" s="164" t="s">
        <v>2726</v>
      </c>
    </row>
    <row r="123" spans="1:5" ht="51">
      <c r="A123" s="180"/>
      <c r="B123" s="172" t="s">
        <v>1956</v>
      </c>
      <c r="D123" s="377"/>
      <c r="E123" s="164" t="s">
        <v>2727</v>
      </c>
    </row>
    <row r="124" spans="1:5" ht="51">
      <c r="A124" s="177" t="s">
        <v>1955</v>
      </c>
      <c r="B124" s="174" t="s">
        <v>1957</v>
      </c>
      <c r="D124" s="377"/>
      <c r="E124" s="164" t="s">
        <v>2728</v>
      </c>
    </row>
    <row r="125" spans="1:5">
      <c r="A125" s="177"/>
      <c r="B125" s="174"/>
      <c r="D125" s="377"/>
      <c r="E125" s="164" t="s">
        <v>2729</v>
      </c>
    </row>
    <row r="126" spans="1:5" ht="26.25" thickBot="1">
      <c r="A126" s="177"/>
      <c r="B126" s="174" t="s">
        <v>1958</v>
      </c>
      <c r="D126" s="378"/>
      <c r="E126" s="209" t="s">
        <v>2730</v>
      </c>
    </row>
    <row r="127" spans="1:5">
      <c r="A127" s="177"/>
      <c r="B127" s="172" t="s">
        <v>1959</v>
      </c>
      <c r="D127" s="188"/>
      <c r="E127" s="379" t="s">
        <v>2733</v>
      </c>
    </row>
    <row r="128" spans="1:5" ht="38.25">
      <c r="A128" s="165"/>
      <c r="B128" s="172" t="s">
        <v>1960</v>
      </c>
      <c r="D128" s="191"/>
      <c r="E128" s="380"/>
    </row>
    <row r="129" spans="1:5" ht="25.5">
      <c r="A129" s="165"/>
      <c r="B129" s="172" t="s">
        <v>1961</v>
      </c>
      <c r="D129" s="188" t="s">
        <v>2731</v>
      </c>
      <c r="E129" s="380"/>
    </row>
    <row r="130" spans="1:5" ht="25.5">
      <c r="A130" s="165"/>
      <c r="B130" s="174" t="s">
        <v>1962</v>
      </c>
      <c r="D130" s="188" t="s">
        <v>2732</v>
      </c>
      <c r="E130" s="380"/>
    </row>
    <row r="131" spans="1:5">
      <c r="A131" s="165"/>
      <c r="B131" s="174"/>
      <c r="D131" s="188"/>
      <c r="E131" s="380"/>
    </row>
    <row r="132" spans="1:5" ht="15.75" thickBot="1">
      <c r="A132" s="165"/>
      <c r="B132" s="174" t="s">
        <v>1963</v>
      </c>
      <c r="D132" s="186"/>
      <c r="E132" s="381"/>
    </row>
    <row r="133" spans="1:5" ht="25.5">
      <c r="A133" s="165"/>
      <c r="B133" s="174"/>
      <c r="D133" s="376" t="s">
        <v>528</v>
      </c>
      <c r="E133" s="164" t="s">
        <v>2734</v>
      </c>
    </row>
    <row r="134" spans="1:5" ht="25.5">
      <c r="A134" s="165"/>
      <c r="B134" s="174" t="s">
        <v>1964</v>
      </c>
      <c r="D134" s="377"/>
      <c r="E134" s="164"/>
    </row>
    <row r="135" spans="1:5" ht="25.5">
      <c r="A135" s="165"/>
      <c r="B135" s="174"/>
      <c r="D135" s="377"/>
      <c r="E135" s="164" t="s">
        <v>2735</v>
      </c>
    </row>
    <row r="136" spans="1:5">
      <c r="A136" s="165"/>
      <c r="B136" s="172" t="s">
        <v>1965</v>
      </c>
      <c r="D136" s="377"/>
      <c r="E136" s="164"/>
    </row>
    <row r="137" spans="1:5" ht="15.75" thickBot="1">
      <c r="A137" s="165"/>
      <c r="B137" s="172" t="s">
        <v>1966</v>
      </c>
      <c r="D137" s="378"/>
      <c r="E137" s="163"/>
    </row>
    <row r="138" spans="1:5" ht="39" thickBot="1">
      <c r="A138" s="165"/>
      <c r="B138" s="174" t="s">
        <v>1967</v>
      </c>
      <c r="D138" s="186" t="s">
        <v>529</v>
      </c>
      <c r="E138" s="163" t="s">
        <v>2736</v>
      </c>
    </row>
    <row r="139" spans="1:5" ht="76.5">
      <c r="A139" s="165"/>
      <c r="B139" s="174" t="s">
        <v>1968</v>
      </c>
      <c r="D139" s="376" t="s">
        <v>531</v>
      </c>
      <c r="E139" s="190" t="s">
        <v>2737</v>
      </c>
    </row>
    <row r="140" spans="1:5" ht="26.25" thickBot="1">
      <c r="A140" s="162"/>
      <c r="B140" s="173"/>
      <c r="D140" s="378"/>
      <c r="E140" s="187" t="s">
        <v>2738</v>
      </c>
    </row>
    <row r="141" spans="1:5" ht="25.5">
      <c r="A141" s="177"/>
      <c r="B141" s="174" t="s">
        <v>1970</v>
      </c>
      <c r="D141" s="376" t="s">
        <v>532</v>
      </c>
      <c r="E141" s="190" t="s">
        <v>2739</v>
      </c>
    </row>
    <row r="142" spans="1:5" ht="15.75" thickBot="1">
      <c r="A142" s="180"/>
      <c r="B142" s="174" t="s">
        <v>1971</v>
      </c>
      <c r="D142" s="378"/>
      <c r="E142" s="187" t="s">
        <v>2740</v>
      </c>
    </row>
    <row r="143" spans="1:5" ht="51">
      <c r="A143" s="177" t="s">
        <v>1969</v>
      </c>
      <c r="B143" s="174" t="s">
        <v>1972</v>
      </c>
      <c r="D143" s="188"/>
      <c r="E143" s="190" t="s">
        <v>2742</v>
      </c>
    </row>
    <row r="144" spans="1:5" ht="38.25">
      <c r="A144" s="177"/>
      <c r="B144" s="174" t="s">
        <v>1973</v>
      </c>
      <c r="D144" s="188" t="s">
        <v>2741</v>
      </c>
      <c r="E144" s="190"/>
    </row>
    <row r="145" spans="1:5" ht="26.25" thickBot="1">
      <c r="A145" s="177"/>
      <c r="B145" s="166"/>
      <c r="D145" s="186"/>
      <c r="E145" s="187" t="s">
        <v>2743</v>
      </c>
    </row>
    <row r="146" spans="1:5" ht="15.75" thickBot="1">
      <c r="A146" s="179"/>
      <c r="B146" s="167"/>
      <c r="D146" s="188"/>
      <c r="E146" s="190" t="s">
        <v>2749</v>
      </c>
    </row>
    <row r="147" spans="1:5" ht="38.25">
      <c r="A147" s="177"/>
      <c r="B147" s="174" t="s">
        <v>1975</v>
      </c>
      <c r="D147" s="188" t="s">
        <v>2744</v>
      </c>
      <c r="E147" s="190"/>
    </row>
    <row r="148" spans="1:5" ht="75.75" customHeight="1">
      <c r="A148" s="177"/>
      <c r="B148" s="172" t="s">
        <v>1976</v>
      </c>
      <c r="D148" s="188" t="s">
        <v>2745</v>
      </c>
      <c r="E148" s="208"/>
    </row>
    <row r="149" spans="1:5" ht="38.25">
      <c r="A149" s="177"/>
      <c r="B149" s="174" t="s">
        <v>1977</v>
      </c>
      <c r="D149" s="188" t="s">
        <v>2746</v>
      </c>
      <c r="E149" s="208" t="s">
        <v>2750</v>
      </c>
    </row>
    <row r="150" spans="1:5" ht="51">
      <c r="A150" s="177" t="s">
        <v>1974</v>
      </c>
      <c r="B150" s="174" t="s">
        <v>1978</v>
      </c>
      <c r="D150" s="188" t="s">
        <v>2747</v>
      </c>
      <c r="E150" s="190"/>
    </row>
    <row r="151" spans="1:5" ht="26.25" thickBot="1">
      <c r="A151" s="179"/>
      <c r="B151" s="173" t="s">
        <v>1979</v>
      </c>
      <c r="D151" s="188" t="s">
        <v>2748</v>
      </c>
      <c r="E151" s="166"/>
    </row>
    <row r="152" spans="1:5" ht="115.5" thickBot="1">
      <c r="A152" s="177"/>
      <c r="B152" s="174" t="s">
        <v>1981</v>
      </c>
      <c r="D152" s="212">
        <v>42917</v>
      </c>
      <c r="E152" s="167"/>
    </row>
    <row r="153" spans="1:5" ht="51">
      <c r="A153" s="177"/>
      <c r="B153" s="174" t="s">
        <v>1982</v>
      </c>
      <c r="D153" s="188"/>
      <c r="E153" s="190" t="s">
        <v>2751</v>
      </c>
    </row>
    <row r="154" spans="1:5" ht="38.25" customHeight="1">
      <c r="A154" s="177" t="s">
        <v>1980</v>
      </c>
      <c r="B154" s="174" t="s">
        <v>1983</v>
      </c>
      <c r="D154" s="188"/>
      <c r="E154" s="190" t="s">
        <v>2752</v>
      </c>
    </row>
    <row r="155" spans="1:5" ht="63.75">
      <c r="A155" s="165"/>
      <c r="B155" s="174" t="s">
        <v>1984</v>
      </c>
      <c r="D155" s="188" t="s">
        <v>676</v>
      </c>
      <c r="E155" s="190" t="s">
        <v>2753</v>
      </c>
    </row>
    <row r="156" spans="1:5" ht="51.75" thickBot="1">
      <c r="A156" s="162"/>
      <c r="B156" s="173" t="s">
        <v>1985</v>
      </c>
      <c r="D156" s="165"/>
      <c r="E156" s="190"/>
    </row>
    <row r="157" spans="1:5" ht="409.6" customHeight="1">
      <c r="A157" s="180"/>
      <c r="B157" s="395" t="s">
        <v>1987</v>
      </c>
      <c r="D157" s="165"/>
      <c r="E157" s="190" t="s">
        <v>2754</v>
      </c>
    </row>
    <row r="158" spans="1:5">
      <c r="A158" s="177" t="s">
        <v>1644</v>
      </c>
      <c r="B158" s="400"/>
      <c r="D158" s="165"/>
      <c r="E158" s="190" t="s">
        <v>2755</v>
      </c>
    </row>
    <row r="159" spans="1:5" ht="25.5">
      <c r="A159" s="177"/>
      <c r="B159" s="400"/>
      <c r="D159" s="165"/>
      <c r="E159" s="190" t="s">
        <v>2756</v>
      </c>
    </row>
    <row r="160" spans="1:5" ht="25.5">
      <c r="A160" s="177" t="s">
        <v>1986</v>
      </c>
      <c r="B160" s="400"/>
      <c r="D160" s="165"/>
      <c r="E160" s="190" t="s">
        <v>2757</v>
      </c>
    </row>
    <row r="161" spans="1:5" ht="51.75" thickBot="1">
      <c r="A161" s="179"/>
      <c r="B161" s="396"/>
      <c r="D161" s="165"/>
      <c r="E161" s="190" t="s">
        <v>2758</v>
      </c>
    </row>
    <row r="162" spans="1:5" ht="38.25">
      <c r="A162" s="393" t="s">
        <v>1988</v>
      </c>
      <c r="B162" s="174" t="s">
        <v>1989</v>
      </c>
      <c r="D162" s="165"/>
      <c r="E162" s="190" t="s">
        <v>2759</v>
      </c>
    </row>
    <row r="163" spans="1:5" ht="25.5">
      <c r="A163" s="401"/>
      <c r="B163" s="174" t="s">
        <v>1990</v>
      </c>
      <c r="D163" s="165"/>
      <c r="E163" s="190" t="s">
        <v>2760</v>
      </c>
    </row>
    <row r="164" spans="1:5" ht="15.75" thickBot="1">
      <c r="A164" s="401"/>
      <c r="B164" s="174" t="s">
        <v>1991</v>
      </c>
      <c r="D164" s="162"/>
      <c r="E164" s="187"/>
    </row>
    <row r="165" spans="1:5" ht="150">
      <c r="A165" s="401"/>
      <c r="B165" s="174" t="s">
        <v>1992</v>
      </c>
      <c r="D165" s="188"/>
      <c r="E165" s="213" t="s">
        <v>2761</v>
      </c>
    </row>
    <row r="166" spans="1:5" ht="180">
      <c r="A166" s="401"/>
      <c r="B166" s="174" t="s">
        <v>1993</v>
      </c>
      <c r="D166" s="188"/>
      <c r="E166" s="213" t="s">
        <v>2762</v>
      </c>
    </row>
    <row r="167" spans="1:5" ht="26.25" thickBot="1">
      <c r="A167" s="401"/>
      <c r="B167" s="174" t="s">
        <v>1994</v>
      </c>
      <c r="D167" s="186" t="s">
        <v>677</v>
      </c>
      <c r="E167" s="167"/>
    </row>
    <row r="168" spans="1:5">
      <c r="A168" s="401"/>
      <c r="B168" s="174"/>
    </row>
    <row r="169" spans="1:5">
      <c r="A169" s="401"/>
      <c r="B169" s="174"/>
    </row>
    <row r="170" spans="1:5" ht="15.75" thickBot="1">
      <c r="A170" s="394"/>
      <c r="B170" s="173"/>
    </row>
    <row r="171" spans="1:5">
      <c r="A171" s="393" t="s">
        <v>1995</v>
      </c>
      <c r="B171" s="172" t="s">
        <v>1996</v>
      </c>
    </row>
    <row r="172" spans="1:5" ht="38.25">
      <c r="A172" s="401"/>
      <c r="B172" s="174" t="s">
        <v>1997</v>
      </c>
    </row>
    <row r="173" spans="1:5">
      <c r="A173" s="401"/>
      <c r="B173" s="174" t="s">
        <v>1998</v>
      </c>
    </row>
    <row r="174" spans="1:5">
      <c r="A174" s="401"/>
      <c r="B174" s="172" t="s">
        <v>1999</v>
      </c>
    </row>
    <row r="175" spans="1:5" ht="25.5">
      <c r="A175" s="401"/>
      <c r="B175" s="174" t="s">
        <v>2000</v>
      </c>
    </row>
    <row r="176" spans="1:5" ht="25.5">
      <c r="A176" s="401"/>
      <c r="B176" s="174" t="s">
        <v>2001</v>
      </c>
    </row>
    <row r="177" spans="1:2">
      <c r="A177" s="401"/>
      <c r="B177" s="174" t="s">
        <v>2002</v>
      </c>
    </row>
    <row r="178" spans="1:2" ht="25.5">
      <c r="A178" s="401"/>
      <c r="B178" s="174" t="s">
        <v>2003</v>
      </c>
    </row>
    <row r="179" spans="1:2" ht="38.25">
      <c r="A179" s="401"/>
      <c r="B179" s="174" t="s">
        <v>2004</v>
      </c>
    </row>
    <row r="180" spans="1:2">
      <c r="A180" s="401"/>
      <c r="B180" s="174"/>
    </row>
    <row r="181" spans="1:2" ht="38.25">
      <c r="A181" s="401"/>
      <c r="B181" s="172" t="s">
        <v>2005</v>
      </c>
    </row>
    <row r="182" spans="1:2" ht="22.5" customHeight="1" thickBot="1">
      <c r="A182" s="394"/>
      <c r="B182" s="173" t="s">
        <v>2006</v>
      </c>
    </row>
    <row r="183" spans="1:2">
      <c r="A183" s="177"/>
      <c r="B183" s="172" t="s">
        <v>1996</v>
      </c>
    </row>
    <row r="184" spans="1:2" ht="25.5">
      <c r="A184" s="177" t="s">
        <v>2007</v>
      </c>
      <c r="B184" s="174" t="s">
        <v>2008</v>
      </c>
    </row>
    <row r="185" spans="1:2" ht="38.25">
      <c r="A185" s="165"/>
      <c r="B185" s="174" t="s">
        <v>2009</v>
      </c>
    </row>
    <row r="186" spans="1:2">
      <c r="A186" s="165"/>
      <c r="B186" s="174"/>
    </row>
    <row r="187" spans="1:2">
      <c r="A187" s="165"/>
      <c r="B187" s="174" t="s">
        <v>2010</v>
      </c>
    </row>
    <row r="188" spans="1:2" ht="25.5">
      <c r="A188" s="165"/>
      <c r="B188" s="174" t="s">
        <v>2011</v>
      </c>
    </row>
    <row r="189" spans="1:2" ht="25.5">
      <c r="A189" s="165"/>
      <c r="B189" s="174" t="s">
        <v>2012</v>
      </c>
    </row>
    <row r="190" spans="1:2" ht="25.5">
      <c r="A190" s="165"/>
      <c r="B190" s="174" t="s">
        <v>2013</v>
      </c>
    </row>
    <row r="191" spans="1:2">
      <c r="A191" s="165"/>
      <c r="B191" s="174" t="s">
        <v>2014</v>
      </c>
    </row>
    <row r="192" spans="1:2">
      <c r="A192" s="165"/>
      <c r="B192" s="174" t="s">
        <v>2015</v>
      </c>
    </row>
    <row r="193" spans="1:2" ht="38.25">
      <c r="A193" s="165"/>
      <c r="B193" s="172" t="s">
        <v>2016</v>
      </c>
    </row>
    <row r="194" spans="1:2">
      <c r="A194" s="165"/>
      <c r="B194" s="172" t="s">
        <v>2017</v>
      </c>
    </row>
    <row r="195" spans="1:2" ht="25.5">
      <c r="A195" s="165"/>
      <c r="B195" s="174" t="s">
        <v>2018</v>
      </c>
    </row>
    <row r="196" spans="1:2" ht="38.25">
      <c r="A196" s="165"/>
      <c r="B196" s="172" t="s">
        <v>2019</v>
      </c>
    </row>
    <row r="197" spans="1:2" ht="25.5">
      <c r="A197" s="165"/>
      <c r="B197" s="174" t="s">
        <v>1967</v>
      </c>
    </row>
    <row r="198" spans="1:2">
      <c r="A198" s="165"/>
      <c r="B198" s="174"/>
    </row>
    <row r="199" spans="1:2">
      <c r="A199" s="165"/>
      <c r="B199" s="174" t="s">
        <v>2020</v>
      </c>
    </row>
    <row r="200" spans="1:2" ht="25.5">
      <c r="A200" s="165"/>
      <c r="B200" s="174" t="s">
        <v>2021</v>
      </c>
    </row>
    <row r="201" spans="1:2">
      <c r="A201" s="165"/>
      <c r="B201" s="174" t="s">
        <v>2022</v>
      </c>
    </row>
    <row r="202" spans="1:2" ht="15.75" thickBot="1">
      <c r="A202" s="162"/>
      <c r="B202" s="175"/>
    </row>
    <row r="203" spans="1:2">
      <c r="A203" s="393" t="s">
        <v>2023</v>
      </c>
      <c r="B203" s="172" t="s">
        <v>2024</v>
      </c>
    </row>
    <row r="204" spans="1:2">
      <c r="A204" s="401"/>
      <c r="B204" s="174"/>
    </row>
    <row r="205" spans="1:2">
      <c r="A205" s="401"/>
      <c r="B205" s="174" t="s">
        <v>2025</v>
      </c>
    </row>
    <row r="206" spans="1:2">
      <c r="A206" s="401"/>
      <c r="B206" s="174" t="s">
        <v>2026</v>
      </c>
    </row>
    <row r="207" spans="1:2" ht="25.5">
      <c r="A207" s="401"/>
      <c r="B207" s="174" t="s">
        <v>2027</v>
      </c>
    </row>
    <row r="208" spans="1:2">
      <c r="A208" s="401"/>
      <c r="B208" s="174" t="s">
        <v>2028</v>
      </c>
    </row>
    <row r="209" spans="1:2">
      <c r="A209" s="401"/>
      <c r="B209" s="174"/>
    </row>
    <row r="210" spans="1:2">
      <c r="A210" s="401"/>
      <c r="B210" s="174" t="s">
        <v>2029</v>
      </c>
    </row>
    <row r="211" spans="1:2" ht="26.25" thickBot="1">
      <c r="A211" s="394"/>
      <c r="B211" s="175" t="s">
        <v>2030</v>
      </c>
    </row>
    <row r="212" spans="1:2">
      <c r="A212" s="180"/>
      <c r="B212" s="174"/>
    </row>
    <row r="213" spans="1:2">
      <c r="A213" s="180"/>
      <c r="B213" s="174" t="s">
        <v>2032</v>
      </c>
    </row>
    <row r="214" spans="1:2">
      <c r="A214" s="177" t="s">
        <v>2031</v>
      </c>
      <c r="B214" s="174"/>
    </row>
    <row r="215" spans="1:2" ht="25.5">
      <c r="A215" s="165"/>
      <c r="B215" s="174" t="s">
        <v>2033</v>
      </c>
    </row>
    <row r="216" spans="1:2">
      <c r="A216" s="165"/>
      <c r="B216" s="174" t="s">
        <v>2034</v>
      </c>
    </row>
    <row r="217" spans="1:2" ht="15.75" thickBot="1">
      <c r="A217" s="162"/>
      <c r="B217" s="175"/>
    </row>
    <row r="218" spans="1:2" ht="38.25">
      <c r="A218" s="180"/>
      <c r="B218" s="172" t="s">
        <v>2036</v>
      </c>
    </row>
    <row r="219" spans="1:2">
      <c r="A219" s="180" t="s">
        <v>2035</v>
      </c>
      <c r="B219" s="174" t="s">
        <v>2037</v>
      </c>
    </row>
    <row r="220" spans="1:2" ht="25.5">
      <c r="A220" s="165"/>
      <c r="B220" s="174" t="s">
        <v>2038</v>
      </c>
    </row>
    <row r="221" spans="1:2" ht="26.25" thickBot="1">
      <c r="A221" s="162"/>
      <c r="B221" s="173" t="s">
        <v>2039</v>
      </c>
    </row>
    <row r="222" spans="1:2">
      <c r="A222" s="395" t="s">
        <v>2040</v>
      </c>
      <c r="B222" s="174"/>
    </row>
    <row r="223" spans="1:2" ht="369" customHeight="1">
      <c r="A223" s="400"/>
      <c r="B223" s="174" t="s">
        <v>2041</v>
      </c>
    </row>
    <row r="224" spans="1:2">
      <c r="A224" s="400"/>
      <c r="B224" s="174"/>
    </row>
    <row r="225" spans="1:2" ht="25.5">
      <c r="A225" s="400"/>
      <c r="B225" s="174" t="s">
        <v>2042</v>
      </c>
    </row>
    <row r="226" spans="1:2">
      <c r="A226" s="400"/>
      <c r="B226" s="174"/>
    </row>
    <row r="227" spans="1:2" ht="15.75" thickBot="1">
      <c r="A227" s="396"/>
      <c r="B227" s="175"/>
    </row>
    <row r="228" spans="1:2">
      <c r="A228" s="395" t="s">
        <v>2043</v>
      </c>
      <c r="B228" s="174"/>
    </row>
    <row r="229" spans="1:2">
      <c r="A229" s="400"/>
      <c r="B229" s="174" t="s">
        <v>2044</v>
      </c>
    </row>
    <row r="230" spans="1:2">
      <c r="A230" s="400"/>
      <c r="B230" s="172" t="s">
        <v>2045</v>
      </c>
    </row>
    <row r="231" spans="1:2">
      <c r="A231" s="400"/>
      <c r="B231" s="172" t="s">
        <v>2046</v>
      </c>
    </row>
    <row r="232" spans="1:2">
      <c r="A232" s="400"/>
      <c r="B232" s="174" t="s">
        <v>2047</v>
      </c>
    </row>
    <row r="233" spans="1:2">
      <c r="A233" s="400"/>
      <c r="B233" s="172" t="s">
        <v>2048</v>
      </c>
    </row>
    <row r="234" spans="1:2">
      <c r="A234" s="400"/>
      <c r="B234" s="172" t="s">
        <v>2049</v>
      </c>
    </row>
    <row r="235" spans="1:2">
      <c r="A235" s="400"/>
      <c r="B235" s="172" t="s">
        <v>2050</v>
      </c>
    </row>
    <row r="236" spans="1:2">
      <c r="A236" s="400"/>
      <c r="B236" s="172" t="s">
        <v>2051</v>
      </c>
    </row>
    <row r="237" spans="1:2">
      <c r="A237" s="400"/>
      <c r="B237" s="172" t="s">
        <v>2052</v>
      </c>
    </row>
    <row r="238" spans="1:2" ht="51">
      <c r="A238" s="400"/>
      <c r="B238" s="172" t="s">
        <v>2053</v>
      </c>
    </row>
    <row r="239" spans="1:2">
      <c r="A239" s="400"/>
      <c r="B239" s="172" t="s">
        <v>2054</v>
      </c>
    </row>
    <row r="240" spans="1:2">
      <c r="A240" s="400"/>
      <c r="B240" s="172"/>
    </row>
    <row r="241" spans="1:2">
      <c r="A241" s="400"/>
      <c r="B241" s="172" t="s">
        <v>2055</v>
      </c>
    </row>
    <row r="242" spans="1:2" ht="63.75">
      <c r="A242" s="400"/>
      <c r="B242" s="172" t="s">
        <v>2056</v>
      </c>
    </row>
    <row r="243" spans="1:2">
      <c r="A243" s="400"/>
      <c r="B243" s="172"/>
    </row>
    <row r="244" spans="1:2">
      <c r="A244" s="400"/>
      <c r="B244" s="172"/>
    </row>
    <row r="245" spans="1:2">
      <c r="A245" s="400"/>
      <c r="B245" s="172"/>
    </row>
    <row r="246" spans="1:2">
      <c r="A246" s="400"/>
      <c r="B246" s="172"/>
    </row>
    <row r="247" spans="1:2" ht="15.75" thickBot="1">
      <c r="A247" s="396"/>
      <c r="B247" s="173"/>
    </row>
    <row r="248" spans="1:2">
      <c r="A248" s="180"/>
      <c r="B248" s="174"/>
    </row>
    <row r="249" spans="1:2" ht="25.5">
      <c r="A249" s="180" t="s">
        <v>2057</v>
      </c>
      <c r="B249" s="172" t="s">
        <v>2058</v>
      </c>
    </row>
    <row r="250" spans="1:2" ht="25.5">
      <c r="A250" s="165"/>
      <c r="B250" s="174" t="s">
        <v>2059</v>
      </c>
    </row>
    <row r="251" spans="1:2">
      <c r="A251" s="165"/>
      <c r="B251" s="172" t="s">
        <v>2060</v>
      </c>
    </row>
    <row r="252" spans="1:2" ht="51">
      <c r="A252" s="165"/>
      <c r="B252" s="174" t="s">
        <v>2061</v>
      </c>
    </row>
    <row r="253" spans="1:2" ht="38.25">
      <c r="A253" s="165"/>
      <c r="B253" s="174" t="s">
        <v>2062</v>
      </c>
    </row>
    <row r="254" spans="1:2">
      <c r="A254" s="165"/>
      <c r="B254" s="174" t="s">
        <v>2063</v>
      </c>
    </row>
    <row r="255" spans="1:2" ht="25.5">
      <c r="A255" s="165"/>
      <c r="B255" s="174" t="s">
        <v>2008</v>
      </c>
    </row>
    <row r="256" spans="1:2">
      <c r="A256" s="165"/>
      <c r="B256" s="174" t="s">
        <v>2064</v>
      </c>
    </row>
    <row r="257" spans="1:2" ht="25.5">
      <c r="A257" s="165"/>
      <c r="B257" s="174" t="s">
        <v>2065</v>
      </c>
    </row>
    <row r="258" spans="1:2">
      <c r="A258" s="165"/>
      <c r="B258" s="174"/>
    </row>
    <row r="259" spans="1:2" ht="38.25">
      <c r="A259" s="165"/>
      <c r="B259" s="174" t="s">
        <v>2066</v>
      </c>
    </row>
    <row r="260" spans="1:2">
      <c r="A260" s="165"/>
      <c r="B260" s="174"/>
    </row>
    <row r="261" spans="1:2" ht="89.25">
      <c r="A261" s="165"/>
      <c r="B261" s="172" t="s">
        <v>2067</v>
      </c>
    </row>
    <row r="262" spans="1:2" ht="51">
      <c r="A262" s="165"/>
      <c r="B262" s="174" t="s">
        <v>2068</v>
      </c>
    </row>
    <row r="263" spans="1:2">
      <c r="A263" s="165"/>
      <c r="B263" s="174"/>
    </row>
    <row r="264" spans="1:2" ht="15.75" thickBot="1">
      <c r="A264" s="162"/>
      <c r="B264" s="173"/>
    </row>
    <row r="265" spans="1:2" ht="38.25">
      <c r="A265" s="180"/>
      <c r="B265" s="174" t="s">
        <v>2070</v>
      </c>
    </row>
    <row r="266" spans="1:2" ht="89.25">
      <c r="A266" s="180"/>
      <c r="B266" s="174" t="s">
        <v>2071</v>
      </c>
    </row>
    <row r="267" spans="1:2" ht="15.75" thickBot="1">
      <c r="A267" s="181" t="s">
        <v>2069</v>
      </c>
      <c r="B267" s="167"/>
    </row>
    <row r="268" spans="1:2" ht="63.75">
      <c r="A268" s="395" t="s">
        <v>2072</v>
      </c>
      <c r="B268" s="172" t="s">
        <v>2073</v>
      </c>
    </row>
    <row r="269" spans="1:2" ht="25.5">
      <c r="A269" s="400"/>
      <c r="B269" s="174" t="s">
        <v>2074</v>
      </c>
    </row>
    <row r="270" spans="1:2" ht="25.5">
      <c r="A270" s="400"/>
      <c r="B270" s="174" t="s">
        <v>2075</v>
      </c>
    </row>
    <row r="271" spans="1:2" ht="25.5">
      <c r="A271" s="400"/>
      <c r="B271" s="172" t="s">
        <v>2076</v>
      </c>
    </row>
    <row r="272" spans="1:2" ht="25.5">
      <c r="A272" s="400"/>
      <c r="B272" s="172" t="s">
        <v>2077</v>
      </c>
    </row>
    <row r="273" spans="1:2" ht="15.75" thickBot="1">
      <c r="A273" s="396"/>
      <c r="B273" s="173" t="s">
        <v>2078</v>
      </c>
    </row>
    <row r="274" spans="1:2" ht="25.5">
      <c r="A274" s="395" t="s">
        <v>2079</v>
      </c>
      <c r="B274" s="172" t="s">
        <v>2080</v>
      </c>
    </row>
    <row r="275" spans="1:2">
      <c r="A275" s="400"/>
      <c r="B275" s="172"/>
    </row>
    <row r="276" spans="1:2" ht="25.5">
      <c r="A276" s="400"/>
      <c r="B276" s="172" t="s">
        <v>2081</v>
      </c>
    </row>
    <row r="277" spans="1:2" ht="153.75" thickBot="1">
      <c r="A277" s="396"/>
      <c r="B277" s="175" t="s">
        <v>2082</v>
      </c>
    </row>
    <row r="278" spans="1:2" ht="140.25">
      <c r="A278" s="395" t="s">
        <v>2083</v>
      </c>
      <c r="B278" s="172" t="s">
        <v>2084</v>
      </c>
    </row>
    <row r="279" spans="1:2">
      <c r="A279" s="400"/>
      <c r="B279" s="172"/>
    </row>
    <row r="280" spans="1:2">
      <c r="A280" s="400"/>
      <c r="B280" s="172"/>
    </row>
    <row r="281" spans="1:2" ht="51">
      <c r="A281" s="400"/>
      <c r="B281" s="172" t="s">
        <v>2085</v>
      </c>
    </row>
    <row r="282" spans="1:2" ht="25.5">
      <c r="A282" s="400"/>
      <c r="B282" s="174" t="s">
        <v>2086</v>
      </c>
    </row>
    <row r="283" spans="1:2" ht="51.75" thickBot="1">
      <c r="A283" s="396"/>
      <c r="B283" s="175" t="s">
        <v>2087</v>
      </c>
    </row>
    <row r="284" spans="1:2" ht="38.25">
      <c r="A284" s="180"/>
      <c r="B284" s="172" t="s">
        <v>2089</v>
      </c>
    </row>
    <row r="285" spans="1:2" ht="26.25" thickBot="1">
      <c r="A285" s="181" t="s">
        <v>2088</v>
      </c>
      <c r="B285" s="175" t="s">
        <v>2090</v>
      </c>
    </row>
    <row r="286" spans="1:2" ht="26.25" thickBot="1">
      <c r="A286" s="181" t="s">
        <v>2091</v>
      </c>
      <c r="B286" s="175" t="s">
        <v>2092</v>
      </c>
    </row>
    <row r="287" spans="1:2">
      <c r="A287" s="180"/>
      <c r="B287" s="172" t="s">
        <v>2094</v>
      </c>
    </row>
    <row r="288" spans="1:2" ht="102">
      <c r="A288" s="180" t="s">
        <v>2093</v>
      </c>
      <c r="B288" s="172" t="s">
        <v>2095</v>
      </c>
    </row>
    <row r="289" spans="1:2">
      <c r="A289" s="165"/>
      <c r="B289" s="172" t="s">
        <v>2096</v>
      </c>
    </row>
    <row r="290" spans="1:2">
      <c r="A290" s="165"/>
      <c r="B290" s="172"/>
    </row>
    <row r="291" spans="1:2" ht="15.75" thickBot="1">
      <c r="A291" s="162"/>
      <c r="B291" s="175"/>
    </row>
    <row r="292" spans="1:2">
      <c r="A292" s="180"/>
      <c r="B292" s="174"/>
    </row>
    <row r="293" spans="1:2" ht="25.5">
      <c r="A293" s="180" t="s">
        <v>2097</v>
      </c>
      <c r="B293" s="174" t="s">
        <v>2098</v>
      </c>
    </row>
    <row r="294" spans="1:2">
      <c r="A294" s="165"/>
      <c r="B294" s="174" t="s">
        <v>2099</v>
      </c>
    </row>
    <row r="295" spans="1:2" ht="25.5">
      <c r="A295" s="165"/>
      <c r="B295" s="174" t="s">
        <v>2100</v>
      </c>
    </row>
    <row r="296" spans="1:2" ht="25.5">
      <c r="A296" s="165"/>
      <c r="B296" s="172" t="s">
        <v>2101</v>
      </c>
    </row>
    <row r="297" spans="1:2" ht="102">
      <c r="A297" s="165"/>
      <c r="B297" s="172" t="s">
        <v>2102</v>
      </c>
    </row>
    <row r="298" spans="1:2">
      <c r="A298" s="165"/>
      <c r="B298" s="174" t="s">
        <v>2103</v>
      </c>
    </row>
    <row r="299" spans="1:2">
      <c r="A299" s="165"/>
      <c r="B299" s="174" t="s">
        <v>2104</v>
      </c>
    </row>
    <row r="300" spans="1:2">
      <c r="A300" s="165"/>
      <c r="B300" s="172" t="s">
        <v>2105</v>
      </c>
    </row>
    <row r="301" spans="1:2" ht="51.75" thickBot="1">
      <c r="A301" s="162"/>
      <c r="B301" s="175" t="s">
        <v>2106</v>
      </c>
    </row>
    <row r="302" spans="1:2">
      <c r="A302" s="180"/>
      <c r="B302" s="174"/>
    </row>
    <row r="303" spans="1:2">
      <c r="A303" s="180" t="s">
        <v>2107</v>
      </c>
      <c r="B303" s="172" t="s">
        <v>2108</v>
      </c>
    </row>
    <row r="304" spans="1:2">
      <c r="A304" s="165"/>
      <c r="B304" s="172" t="s">
        <v>2109</v>
      </c>
    </row>
    <row r="305" spans="1:2" ht="25.5">
      <c r="A305" s="165"/>
      <c r="B305" s="172" t="s">
        <v>2110</v>
      </c>
    </row>
    <row r="306" spans="1:2" ht="38.25">
      <c r="A306" s="165"/>
      <c r="B306" s="174" t="s">
        <v>2111</v>
      </c>
    </row>
    <row r="307" spans="1:2" ht="25.5">
      <c r="A307" s="165"/>
      <c r="B307" s="174" t="s">
        <v>2112</v>
      </c>
    </row>
    <row r="308" spans="1:2" ht="25.5">
      <c r="A308" s="165"/>
      <c r="B308" s="174" t="s">
        <v>2113</v>
      </c>
    </row>
    <row r="309" spans="1:2">
      <c r="A309" s="165"/>
      <c r="B309" s="174" t="s">
        <v>2114</v>
      </c>
    </row>
    <row r="310" spans="1:2">
      <c r="A310" s="165"/>
      <c r="B310" s="174"/>
    </row>
    <row r="311" spans="1:2">
      <c r="A311" s="165"/>
      <c r="B311" s="174" t="s">
        <v>2025</v>
      </c>
    </row>
    <row r="312" spans="1:2">
      <c r="A312" s="165"/>
      <c r="B312" s="174"/>
    </row>
    <row r="313" spans="1:2">
      <c r="A313" s="165"/>
      <c r="B313" s="174" t="s">
        <v>2115</v>
      </c>
    </row>
    <row r="314" spans="1:2" ht="51">
      <c r="A314" s="165"/>
      <c r="B314" s="172" t="s">
        <v>2116</v>
      </c>
    </row>
    <row r="315" spans="1:2">
      <c r="A315" s="165"/>
      <c r="B315" s="174" t="s">
        <v>2117</v>
      </c>
    </row>
    <row r="316" spans="1:2" ht="25.5">
      <c r="A316" s="165"/>
      <c r="B316" s="174" t="s">
        <v>2118</v>
      </c>
    </row>
    <row r="317" spans="1:2">
      <c r="A317" s="165"/>
      <c r="B317" s="174"/>
    </row>
    <row r="318" spans="1:2">
      <c r="A318" s="165"/>
      <c r="B318" s="174" t="s">
        <v>2119</v>
      </c>
    </row>
    <row r="319" spans="1:2" ht="25.5">
      <c r="A319" s="165"/>
      <c r="B319" s="174" t="s">
        <v>2120</v>
      </c>
    </row>
    <row r="320" spans="1:2">
      <c r="A320" s="165"/>
      <c r="B320" s="174" t="s">
        <v>2028</v>
      </c>
    </row>
    <row r="321" spans="1:2">
      <c r="A321" s="165"/>
      <c r="B321" s="174"/>
    </row>
    <row r="322" spans="1:2">
      <c r="A322" s="165"/>
      <c r="B322" s="174"/>
    </row>
    <row r="323" spans="1:2">
      <c r="A323" s="165"/>
      <c r="B323" s="174"/>
    </row>
    <row r="324" spans="1:2" ht="15.75" thickBot="1">
      <c r="A324" s="162"/>
      <c r="B324" s="173"/>
    </row>
    <row r="325" spans="1:2">
      <c r="A325" s="180"/>
      <c r="B325" s="172" t="s">
        <v>2122</v>
      </c>
    </row>
    <row r="326" spans="1:2">
      <c r="A326" s="180" t="s">
        <v>2121</v>
      </c>
      <c r="B326" s="172" t="s">
        <v>2123</v>
      </c>
    </row>
    <row r="327" spans="1:2">
      <c r="A327" s="165"/>
      <c r="B327" s="172" t="s">
        <v>2124</v>
      </c>
    </row>
    <row r="328" spans="1:2">
      <c r="A328" s="165"/>
      <c r="B328" s="172" t="s">
        <v>2125</v>
      </c>
    </row>
    <row r="329" spans="1:2" ht="25.5">
      <c r="A329" s="165"/>
      <c r="B329" s="174" t="s">
        <v>2126</v>
      </c>
    </row>
    <row r="330" spans="1:2" ht="63.75">
      <c r="A330" s="165"/>
      <c r="B330" s="174" t="s">
        <v>2127</v>
      </c>
    </row>
    <row r="331" spans="1:2" ht="25.5">
      <c r="A331" s="165"/>
      <c r="B331" s="174" t="s">
        <v>2128</v>
      </c>
    </row>
    <row r="332" spans="1:2">
      <c r="A332" s="165"/>
      <c r="B332" s="174" t="s">
        <v>2129</v>
      </c>
    </row>
    <row r="333" spans="1:2" ht="26.25" thickBot="1">
      <c r="A333" s="162"/>
      <c r="B333" s="173" t="s">
        <v>2130</v>
      </c>
    </row>
    <row r="334" spans="1:2">
      <c r="A334" s="395" t="s">
        <v>2131</v>
      </c>
      <c r="B334" s="174" t="s">
        <v>2132</v>
      </c>
    </row>
    <row r="335" spans="1:2">
      <c r="A335" s="400"/>
      <c r="B335" s="174" t="s">
        <v>2133</v>
      </c>
    </row>
    <row r="336" spans="1:2">
      <c r="A336" s="400"/>
      <c r="B336" s="174" t="s">
        <v>2134</v>
      </c>
    </row>
    <row r="337" spans="1:2" ht="25.5">
      <c r="A337" s="400"/>
      <c r="B337" s="174" t="s">
        <v>2135</v>
      </c>
    </row>
    <row r="338" spans="1:2" ht="25.5">
      <c r="A338" s="400"/>
      <c r="B338" s="174" t="s">
        <v>2136</v>
      </c>
    </row>
    <row r="339" spans="1:2">
      <c r="A339" s="400"/>
      <c r="B339" s="174" t="s">
        <v>2137</v>
      </c>
    </row>
    <row r="340" spans="1:2">
      <c r="A340" s="400"/>
      <c r="B340" s="174" t="s">
        <v>2138</v>
      </c>
    </row>
    <row r="341" spans="1:2">
      <c r="A341" s="400"/>
      <c r="B341" s="174" t="s">
        <v>2139</v>
      </c>
    </row>
    <row r="342" spans="1:2">
      <c r="A342" s="400"/>
      <c r="B342" s="174" t="s">
        <v>2140</v>
      </c>
    </row>
    <row r="343" spans="1:2">
      <c r="A343" s="400"/>
      <c r="B343" s="174" t="s">
        <v>2141</v>
      </c>
    </row>
    <row r="344" spans="1:2" ht="25.5">
      <c r="A344" s="400"/>
      <c r="B344" s="174" t="s">
        <v>2142</v>
      </c>
    </row>
    <row r="345" spans="1:2" ht="140.25">
      <c r="A345" s="400"/>
      <c r="B345" s="174" t="s">
        <v>2143</v>
      </c>
    </row>
    <row r="346" spans="1:2">
      <c r="A346" s="400"/>
      <c r="B346" s="174" t="s">
        <v>2144</v>
      </c>
    </row>
    <row r="347" spans="1:2" ht="39" thickBot="1">
      <c r="A347" s="396"/>
      <c r="B347" s="173" t="s">
        <v>2145</v>
      </c>
    </row>
    <row r="348" spans="1:2">
      <c r="A348" s="180"/>
      <c r="B348" s="174" t="s">
        <v>2147</v>
      </c>
    </row>
    <row r="349" spans="1:2" ht="25.5">
      <c r="A349" s="180" t="s">
        <v>2146</v>
      </c>
      <c r="B349" s="174" t="s">
        <v>2148</v>
      </c>
    </row>
    <row r="350" spans="1:2" ht="25.5">
      <c r="A350" s="165"/>
      <c r="B350" s="174" t="s">
        <v>2149</v>
      </c>
    </row>
    <row r="351" spans="1:2" ht="38.25">
      <c r="A351" s="165"/>
      <c r="B351" s="174" t="s">
        <v>2150</v>
      </c>
    </row>
    <row r="352" spans="1:2" ht="76.5">
      <c r="A352" s="165"/>
      <c r="B352" s="174" t="s">
        <v>2151</v>
      </c>
    </row>
    <row r="353" spans="1:2">
      <c r="A353" s="165"/>
      <c r="B353" s="174"/>
    </row>
    <row r="354" spans="1:2" ht="39" thickBot="1">
      <c r="A354" s="162"/>
      <c r="B354" s="173" t="s">
        <v>2152</v>
      </c>
    </row>
    <row r="355" spans="1:2">
      <c r="A355" s="180"/>
      <c r="B355" s="174" t="s">
        <v>2154</v>
      </c>
    </row>
    <row r="356" spans="1:2">
      <c r="A356" s="180" t="s">
        <v>2153</v>
      </c>
      <c r="B356" s="174" t="s">
        <v>2155</v>
      </c>
    </row>
    <row r="357" spans="1:2" ht="39" thickBot="1">
      <c r="A357" s="162"/>
      <c r="B357" s="173" t="s">
        <v>2156</v>
      </c>
    </row>
    <row r="358" spans="1:2" ht="76.5">
      <c r="A358" s="180"/>
      <c r="B358" s="172" t="s">
        <v>2158</v>
      </c>
    </row>
    <row r="359" spans="1:2" ht="38.25">
      <c r="A359" s="180" t="s">
        <v>2157</v>
      </c>
      <c r="B359" s="174" t="s">
        <v>2159</v>
      </c>
    </row>
    <row r="360" spans="1:2" ht="39" thickBot="1">
      <c r="A360" s="162"/>
      <c r="B360" s="173" t="s">
        <v>2160</v>
      </c>
    </row>
    <row r="361" spans="1:2">
      <c r="A361" s="180"/>
      <c r="B361" s="174"/>
    </row>
    <row r="362" spans="1:2" ht="25.5">
      <c r="A362" s="180" t="s">
        <v>2161</v>
      </c>
      <c r="B362" s="174" t="s">
        <v>2162</v>
      </c>
    </row>
    <row r="363" spans="1:2" ht="25.5">
      <c r="A363" s="165"/>
      <c r="B363" s="174" t="s">
        <v>2163</v>
      </c>
    </row>
    <row r="364" spans="1:2">
      <c r="A364" s="165"/>
      <c r="B364" s="174" t="s">
        <v>2164</v>
      </c>
    </row>
    <row r="365" spans="1:2" ht="25.5">
      <c r="A365" s="165"/>
      <c r="B365" s="174" t="s">
        <v>2165</v>
      </c>
    </row>
    <row r="366" spans="1:2" ht="25.5">
      <c r="A366" s="165"/>
      <c r="B366" s="174" t="s">
        <v>2166</v>
      </c>
    </row>
    <row r="367" spans="1:2" ht="25.5">
      <c r="A367" s="165"/>
      <c r="B367" s="174" t="s">
        <v>2167</v>
      </c>
    </row>
    <row r="368" spans="1:2">
      <c r="A368" s="165"/>
      <c r="B368" s="174"/>
    </row>
    <row r="369" spans="1:2" ht="38.25">
      <c r="A369" s="165"/>
      <c r="B369" s="174" t="s">
        <v>2168</v>
      </c>
    </row>
    <row r="370" spans="1:2">
      <c r="A370" s="165"/>
      <c r="B370" s="174"/>
    </row>
    <row r="371" spans="1:2">
      <c r="A371" s="165"/>
      <c r="B371" s="174" t="s">
        <v>2006</v>
      </c>
    </row>
    <row r="372" spans="1:2">
      <c r="A372" s="165"/>
      <c r="B372" s="174"/>
    </row>
    <row r="373" spans="1:2">
      <c r="A373" s="165"/>
      <c r="B373" s="174" t="s">
        <v>2169</v>
      </c>
    </row>
    <row r="374" spans="1:2" ht="38.25">
      <c r="A374" s="165"/>
      <c r="B374" s="174" t="s">
        <v>2170</v>
      </c>
    </row>
    <row r="375" spans="1:2" ht="51">
      <c r="A375" s="165"/>
      <c r="B375" s="174" t="s">
        <v>2171</v>
      </c>
    </row>
    <row r="376" spans="1:2" ht="25.5">
      <c r="A376" s="165"/>
      <c r="B376" s="174" t="s">
        <v>2172</v>
      </c>
    </row>
    <row r="377" spans="1:2" ht="15.75" thickBot="1">
      <c r="A377" s="162"/>
      <c r="B377" s="175"/>
    </row>
    <row r="378" spans="1:2">
      <c r="A378" s="395" t="s">
        <v>2173</v>
      </c>
      <c r="B378" s="174" t="s">
        <v>2174</v>
      </c>
    </row>
    <row r="379" spans="1:2">
      <c r="A379" s="400"/>
      <c r="B379" s="174" t="s">
        <v>2175</v>
      </c>
    </row>
    <row r="380" spans="1:2" ht="25.5">
      <c r="A380" s="400"/>
      <c r="B380" s="174" t="s">
        <v>2176</v>
      </c>
    </row>
    <row r="381" spans="1:2" ht="25.5">
      <c r="A381" s="400"/>
      <c r="B381" s="174" t="s">
        <v>2177</v>
      </c>
    </row>
    <row r="382" spans="1:2" ht="25.5">
      <c r="A382" s="400"/>
      <c r="B382" s="174" t="s">
        <v>2178</v>
      </c>
    </row>
    <row r="383" spans="1:2" ht="25.5">
      <c r="A383" s="400"/>
      <c r="B383" s="174" t="s">
        <v>2179</v>
      </c>
    </row>
    <row r="384" spans="1:2">
      <c r="A384" s="400"/>
      <c r="B384" s="174" t="s">
        <v>2180</v>
      </c>
    </row>
    <row r="385" spans="1:2" ht="25.5">
      <c r="A385" s="400"/>
      <c r="B385" s="174" t="s">
        <v>2181</v>
      </c>
    </row>
    <row r="386" spans="1:2" ht="77.25" thickBot="1">
      <c r="A386" s="396"/>
      <c r="B386" s="173" t="s">
        <v>2182</v>
      </c>
    </row>
    <row r="387" spans="1:2">
      <c r="A387" s="395" t="s">
        <v>2183</v>
      </c>
      <c r="B387" s="174">
        <v>2013</v>
      </c>
    </row>
    <row r="388" spans="1:2" ht="25.5">
      <c r="A388" s="400"/>
      <c r="B388" s="174" t="s">
        <v>2184</v>
      </c>
    </row>
    <row r="389" spans="1:2" ht="25.5">
      <c r="A389" s="400"/>
      <c r="B389" s="174" t="s">
        <v>2185</v>
      </c>
    </row>
    <row r="390" spans="1:2" ht="25.5">
      <c r="A390" s="400"/>
      <c r="B390" s="172" t="s">
        <v>2186</v>
      </c>
    </row>
    <row r="391" spans="1:2">
      <c r="A391" s="400"/>
      <c r="B391" s="174" t="s">
        <v>2187</v>
      </c>
    </row>
    <row r="392" spans="1:2">
      <c r="A392" s="400"/>
      <c r="B392" s="174" t="s">
        <v>2188</v>
      </c>
    </row>
    <row r="393" spans="1:2" ht="25.5">
      <c r="A393" s="400"/>
      <c r="B393" s="174" t="s">
        <v>2189</v>
      </c>
    </row>
    <row r="394" spans="1:2">
      <c r="A394" s="400"/>
      <c r="B394" s="174"/>
    </row>
    <row r="395" spans="1:2">
      <c r="A395" s="400"/>
      <c r="B395" s="178" t="s">
        <v>2129</v>
      </c>
    </row>
    <row r="396" spans="1:2" ht="39" thickBot="1">
      <c r="A396" s="396"/>
      <c r="B396" s="173" t="s">
        <v>2190</v>
      </c>
    </row>
    <row r="397" spans="1:2" ht="25.5">
      <c r="A397" s="395" t="s">
        <v>2191</v>
      </c>
      <c r="B397" s="174" t="s">
        <v>2192</v>
      </c>
    </row>
    <row r="398" spans="1:2" ht="25.5">
      <c r="A398" s="400"/>
      <c r="B398" s="174" t="s">
        <v>2193</v>
      </c>
    </row>
    <row r="399" spans="1:2" ht="140.25">
      <c r="A399" s="400"/>
      <c r="B399" s="172" t="s">
        <v>2194</v>
      </c>
    </row>
    <row r="400" spans="1:2" ht="25.5">
      <c r="A400" s="400"/>
      <c r="B400" s="174" t="s">
        <v>2195</v>
      </c>
    </row>
    <row r="401" spans="1:2">
      <c r="A401" s="400"/>
      <c r="B401" s="174" t="s">
        <v>2196</v>
      </c>
    </row>
    <row r="402" spans="1:2" ht="26.25" thickBot="1">
      <c r="A402" s="396"/>
      <c r="B402" s="173" t="s">
        <v>2197</v>
      </c>
    </row>
    <row r="403" spans="1:2">
      <c r="A403" s="395" t="s">
        <v>2198</v>
      </c>
      <c r="B403" s="174"/>
    </row>
    <row r="404" spans="1:2">
      <c r="A404" s="400"/>
      <c r="B404" s="174" t="s">
        <v>2199</v>
      </c>
    </row>
    <row r="405" spans="1:2" ht="63.75">
      <c r="A405" s="400"/>
      <c r="B405" s="174" t="s">
        <v>2200</v>
      </c>
    </row>
    <row r="406" spans="1:2">
      <c r="A406" s="400"/>
      <c r="B406" s="178" t="s">
        <v>2129</v>
      </c>
    </row>
    <row r="407" spans="1:2" ht="39" thickBot="1">
      <c r="A407" s="396"/>
      <c r="B407" s="173" t="s">
        <v>2201</v>
      </c>
    </row>
    <row r="408" spans="1:2" ht="89.25">
      <c r="A408" s="395" t="s">
        <v>2202</v>
      </c>
      <c r="B408" s="174" t="s">
        <v>2203</v>
      </c>
    </row>
    <row r="409" spans="1:2" ht="38.25">
      <c r="A409" s="400"/>
      <c r="B409" s="172" t="s">
        <v>2204</v>
      </c>
    </row>
    <row r="410" spans="1:2">
      <c r="A410" s="400"/>
      <c r="B410" s="172"/>
    </row>
    <row r="411" spans="1:2">
      <c r="A411" s="400"/>
      <c r="B411" s="172"/>
    </row>
    <row r="412" spans="1:2" ht="15.75" thickBot="1">
      <c r="A412" s="396"/>
      <c r="B412" s="173"/>
    </row>
    <row r="413" spans="1:2" ht="25.5">
      <c r="A413" s="395" t="s">
        <v>2205</v>
      </c>
      <c r="B413" s="174" t="s">
        <v>2206</v>
      </c>
    </row>
    <row r="414" spans="1:2" ht="25.5">
      <c r="A414" s="400"/>
      <c r="B414" s="174" t="s">
        <v>2207</v>
      </c>
    </row>
    <row r="415" spans="1:2" ht="63.75">
      <c r="A415" s="400"/>
      <c r="B415" s="174" t="s">
        <v>2208</v>
      </c>
    </row>
    <row r="416" spans="1:2">
      <c r="A416" s="400"/>
      <c r="B416" s="174" t="s">
        <v>2155</v>
      </c>
    </row>
    <row r="417" spans="1:2" ht="38.25">
      <c r="A417" s="400"/>
      <c r="B417" s="174" t="s">
        <v>2209</v>
      </c>
    </row>
    <row r="418" spans="1:2" ht="38.25">
      <c r="A418" s="400"/>
      <c r="B418" s="174" t="s">
        <v>2210</v>
      </c>
    </row>
    <row r="419" spans="1:2" ht="26.25" thickBot="1">
      <c r="A419" s="396"/>
      <c r="B419" s="173" t="s">
        <v>2211</v>
      </c>
    </row>
    <row r="420" spans="1:2">
      <c r="A420" s="180"/>
      <c r="B420" s="174" t="s">
        <v>2213</v>
      </c>
    </row>
    <row r="421" spans="1:2" ht="39" thickBot="1">
      <c r="A421" s="181" t="s">
        <v>2212</v>
      </c>
      <c r="B421" s="173" t="s">
        <v>2214</v>
      </c>
    </row>
    <row r="422" spans="1:2">
      <c r="A422" s="395" t="s">
        <v>2215</v>
      </c>
      <c r="B422" s="174" t="s">
        <v>2063</v>
      </c>
    </row>
    <row r="423" spans="1:2">
      <c r="A423" s="400"/>
      <c r="B423" s="174" t="s">
        <v>2216</v>
      </c>
    </row>
    <row r="424" spans="1:2">
      <c r="A424" s="400"/>
      <c r="B424" s="174" t="s">
        <v>2217</v>
      </c>
    </row>
    <row r="425" spans="1:2">
      <c r="A425" s="400"/>
      <c r="B425" s="174" t="s">
        <v>2218</v>
      </c>
    </row>
    <row r="426" spans="1:2">
      <c r="A426" s="400"/>
      <c r="B426" s="174" t="s">
        <v>2219</v>
      </c>
    </row>
    <row r="427" spans="1:2" ht="25.5">
      <c r="A427" s="400"/>
      <c r="B427" s="174" t="s">
        <v>2220</v>
      </c>
    </row>
    <row r="428" spans="1:2" ht="38.25">
      <c r="A428" s="400"/>
      <c r="B428" s="174" t="s">
        <v>2221</v>
      </c>
    </row>
    <row r="429" spans="1:2" ht="38.25">
      <c r="A429" s="400"/>
      <c r="B429" s="174" t="s">
        <v>2222</v>
      </c>
    </row>
    <row r="430" spans="1:2" ht="25.5">
      <c r="A430" s="400"/>
      <c r="B430" s="174" t="s">
        <v>2223</v>
      </c>
    </row>
    <row r="431" spans="1:2" ht="25.5">
      <c r="A431" s="400"/>
      <c r="B431" s="174" t="s">
        <v>2224</v>
      </c>
    </row>
    <row r="432" spans="1:2">
      <c r="A432" s="400"/>
      <c r="B432" s="174" t="s">
        <v>2225</v>
      </c>
    </row>
    <row r="433" spans="1:2">
      <c r="A433" s="400"/>
      <c r="B433" s="174"/>
    </row>
    <row r="434" spans="1:2" ht="38.25">
      <c r="A434" s="400"/>
      <c r="B434" s="174" t="s">
        <v>2226</v>
      </c>
    </row>
    <row r="435" spans="1:2" ht="25.5">
      <c r="A435" s="400"/>
      <c r="B435" s="174" t="s">
        <v>2227</v>
      </c>
    </row>
    <row r="436" spans="1:2" ht="26.25" thickBot="1">
      <c r="A436" s="396"/>
      <c r="B436" s="173" t="s">
        <v>2228</v>
      </c>
    </row>
    <row r="437" spans="1:2">
      <c r="A437" s="395" t="s">
        <v>2229</v>
      </c>
      <c r="B437" s="174" t="s">
        <v>2230</v>
      </c>
    </row>
    <row r="438" spans="1:2" ht="25.5">
      <c r="A438" s="400"/>
      <c r="B438" s="172" t="s">
        <v>2231</v>
      </c>
    </row>
    <row r="439" spans="1:2" ht="51">
      <c r="A439" s="400"/>
      <c r="B439" s="174" t="s">
        <v>2232</v>
      </c>
    </row>
    <row r="440" spans="1:2" ht="39" thickBot="1">
      <c r="A440" s="396"/>
      <c r="B440" s="173" t="s">
        <v>2233</v>
      </c>
    </row>
    <row r="441" spans="1:2">
      <c r="A441" s="180"/>
      <c r="B441" s="174" t="s">
        <v>2216</v>
      </c>
    </row>
    <row r="442" spans="1:2" ht="25.5">
      <c r="A442" s="180" t="s">
        <v>2234</v>
      </c>
      <c r="B442" s="174" t="s">
        <v>2235</v>
      </c>
    </row>
    <row r="443" spans="1:2">
      <c r="A443" s="165"/>
      <c r="B443" s="174" t="s">
        <v>2236</v>
      </c>
    </row>
    <row r="444" spans="1:2">
      <c r="A444" s="165"/>
      <c r="B444" s="174" t="s">
        <v>2237</v>
      </c>
    </row>
    <row r="445" spans="1:2">
      <c r="A445" s="165"/>
      <c r="B445" s="174" t="s">
        <v>2238</v>
      </c>
    </row>
    <row r="446" spans="1:2">
      <c r="A446" s="165"/>
      <c r="B446" s="174" t="s">
        <v>2239</v>
      </c>
    </row>
    <row r="447" spans="1:2">
      <c r="A447" s="165"/>
      <c r="B447" s="174"/>
    </row>
    <row r="448" spans="1:2">
      <c r="A448" s="165"/>
      <c r="B448" s="174" t="s">
        <v>2155</v>
      </c>
    </row>
    <row r="449" spans="1:2" ht="25.5">
      <c r="A449" s="165"/>
      <c r="B449" s="174" t="s">
        <v>2240</v>
      </c>
    </row>
    <row r="450" spans="1:2" ht="15.75" thickBot="1">
      <c r="A450" s="162"/>
      <c r="B450" s="173"/>
    </row>
    <row r="451" spans="1:2">
      <c r="A451" s="180"/>
      <c r="B451" s="174" t="s">
        <v>2242</v>
      </c>
    </row>
    <row r="452" spans="1:2" ht="38.25">
      <c r="A452" s="180" t="s">
        <v>2241</v>
      </c>
      <c r="B452" s="174" t="s">
        <v>2243</v>
      </c>
    </row>
    <row r="453" spans="1:2" ht="25.5">
      <c r="A453" s="165"/>
      <c r="B453" s="174" t="s">
        <v>2244</v>
      </c>
    </row>
    <row r="454" spans="1:2">
      <c r="A454" s="165"/>
      <c r="B454" s="174" t="s">
        <v>2245</v>
      </c>
    </row>
    <row r="455" spans="1:2" ht="26.25" thickBot="1">
      <c r="A455" s="162"/>
      <c r="B455" s="173" t="s">
        <v>2246</v>
      </c>
    </row>
    <row r="456" spans="1:2">
      <c r="A456" s="395" t="s">
        <v>2247</v>
      </c>
      <c r="B456" s="174" t="s">
        <v>2248</v>
      </c>
    </row>
    <row r="457" spans="1:2" ht="25.5">
      <c r="A457" s="400"/>
      <c r="B457" s="174" t="s">
        <v>2249</v>
      </c>
    </row>
    <row r="458" spans="1:2">
      <c r="A458" s="400"/>
      <c r="B458" s="174" t="s">
        <v>2250</v>
      </c>
    </row>
    <row r="459" spans="1:2" ht="25.5">
      <c r="A459" s="400"/>
      <c r="B459" s="174" t="s">
        <v>2251</v>
      </c>
    </row>
    <row r="460" spans="1:2">
      <c r="A460" s="400"/>
      <c r="B460" s="172" t="s">
        <v>2252</v>
      </c>
    </row>
    <row r="461" spans="1:2" ht="38.25">
      <c r="A461" s="400"/>
      <c r="B461" s="174" t="s">
        <v>2253</v>
      </c>
    </row>
    <row r="462" spans="1:2" ht="25.5">
      <c r="A462" s="400"/>
      <c r="B462" s="174" t="s">
        <v>2254</v>
      </c>
    </row>
    <row r="463" spans="1:2" ht="15.75" thickBot="1">
      <c r="A463" s="396"/>
      <c r="B463" s="173"/>
    </row>
    <row r="464" spans="1:2" ht="63.75">
      <c r="A464" s="180"/>
      <c r="B464" s="174" t="s">
        <v>2256</v>
      </c>
    </row>
    <row r="465" spans="1:2" ht="25.5">
      <c r="A465" s="180" t="s">
        <v>2255</v>
      </c>
      <c r="B465" s="174" t="s">
        <v>2257</v>
      </c>
    </row>
    <row r="466" spans="1:2" ht="25.5">
      <c r="A466" s="165"/>
      <c r="B466" s="174" t="s">
        <v>2258</v>
      </c>
    </row>
    <row r="467" spans="1:2">
      <c r="A467" s="165"/>
      <c r="B467" s="174" t="s">
        <v>2259</v>
      </c>
    </row>
    <row r="468" spans="1:2" ht="76.5">
      <c r="A468" s="165"/>
      <c r="B468" s="174" t="s">
        <v>2260</v>
      </c>
    </row>
    <row r="469" spans="1:2">
      <c r="A469" s="165"/>
      <c r="B469" s="174"/>
    </row>
    <row r="470" spans="1:2" ht="25.5">
      <c r="A470" s="165"/>
      <c r="B470" s="172" t="s">
        <v>2261</v>
      </c>
    </row>
    <row r="471" spans="1:2" ht="51">
      <c r="A471" s="165"/>
      <c r="B471" s="174" t="s">
        <v>2262</v>
      </c>
    </row>
    <row r="472" spans="1:2">
      <c r="A472" s="165"/>
      <c r="B472" s="174" t="s">
        <v>2263</v>
      </c>
    </row>
    <row r="473" spans="1:2" ht="25.5">
      <c r="A473" s="165"/>
      <c r="B473" s="174" t="s">
        <v>2264</v>
      </c>
    </row>
    <row r="474" spans="1:2" ht="15.75" thickBot="1">
      <c r="A474" s="162"/>
      <c r="B474" s="173"/>
    </row>
    <row r="475" spans="1:2">
      <c r="A475" s="180"/>
      <c r="B475" s="174" t="s">
        <v>2216</v>
      </c>
    </row>
    <row r="476" spans="1:2">
      <c r="A476" s="180" t="s">
        <v>2265</v>
      </c>
      <c r="B476" s="174" t="s">
        <v>2266</v>
      </c>
    </row>
    <row r="477" spans="1:2">
      <c r="A477" s="165"/>
      <c r="B477" s="174" t="s">
        <v>2237</v>
      </c>
    </row>
    <row r="478" spans="1:2">
      <c r="A478" s="165"/>
      <c r="B478" s="174" t="s">
        <v>2267</v>
      </c>
    </row>
    <row r="479" spans="1:2">
      <c r="A479" s="165"/>
      <c r="B479" s="174" t="s">
        <v>2268</v>
      </c>
    </row>
    <row r="480" spans="1:2">
      <c r="A480" s="165"/>
      <c r="B480" s="174"/>
    </row>
    <row r="481" spans="1:2">
      <c r="A481" s="165"/>
      <c r="B481" s="174" t="s">
        <v>2155</v>
      </c>
    </row>
    <row r="482" spans="1:2" ht="38.25">
      <c r="A482" s="165"/>
      <c r="B482" s="174" t="s">
        <v>2269</v>
      </c>
    </row>
    <row r="483" spans="1:2" ht="15.75" thickBot="1">
      <c r="A483" s="162"/>
      <c r="B483" s="173"/>
    </row>
    <row r="484" spans="1:2">
      <c r="A484" s="180"/>
      <c r="B484" s="174"/>
    </row>
    <row r="485" spans="1:2" ht="25.5">
      <c r="A485" s="180" t="s">
        <v>2270</v>
      </c>
      <c r="B485" s="174" t="s">
        <v>2271</v>
      </c>
    </row>
    <row r="486" spans="1:2">
      <c r="A486" s="165"/>
      <c r="B486" s="174" t="s">
        <v>2028</v>
      </c>
    </row>
    <row r="487" spans="1:2">
      <c r="A487" s="165"/>
      <c r="B487" s="174"/>
    </row>
    <row r="488" spans="1:2" ht="38.25">
      <c r="A488" s="165"/>
      <c r="B488" s="174" t="s">
        <v>2272</v>
      </c>
    </row>
    <row r="489" spans="1:2" ht="15.75" thickBot="1">
      <c r="A489" s="162"/>
      <c r="B489" s="173"/>
    </row>
    <row r="490" spans="1:2" ht="63.75">
      <c r="A490" s="180"/>
      <c r="B490" s="172" t="s">
        <v>2274</v>
      </c>
    </row>
    <row r="491" spans="1:2" ht="26.25" thickBot="1">
      <c r="A491" s="181" t="s">
        <v>2273</v>
      </c>
      <c r="B491" s="173" t="s">
        <v>2275</v>
      </c>
    </row>
    <row r="492" spans="1:2" ht="51">
      <c r="A492" s="395" t="s">
        <v>2276</v>
      </c>
      <c r="B492" s="172" t="s">
        <v>2277</v>
      </c>
    </row>
    <row r="493" spans="1:2">
      <c r="A493" s="400"/>
      <c r="B493" s="174" t="s">
        <v>2278</v>
      </c>
    </row>
    <row r="494" spans="1:2" ht="51">
      <c r="A494" s="400"/>
      <c r="B494" s="174" t="s">
        <v>2279</v>
      </c>
    </row>
    <row r="495" spans="1:2" ht="26.25" thickBot="1">
      <c r="A495" s="396"/>
      <c r="B495" s="173" t="s">
        <v>2280</v>
      </c>
    </row>
    <row r="496" spans="1:2">
      <c r="A496" s="180"/>
      <c r="B496" s="174" t="s">
        <v>2230</v>
      </c>
    </row>
    <row r="497" spans="1:2">
      <c r="A497" s="180" t="s">
        <v>2281</v>
      </c>
      <c r="B497" s="174" t="s">
        <v>2282</v>
      </c>
    </row>
    <row r="498" spans="1:2" ht="51">
      <c r="A498" s="165"/>
      <c r="B498" s="174" t="s">
        <v>2283</v>
      </c>
    </row>
    <row r="499" spans="1:2">
      <c r="A499" s="165"/>
      <c r="B499" s="174" t="s">
        <v>2284</v>
      </c>
    </row>
    <row r="500" spans="1:2" ht="15.75" thickBot="1">
      <c r="A500" s="162"/>
      <c r="B500" s="175" t="s">
        <v>2285</v>
      </c>
    </row>
    <row r="501" spans="1:2">
      <c r="A501" s="180"/>
      <c r="B501" s="174"/>
    </row>
    <row r="502" spans="1:2" ht="51">
      <c r="A502" s="180" t="s">
        <v>2286</v>
      </c>
      <c r="B502" s="174" t="s">
        <v>2287</v>
      </c>
    </row>
    <row r="503" spans="1:2">
      <c r="A503" s="165"/>
      <c r="B503" s="174"/>
    </row>
    <row r="504" spans="1:2" ht="63.75">
      <c r="A504" s="165"/>
      <c r="B504" s="174" t="s">
        <v>2288</v>
      </c>
    </row>
    <row r="505" spans="1:2">
      <c r="A505" s="165"/>
      <c r="B505" s="174"/>
    </row>
    <row r="506" spans="1:2" ht="25.5">
      <c r="A506" s="165"/>
      <c r="B506" s="174" t="s">
        <v>2289</v>
      </c>
    </row>
    <row r="507" spans="1:2">
      <c r="A507" s="165"/>
      <c r="B507" s="174" t="s">
        <v>2290</v>
      </c>
    </row>
    <row r="508" spans="1:2">
      <c r="A508" s="165"/>
      <c r="B508" s="174" t="s">
        <v>2291</v>
      </c>
    </row>
    <row r="509" spans="1:2">
      <c r="A509" s="165"/>
      <c r="B509" s="174" t="s">
        <v>2292</v>
      </c>
    </row>
    <row r="510" spans="1:2" ht="15.75" thickBot="1">
      <c r="A510" s="162"/>
      <c r="B510" s="173"/>
    </row>
    <row r="511" spans="1:2" ht="89.25">
      <c r="A511" s="395" t="s">
        <v>2293</v>
      </c>
      <c r="B511" s="174" t="s">
        <v>2294</v>
      </c>
    </row>
    <row r="512" spans="1:2" ht="51">
      <c r="A512" s="400"/>
      <c r="B512" s="174" t="s">
        <v>2295</v>
      </c>
    </row>
    <row r="513" spans="1:2" ht="25.5">
      <c r="A513" s="400"/>
      <c r="B513" s="174" t="s">
        <v>2296</v>
      </c>
    </row>
    <row r="514" spans="1:2" ht="38.25">
      <c r="A514" s="400"/>
      <c r="B514" s="174" t="s">
        <v>2297</v>
      </c>
    </row>
    <row r="515" spans="1:2" ht="25.5">
      <c r="A515" s="400"/>
      <c r="B515" s="174" t="s">
        <v>2298</v>
      </c>
    </row>
    <row r="516" spans="1:2" ht="115.5" thickBot="1">
      <c r="A516" s="396"/>
      <c r="B516" s="173" t="s">
        <v>2299</v>
      </c>
    </row>
    <row r="517" spans="1:2" ht="409.6" customHeight="1">
      <c r="A517" s="180" t="s">
        <v>2300</v>
      </c>
      <c r="B517" s="395" t="s">
        <v>2302</v>
      </c>
    </row>
    <row r="518" spans="1:2" ht="15.75" thickBot="1">
      <c r="A518" s="181" t="s">
        <v>2301</v>
      </c>
      <c r="B518" s="396"/>
    </row>
    <row r="519" spans="1:2">
      <c r="A519" s="180"/>
      <c r="B519" s="174"/>
    </row>
    <row r="520" spans="1:2" ht="76.5">
      <c r="A520" s="180" t="s">
        <v>2303</v>
      </c>
      <c r="B520" s="174" t="s">
        <v>2304</v>
      </c>
    </row>
    <row r="521" spans="1:2" ht="127.5">
      <c r="A521" s="165"/>
      <c r="B521" s="174" t="s">
        <v>2305</v>
      </c>
    </row>
    <row r="522" spans="1:2" ht="15.75" thickBot="1">
      <c r="A522" s="162"/>
      <c r="B522" s="173"/>
    </row>
    <row r="523" spans="1:2">
      <c r="A523" s="395" t="s">
        <v>2306</v>
      </c>
      <c r="B523" s="174"/>
    </row>
    <row r="524" spans="1:2" ht="25.5">
      <c r="A524" s="400"/>
      <c r="B524" s="174" t="s">
        <v>2307</v>
      </c>
    </row>
    <row r="525" spans="1:2">
      <c r="A525" s="400"/>
      <c r="B525" s="174" t="s">
        <v>2308</v>
      </c>
    </row>
    <row r="526" spans="1:2" ht="51.75" thickBot="1">
      <c r="A526" s="396"/>
      <c r="B526" s="173" t="s">
        <v>2309</v>
      </c>
    </row>
    <row r="527" spans="1:2">
      <c r="A527" s="180"/>
      <c r="B527" s="178" t="s">
        <v>1871</v>
      </c>
    </row>
    <row r="528" spans="1:2" ht="25.5">
      <c r="A528" s="180" t="s">
        <v>2310</v>
      </c>
      <c r="B528" s="174" t="s">
        <v>1872</v>
      </c>
    </row>
    <row r="529" spans="1:2" ht="25.5">
      <c r="A529" s="165"/>
      <c r="B529" s="174" t="s">
        <v>1873</v>
      </c>
    </row>
    <row r="530" spans="1:2" ht="38.25">
      <c r="A530" s="165"/>
      <c r="B530" s="174" t="s">
        <v>1874</v>
      </c>
    </row>
    <row r="531" spans="1:2" ht="25.5">
      <c r="A531" s="165"/>
      <c r="B531" s="174" t="s">
        <v>1875</v>
      </c>
    </row>
    <row r="532" spans="1:2">
      <c r="A532" s="165"/>
      <c r="B532" s="174" t="s">
        <v>1876</v>
      </c>
    </row>
    <row r="533" spans="1:2">
      <c r="A533" s="165"/>
      <c r="B533" s="174" t="s">
        <v>1877</v>
      </c>
    </row>
    <row r="534" spans="1:2" ht="51">
      <c r="A534" s="165"/>
      <c r="B534" s="174" t="s">
        <v>2311</v>
      </c>
    </row>
    <row r="535" spans="1:2">
      <c r="A535" s="165"/>
      <c r="B535" s="174" t="s">
        <v>2063</v>
      </c>
    </row>
    <row r="536" spans="1:2">
      <c r="A536" s="165"/>
      <c r="B536" s="174" t="s">
        <v>2312</v>
      </c>
    </row>
    <row r="537" spans="1:2">
      <c r="A537" s="165"/>
      <c r="B537" s="174" t="s">
        <v>2313</v>
      </c>
    </row>
    <row r="538" spans="1:2">
      <c r="A538" s="165"/>
      <c r="B538" s="174"/>
    </row>
    <row r="539" spans="1:2" ht="25.5">
      <c r="A539" s="165"/>
      <c r="B539" s="174" t="s">
        <v>2314</v>
      </c>
    </row>
    <row r="540" spans="1:2">
      <c r="A540" s="165"/>
      <c r="B540" s="174"/>
    </row>
    <row r="541" spans="1:2" ht="15.75" thickBot="1">
      <c r="A541" s="162"/>
      <c r="B541" s="173" t="s">
        <v>2315</v>
      </c>
    </row>
    <row r="542" spans="1:2">
      <c r="A542" s="395" t="s">
        <v>2316</v>
      </c>
      <c r="B542" s="174" t="s">
        <v>2317</v>
      </c>
    </row>
    <row r="543" spans="1:2">
      <c r="A543" s="400"/>
      <c r="B543" s="174" t="s">
        <v>2318</v>
      </c>
    </row>
    <row r="544" spans="1:2">
      <c r="A544" s="400"/>
      <c r="B544" s="174" t="s">
        <v>2319</v>
      </c>
    </row>
    <row r="545" spans="1:2">
      <c r="A545" s="400"/>
      <c r="B545" s="174" t="s">
        <v>2320</v>
      </c>
    </row>
    <row r="546" spans="1:2" ht="25.5">
      <c r="A546" s="400"/>
      <c r="B546" s="174" t="s">
        <v>2321</v>
      </c>
    </row>
    <row r="547" spans="1:2" ht="63.75">
      <c r="A547" s="400"/>
      <c r="B547" s="174" t="s">
        <v>2322</v>
      </c>
    </row>
    <row r="548" spans="1:2" ht="15.75" thickBot="1">
      <c r="A548" s="396"/>
      <c r="B548" s="173"/>
    </row>
    <row r="549" spans="1:2" ht="111.75" customHeight="1">
      <c r="A549" s="180"/>
      <c r="B549" s="395" t="s">
        <v>1890</v>
      </c>
    </row>
    <row r="550" spans="1:2">
      <c r="A550" s="180" t="s">
        <v>2323</v>
      </c>
      <c r="B550" s="400"/>
    </row>
    <row r="551" spans="1:2" ht="15.75" thickBot="1">
      <c r="A551" s="181"/>
      <c r="B551" s="396"/>
    </row>
    <row r="552" spans="1:2">
      <c r="A552" s="180"/>
      <c r="B552" s="174"/>
    </row>
    <row r="553" spans="1:2">
      <c r="A553" s="180" t="s">
        <v>2324</v>
      </c>
      <c r="B553" s="172" t="s">
        <v>2325</v>
      </c>
    </row>
    <row r="554" spans="1:2">
      <c r="A554" s="165"/>
      <c r="B554" s="172" t="s">
        <v>2326</v>
      </c>
    </row>
    <row r="555" spans="1:2" ht="25.5">
      <c r="A555" s="165"/>
      <c r="B555" s="172" t="s">
        <v>2327</v>
      </c>
    </row>
    <row r="556" spans="1:2" ht="25.5">
      <c r="A556" s="165"/>
      <c r="B556" s="172" t="s">
        <v>2328</v>
      </c>
    </row>
    <row r="557" spans="1:2">
      <c r="A557" s="165"/>
      <c r="B557" s="174"/>
    </row>
    <row r="558" spans="1:2" ht="89.25">
      <c r="A558" s="165"/>
      <c r="B558" s="174" t="s">
        <v>2329</v>
      </c>
    </row>
    <row r="559" spans="1:2" ht="15.75" thickBot="1">
      <c r="A559" s="162"/>
      <c r="B559" s="173"/>
    </row>
    <row r="560" spans="1:2">
      <c r="A560" s="395" t="s">
        <v>2330</v>
      </c>
      <c r="B560" s="182">
        <v>83.75</v>
      </c>
    </row>
    <row r="561" spans="1:2">
      <c r="A561" s="400"/>
      <c r="B561" s="174" t="s">
        <v>2331</v>
      </c>
    </row>
    <row r="562" spans="1:2">
      <c r="A562" s="400"/>
      <c r="B562" s="174"/>
    </row>
    <row r="563" spans="1:2">
      <c r="A563" s="400"/>
      <c r="B563" s="174" t="s">
        <v>1897</v>
      </c>
    </row>
    <row r="564" spans="1:2">
      <c r="A564" s="400"/>
      <c r="B564" s="174"/>
    </row>
    <row r="565" spans="1:2" ht="38.25">
      <c r="A565" s="400"/>
      <c r="B565" s="174" t="s">
        <v>2332</v>
      </c>
    </row>
    <row r="566" spans="1:2">
      <c r="A566" s="400"/>
      <c r="B566" s="172" t="s">
        <v>2333</v>
      </c>
    </row>
    <row r="567" spans="1:2" ht="25.5">
      <c r="A567" s="400"/>
      <c r="B567" s="174" t="s">
        <v>2334</v>
      </c>
    </row>
    <row r="568" spans="1:2">
      <c r="A568" s="400"/>
      <c r="B568" s="174"/>
    </row>
    <row r="569" spans="1:2" ht="38.25">
      <c r="A569" s="400"/>
      <c r="B569" s="174" t="s">
        <v>2335</v>
      </c>
    </row>
    <row r="570" spans="1:2" ht="15.75" thickBot="1">
      <c r="A570" s="396"/>
      <c r="B570" s="173"/>
    </row>
    <row r="571" spans="1:2">
      <c r="A571" s="395" t="s">
        <v>2336</v>
      </c>
      <c r="B571" s="174"/>
    </row>
    <row r="572" spans="1:2">
      <c r="A572" s="400"/>
      <c r="B572" s="174" t="s">
        <v>2337</v>
      </c>
    </row>
    <row r="573" spans="1:2">
      <c r="A573" s="400"/>
      <c r="B573" s="174"/>
    </row>
    <row r="574" spans="1:2" ht="25.5">
      <c r="A574" s="400"/>
      <c r="B574" s="174" t="s">
        <v>2338</v>
      </c>
    </row>
    <row r="575" spans="1:2">
      <c r="A575" s="400"/>
      <c r="B575" s="174" t="s">
        <v>2339</v>
      </c>
    </row>
    <row r="576" spans="1:2">
      <c r="A576" s="400"/>
      <c r="B576" s="174"/>
    </row>
    <row r="577" spans="1:2" ht="51">
      <c r="A577" s="400"/>
      <c r="B577" s="174" t="s">
        <v>2340</v>
      </c>
    </row>
    <row r="578" spans="1:2" ht="38.25">
      <c r="A578" s="400"/>
      <c r="B578" s="174" t="s">
        <v>2341</v>
      </c>
    </row>
    <row r="579" spans="1:2" ht="51.75" thickBot="1">
      <c r="A579" s="396"/>
      <c r="B579" s="175" t="s">
        <v>2342</v>
      </c>
    </row>
    <row r="580" spans="1:2">
      <c r="A580" s="395" t="s">
        <v>410</v>
      </c>
      <c r="B580" s="178" t="s">
        <v>1871</v>
      </c>
    </row>
    <row r="581" spans="1:2">
      <c r="A581" s="400"/>
      <c r="B581" s="174" t="s">
        <v>2343</v>
      </c>
    </row>
    <row r="582" spans="1:2" ht="25.5">
      <c r="A582" s="400"/>
      <c r="B582" s="174" t="s">
        <v>2344</v>
      </c>
    </row>
    <row r="583" spans="1:2">
      <c r="A583" s="400"/>
      <c r="B583" s="174"/>
    </row>
    <row r="584" spans="1:2" ht="64.5" thickBot="1">
      <c r="A584" s="396"/>
      <c r="B584" s="173" t="s">
        <v>2345</v>
      </c>
    </row>
    <row r="585" spans="1:2">
      <c r="A585" s="395" t="s">
        <v>2346</v>
      </c>
      <c r="B585" s="174" t="s">
        <v>2347</v>
      </c>
    </row>
    <row r="586" spans="1:2">
      <c r="A586" s="400"/>
      <c r="B586" s="174" t="s">
        <v>2348</v>
      </c>
    </row>
    <row r="587" spans="1:2">
      <c r="A587" s="400"/>
      <c r="B587" s="174" t="s">
        <v>2349</v>
      </c>
    </row>
    <row r="588" spans="1:2">
      <c r="A588" s="400"/>
      <c r="B588" s="174" t="s">
        <v>2350</v>
      </c>
    </row>
    <row r="589" spans="1:2">
      <c r="A589" s="400"/>
      <c r="B589" s="174" t="s">
        <v>2351</v>
      </c>
    </row>
    <row r="590" spans="1:2">
      <c r="A590" s="400"/>
      <c r="B590" s="174" t="s">
        <v>2352</v>
      </c>
    </row>
    <row r="591" spans="1:2">
      <c r="A591" s="400"/>
      <c r="B591" s="174" t="s">
        <v>2353</v>
      </c>
    </row>
    <row r="592" spans="1:2">
      <c r="A592" s="400"/>
      <c r="B592" s="174" t="s">
        <v>2354</v>
      </c>
    </row>
    <row r="593" spans="1:2">
      <c r="A593" s="400"/>
      <c r="B593" s="174" t="s">
        <v>2355</v>
      </c>
    </row>
    <row r="594" spans="1:2">
      <c r="A594" s="400"/>
      <c r="B594" s="174" t="s">
        <v>2356</v>
      </c>
    </row>
    <row r="595" spans="1:2">
      <c r="A595" s="400"/>
      <c r="B595" s="174" t="s">
        <v>2357</v>
      </c>
    </row>
    <row r="596" spans="1:2">
      <c r="A596" s="400"/>
      <c r="B596" s="174" t="s">
        <v>2358</v>
      </c>
    </row>
    <row r="597" spans="1:2">
      <c r="A597" s="400"/>
      <c r="B597" s="174" t="s">
        <v>2359</v>
      </c>
    </row>
    <row r="598" spans="1:2">
      <c r="A598" s="400"/>
      <c r="B598" s="174" t="s">
        <v>2360</v>
      </c>
    </row>
    <row r="599" spans="1:2" ht="15.75" thickBot="1">
      <c r="A599" s="396"/>
      <c r="B599" s="173" t="s">
        <v>2361</v>
      </c>
    </row>
    <row r="600" spans="1:2">
      <c r="A600" s="395" t="s">
        <v>2362</v>
      </c>
      <c r="B600" s="178" t="s">
        <v>2363</v>
      </c>
    </row>
    <row r="601" spans="1:2">
      <c r="A601" s="400"/>
      <c r="B601" s="174" t="s">
        <v>1906</v>
      </c>
    </row>
    <row r="602" spans="1:2">
      <c r="A602" s="400"/>
      <c r="B602" s="174" t="s">
        <v>1907</v>
      </c>
    </row>
    <row r="603" spans="1:2">
      <c r="A603" s="400"/>
      <c r="B603" s="174" t="s">
        <v>1908</v>
      </c>
    </row>
    <row r="604" spans="1:2">
      <c r="A604" s="400"/>
      <c r="B604" s="174" t="s">
        <v>1909</v>
      </c>
    </row>
    <row r="605" spans="1:2">
      <c r="A605" s="400"/>
      <c r="B605" s="174" t="s">
        <v>1910</v>
      </c>
    </row>
    <row r="606" spans="1:2">
      <c r="A606" s="400"/>
      <c r="B606" s="174" t="s">
        <v>1911</v>
      </c>
    </row>
    <row r="607" spans="1:2">
      <c r="A607" s="400"/>
      <c r="B607" s="174" t="s">
        <v>1912</v>
      </c>
    </row>
    <row r="608" spans="1:2">
      <c r="A608" s="400"/>
      <c r="B608" s="174" t="s">
        <v>1913</v>
      </c>
    </row>
    <row r="609" spans="1:2">
      <c r="A609" s="400"/>
      <c r="B609" s="174" t="s">
        <v>2364</v>
      </c>
    </row>
    <row r="610" spans="1:2">
      <c r="A610" s="400"/>
      <c r="B610" s="174" t="s">
        <v>2365</v>
      </c>
    </row>
    <row r="611" spans="1:2">
      <c r="A611" s="400"/>
      <c r="B611" s="174" t="s">
        <v>2366</v>
      </c>
    </row>
    <row r="612" spans="1:2">
      <c r="A612" s="400"/>
      <c r="B612" s="174"/>
    </row>
    <row r="613" spans="1:2">
      <c r="A613" s="400"/>
      <c r="B613" s="174" t="s">
        <v>2367</v>
      </c>
    </row>
    <row r="614" spans="1:2">
      <c r="A614" s="400"/>
      <c r="B614" s="174" t="s">
        <v>2368</v>
      </c>
    </row>
    <row r="615" spans="1:2">
      <c r="A615" s="400"/>
      <c r="B615" s="174" t="s">
        <v>2369</v>
      </c>
    </row>
    <row r="616" spans="1:2" ht="15.75" thickBot="1">
      <c r="A616" s="396"/>
      <c r="B616" s="173" t="s">
        <v>2370</v>
      </c>
    </row>
    <row r="617" spans="1:2">
      <c r="A617" s="395" t="s">
        <v>2371</v>
      </c>
      <c r="B617" s="178"/>
    </row>
    <row r="618" spans="1:2">
      <c r="A618" s="400"/>
      <c r="B618" s="174" t="s">
        <v>2063</v>
      </c>
    </row>
    <row r="619" spans="1:2">
      <c r="A619" s="400"/>
      <c r="B619" s="174" t="s">
        <v>2372</v>
      </c>
    </row>
    <row r="620" spans="1:2">
      <c r="A620" s="400"/>
      <c r="B620" s="174" t="s">
        <v>2373</v>
      </c>
    </row>
    <row r="621" spans="1:2" ht="25.5">
      <c r="A621" s="400"/>
      <c r="B621" s="172" t="s">
        <v>2374</v>
      </c>
    </row>
    <row r="622" spans="1:2" ht="25.5">
      <c r="A622" s="400"/>
      <c r="B622" s="174" t="s">
        <v>2375</v>
      </c>
    </row>
    <row r="623" spans="1:2">
      <c r="A623" s="400"/>
      <c r="B623" s="174"/>
    </row>
    <row r="624" spans="1:2">
      <c r="A624" s="400"/>
      <c r="B624" s="174"/>
    </row>
    <row r="625" spans="1:2">
      <c r="A625" s="400"/>
      <c r="B625" s="174" t="s">
        <v>2376</v>
      </c>
    </row>
    <row r="626" spans="1:2" ht="25.5">
      <c r="A626" s="400"/>
      <c r="B626" s="174" t="s">
        <v>2377</v>
      </c>
    </row>
    <row r="627" spans="1:2" ht="15.75" thickBot="1">
      <c r="A627" s="396"/>
      <c r="B627" s="183"/>
    </row>
    <row r="628" spans="1:2">
      <c r="A628" s="180"/>
      <c r="B628" s="174"/>
    </row>
    <row r="629" spans="1:2" ht="89.25">
      <c r="A629" s="180" t="s">
        <v>2378</v>
      </c>
      <c r="B629" s="174" t="s">
        <v>2379</v>
      </c>
    </row>
    <row r="630" spans="1:2">
      <c r="A630" s="165"/>
      <c r="B630" s="174"/>
    </row>
    <row r="631" spans="1:2" ht="25.5">
      <c r="A631" s="165"/>
      <c r="B631" s="174" t="s">
        <v>2380</v>
      </c>
    </row>
    <row r="632" spans="1:2">
      <c r="A632" s="165"/>
      <c r="B632" s="174"/>
    </row>
    <row r="633" spans="1:2" ht="63.75">
      <c r="A633" s="165"/>
      <c r="B633" s="174" t="s">
        <v>2381</v>
      </c>
    </row>
    <row r="634" spans="1:2" ht="25.5">
      <c r="A634" s="165"/>
      <c r="B634" s="174" t="s">
        <v>2382</v>
      </c>
    </row>
    <row r="635" spans="1:2" ht="76.5">
      <c r="A635" s="165"/>
      <c r="B635" s="174" t="s">
        <v>2383</v>
      </c>
    </row>
    <row r="636" spans="1:2" ht="15.75" thickBot="1">
      <c r="A636" s="162"/>
      <c r="B636" s="173" t="s">
        <v>2384</v>
      </c>
    </row>
    <row r="637" spans="1:2">
      <c r="A637" s="395" t="s">
        <v>2385</v>
      </c>
      <c r="B637" s="174" t="s">
        <v>1871</v>
      </c>
    </row>
    <row r="638" spans="1:2" ht="25.5">
      <c r="A638" s="400"/>
      <c r="B638" s="174" t="s">
        <v>2386</v>
      </c>
    </row>
    <row r="639" spans="1:2" ht="76.5">
      <c r="A639" s="400"/>
      <c r="B639" s="172" t="s">
        <v>2387</v>
      </c>
    </row>
    <row r="640" spans="1:2" ht="38.25">
      <c r="A640" s="400"/>
      <c r="B640" s="174" t="s">
        <v>2388</v>
      </c>
    </row>
    <row r="641" spans="1:2" ht="38.25">
      <c r="A641" s="400"/>
      <c r="B641" s="174" t="s">
        <v>2389</v>
      </c>
    </row>
    <row r="642" spans="1:2" ht="51">
      <c r="A642" s="400"/>
      <c r="B642" s="174" t="s">
        <v>2390</v>
      </c>
    </row>
    <row r="643" spans="1:2" ht="38.25">
      <c r="A643" s="400"/>
      <c r="B643" s="174" t="s">
        <v>2391</v>
      </c>
    </row>
    <row r="644" spans="1:2" ht="51">
      <c r="A644" s="400"/>
      <c r="B644" s="174" t="s">
        <v>2392</v>
      </c>
    </row>
    <row r="645" spans="1:2" ht="15.75" thickBot="1">
      <c r="A645" s="396"/>
      <c r="B645" s="173"/>
    </row>
    <row r="646" spans="1:2">
      <c r="A646" s="395" t="s">
        <v>416</v>
      </c>
      <c r="B646" s="174" t="s">
        <v>2393</v>
      </c>
    </row>
    <row r="647" spans="1:2">
      <c r="A647" s="400"/>
      <c r="B647" s="174" t="s">
        <v>2394</v>
      </c>
    </row>
    <row r="648" spans="1:2" ht="38.25">
      <c r="A648" s="400"/>
      <c r="B648" s="174" t="s">
        <v>2395</v>
      </c>
    </row>
    <row r="649" spans="1:2" ht="15.75" thickBot="1">
      <c r="A649" s="396"/>
      <c r="B649" s="173" t="s">
        <v>2396</v>
      </c>
    </row>
    <row r="650" spans="1:2">
      <c r="A650" s="395" t="s">
        <v>2397</v>
      </c>
      <c r="B650" s="174"/>
    </row>
    <row r="651" spans="1:2">
      <c r="A651" s="400"/>
      <c r="B651" s="174" t="s">
        <v>2398</v>
      </c>
    </row>
    <row r="652" spans="1:2" ht="25.5">
      <c r="A652" s="400"/>
      <c r="B652" s="174" t="s">
        <v>2399</v>
      </c>
    </row>
    <row r="653" spans="1:2">
      <c r="A653" s="400"/>
      <c r="B653" s="174"/>
    </row>
    <row r="654" spans="1:2" ht="25.5">
      <c r="A654" s="400"/>
      <c r="B654" s="174" t="s">
        <v>2400</v>
      </c>
    </row>
    <row r="655" spans="1:2">
      <c r="A655" s="400"/>
      <c r="B655" s="174"/>
    </row>
    <row r="656" spans="1:2" ht="38.25">
      <c r="A656" s="400"/>
      <c r="B656" s="174" t="s">
        <v>2401</v>
      </c>
    </row>
    <row r="657" spans="1:2">
      <c r="A657" s="400"/>
      <c r="B657" s="174"/>
    </row>
    <row r="658" spans="1:2" ht="38.25">
      <c r="A658" s="400"/>
      <c r="B658" s="174" t="s">
        <v>2402</v>
      </c>
    </row>
    <row r="659" spans="1:2" ht="38.25">
      <c r="A659" s="400"/>
      <c r="B659" s="174" t="s">
        <v>2403</v>
      </c>
    </row>
    <row r="660" spans="1:2">
      <c r="A660" s="400"/>
      <c r="B660" s="174" t="s">
        <v>2404</v>
      </c>
    </row>
    <row r="661" spans="1:2" ht="15.75" thickBot="1">
      <c r="A661" s="396"/>
      <c r="B661" s="173"/>
    </row>
    <row r="662" spans="1:2" ht="15.75" thickBot="1">
      <c r="A662" s="181" t="s">
        <v>2397</v>
      </c>
      <c r="B662" s="173" t="s">
        <v>2405</v>
      </c>
    </row>
    <row r="663" spans="1:2">
      <c r="A663" s="395" t="s">
        <v>2406</v>
      </c>
      <c r="B663" s="174" t="s">
        <v>2407</v>
      </c>
    </row>
    <row r="664" spans="1:2">
      <c r="A664" s="400"/>
      <c r="B664" s="174" t="s">
        <v>2408</v>
      </c>
    </row>
    <row r="665" spans="1:2">
      <c r="A665" s="400"/>
      <c r="B665" s="174" t="s">
        <v>2409</v>
      </c>
    </row>
    <row r="666" spans="1:2" ht="15.75" thickBot="1">
      <c r="A666" s="396"/>
      <c r="B666" s="173" t="s">
        <v>2410</v>
      </c>
    </row>
    <row r="667" spans="1:2">
      <c r="A667" s="395" t="s">
        <v>2411</v>
      </c>
      <c r="B667" s="174" t="s">
        <v>2063</v>
      </c>
    </row>
    <row r="668" spans="1:2">
      <c r="A668" s="400"/>
      <c r="B668" s="174" t="s">
        <v>2412</v>
      </c>
    </row>
    <row r="669" spans="1:2">
      <c r="A669" s="400"/>
      <c r="B669" s="174"/>
    </row>
    <row r="670" spans="1:2" ht="25.5">
      <c r="A670" s="400"/>
      <c r="B670" s="174" t="s">
        <v>2413</v>
      </c>
    </row>
    <row r="671" spans="1:2">
      <c r="A671" s="400"/>
      <c r="B671" s="174"/>
    </row>
    <row r="672" spans="1:2" ht="25.5">
      <c r="A672" s="400"/>
      <c r="B672" s="174" t="s">
        <v>2374</v>
      </c>
    </row>
    <row r="673" spans="1:2">
      <c r="A673" s="400"/>
      <c r="B673" s="174"/>
    </row>
    <row r="674" spans="1:2" ht="25.5">
      <c r="A674" s="400"/>
      <c r="B674" s="174" t="s">
        <v>2414</v>
      </c>
    </row>
    <row r="675" spans="1:2">
      <c r="A675" s="400"/>
      <c r="B675" s="174"/>
    </row>
    <row r="676" spans="1:2" ht="26.25" thickBot="1">
      <c r="A676" s="396"/>
      <c r="B676" s="173" t="s">
        <v>2415</v>
      </c>
    </row>
    <row r="677" spans="1:2">
      <c r="A677" s="395" t="s">
        <v>2416</v>
      </c>
      <c r="B677" s="174" t="s">
        <v>2417</v>
      </c>
    </row>
    <row r="678" spans="1:2">
      <c r="A678" s="400"/>
      <c r="B678" s="174" t="s">
        <v>2418</v>
      </c>
    </row>
    <row r="679" spans="1:2">
      <c r="A679" s="400"/>
      <c r="B679" s="174" t="s">
        <v>2419</v>
      </c>
    </row>
    <row r="680" spans="1:2">
      <c r="A680" s="400"/>
      <c r="B680" s="174" t="s">
        <v>2420</v>
      </c>
    </row>
    <row r="681" spans="1:2">
      <c r="A681" s="400"/>
      <c r="B681" s="174" t="s">
        <v>2421</v>
      </c>
    </row>
    <row r="682" spans="1:2">
      <c r="A682" s="400"/>
      <c r="B682" s="174" t="s">
        <v>2422</v>
      </c>
    </row>
    <row r="683" spans="1:2">
      <c r="A683" s="400"/>
      <c r="B683" s="174" t="s">
        <v>2423</v>
      </c>
    </row>
    <row r="684" spans="1:2" ht="15.75" thickBot="1">
      <c r="A684" s="396"/>
      <c r="B684" s="173" t="s">
        <v>2424</v>
      </c>
    </row>
    <row r="685" spans="1:2" ht="25.5">
      <c r="A685" s="395" t="s">
        <v>2425</v>
      </c>
      <c r="B685" s="172" t="s">
        <v>2426</v>
      </c>
    </row>
    <row r="686" spans="1:2" ht="25.5">
      <c r="A686" s="400"/>
      <c r="B686" s="172" t="s">
        <v>2427</v>
      </c>
    </row>
    <row r="687" spans="1:2" ht="25.5">
      <c r="A687" s="400"/>
      <c r="B687" s="172" t="s">
        <v>1896</v>
      </c>
    </row>
    <row r="688" spans="1:2" ht="38.25">
      <c r="A688" s="400"/>
      <c r="B688" s="172" t="s">
        <v>1898</v>
      </c>
    </row>
    <row r="689" spans="1:2" ht="25.5">
      <c r="A689" s="400"/>
      <c r="B689" s="172" t="s">
        <v>2428</v>
      </c>
    </row>
    <row r="690" spans="1:2" ht="25.5">
      <c r="A690" s="400"/>
      <c r="B690" s="172" t="s">
        <v>2429</v>
      </c>
    </row>
    <row r="691" spans="1:2" ht="25.5">
      <c r="A691" s="400"/>
      <c r="B691" s="172" t="s">
        <v>2430</v>
      </c>
    </row>
    <row r="692" spans="1:2">
      <c r="A692" s="400"/>
      <c r="B692" s="174" t="s">
        <v>2431</v>
      </c>
    </row>
    <row r="693" spans="1:2">
      <c r="A693" s="400"/>
      <c r="B693" s="174"/>
    </row>
    <row r="694" spans="1:2">
      <c r="A694" s="400"/>
      <c r="B694" s="174" t="s">
        <v>1644</v>
      </c>
    </row>
    <row r="695" spans="1:2" ht="51">
      <c r="A695" s="400"/>
      <c r="B695" s="174" t="s">
        <v>2432</v>
      </c>
    </row>
    <row r="696" spans="1:2">
      <c r="A696" s="400"/>
      <c r="B696" s="174"/>
    </row>
    <row r="697" spans="1:2" ht="25.5">
      <c r="A697" s="400"/>
      <c r="B697" s="174" t="s">
        <v>2433</v>
      </c>
    </row>
    <row r="698" spans="1:2" ht="15.75" thickBot="1">
      <c r="A698" s="396"/>
      <c r="B698" s="173"/>
    </row>
    <row r="699" spans="1:2">
      <c r="A699" s="395" t="s">
        <v>2434</v>
      </c>
      <c r="B699" s="174" t="s">
        <v>2063</v>
      </c>
    </row>
    <row r="700" spans="1:2" ht="76.5">
      <c r="A700" s="400"/>
      <c r="B700" s="174" t="s">
        <v>2435</v>
      </c>
    </row>
    <row r="701" spans="1:2" ht="15.75" thickBot="1">
      <c r="A701" s="396"/>
      <c r="B701" s="175"/>
    </row>
    <row r="702" spans="1:2" ht="26.25" thickBot="1">
      <c r="A702" s="181" t="s">
        <v>433</v>
      </c>
      <c r="B702" s="173" t="s">
        <v>2436</v>
      </c>
    </row>
    <row r="703" spans="1:2" ht="39" thickBot="1">
      <c r="A703" s="181" t="s">
        <v>436</v>
      </c>
      <c r="B703" s="173" t="s">
        <v>2437</v>
      </c>
    </row>
    <row r="704" spans="1:2" ht="25.5">
      <c r="A704" s="194"/>
      <c r="B704" s="172" t="s">
        <v>2441</v>
      </c>
    </row>
    <row r="705" spans="1:2" ht="25.5">
      <c r="A705" s="194"/>
      <c r="B705" s="172" t="s">
        <v>2442</v>
      </c>
    </row>
    <row r="706" spans="1:2" ht="25.5">
      <c r="A706" s="195"/>
      <c r="B706" s="172" t="s">
        <v>2443</v>
      </c>
    </row>
    <row r="707" spans="1:2" ht="25.5">
      <c r="A707" s="194" t="s">
        <v>2440</v>
      </c>
      <c r="B707" s="172" t="s">
        <v>2444</v>
      </c>
    </row>
    <row r="708" spans="1:2">
      <c r="A708" s="165"/>
      <c r="B708" s="172"/>
    </row>
    <row r="709" spans="1:2" ht="38.25">
      <c r="A709" s="165"/>
      <c r="B709" s="172" t="s">
        <v>2445</v>
      </c>
    </row>
    <row r="710" spans="1:2">
      <c r="A710" s="165"/>
      <c r="B710" s="172"/>
    </row>
    <row r="711" spans="1:2" ht="15.75" thickBot="1">
      <c r="A711" s="162"/>
      <c r="B711" s="173"/>
    </row>
    <row r="712" spans="1:2">
      <c r="A712" s="194"/>
      <c r="B712" s="393" t="s">
        <v>2447</v>
      </c>
    </row>
    <row r="713" spans="1:2" ht="15.75" thickBot="1">
      <c r="A713" s="192" t="s">
        <v>2446</v>
      </c>
      <c r="B713" s="394"/>
    </row>
    <row r="714" spans="1:2" ht="76.5">
      <c r="A714" s="390" t="s">
        <v>427</v>
      </c>
      <c r="B714" s="172" t="s">
        <v>2448</v>
      </c>
    </row>
    <row r="715" spans="1:2" ht="51">
      <c r="A715" s="391"/>
      <c r="B715" s="172" t="s">
        <v>2449</v>
      </c>
    </row>
    <row r="716" spans="1:2" ht="15.75" thickBot="1">
      <c r="A716" s="392"/>
      <c r="B716" s="175" t="s">
        <v>1644</v>
      </c>
    </row>
    <row r="717" spans="1:2">
      <c r="A717" s="390" t="s">
        <v>2450</v>
      </c>
      <c r="B717" s="393" t="s">
        <v>2451</v>
      </c>
    </row>
    <row r="718" spans="1:2" ht="15.75" thickBot="1">
      <c r="A718" s="392"/>
      <c r="B718" s="394"/>
    </row>
    <row r="719" spans="1:2">
      <c r="A719" s="390" t="s">
        <v>430</v>
      </c>
      <c r="B719" s="172"/>
    </row>
    <row r="720" spans="1:2" ht="89.25">
      <c r="A720" s="391"/>
      <c r="B720" s="172" t="s">
        <v>2452</v>
      </c>
    </row>
    <row r="721" spans="1:2" ht="15.75" thickBot="1">
      <c r="A721" s="392"/>
      <c r="B721" s="175"/>
    </row>
    <row r="722" spans="1:2">
      <c r="A722" s="390" t="s">
        <v>438</v>
      </c>
      <c r="B722" s="196" t="s">
        <v>2453</v>
      </c>
    </row>
    <row r="723" spans="1:2" ht="89.25">
      <c r="A723" s="391"/>
      <c r="B723" s="172" t="s">
        <v>2454</v>
      </c>
    </row>
    <row r="724" spans="1:2" ht="15.75" thickBot="1">
      <c r="A724" s="392"/>
      <c r="B724" s="197"/>
    </row>
    <row r="725" spans="1:2">
      <c r="A725" s="390" t="s">
        <v>439</v>
      </c>
      <c r="B725" s="196" t="s">
        <v>2455</v>
      </c>
    </row>
    <row r="726" spans="1:2" ht="15.75" thickBot="1">
      <c r="A726" s="392"/>
      <c r="B726" s="197" t="s">
        <v>2456</v>
      </c>
    </row>
    <row r="727" spans="1:2" ht="76.5">
      <c r="A727" s="395" t="s">
        <v>2457</v>
      </c>
      <c r="B727" s="174" t="s">
        <v>2458</v>
      </c>
    </row>
    <row r="728" spans="1:2">
      <c r="A728" s="400"/>
      <c r="B728" s="174" t="s">
        <v>2459</v>
      </c>
    </row>
    <row r="729" spans="1:2">
      <c r="A729" s="400"/>
      <c r="B729" s="174" t="s">
        <v>2460</v>
      </c>
    </row>
    <row r="730" spans="1:2">
      <c r="A730" s="400"/>
      <c r="B730" s="174" t="s">
        <v>2461</v>
      </c>
    </row>
    <row r="731" spans="1:2">
      <c r="A731" s="400"/>
      <c r="B731" s="174" t="s">
        <v>2462</v>
      </c>
    </row>
    <row r="732" spans="1:2">
      <c r="A732" s="400"/>
      <c r="B732" s="174" t="s">
        <v>2463</v>
      </c>
    </row>
    <row r="733" spans="1:2">
      <c r="A733" s="400"/>
      <c r="B733" s="174" t="s">
        <v>2464</v>
      </c>
    </row>
    <row r="734" spans="1:2" ht="15.75" thickBot="1">
      <c r="A734" s="396"/>
      <c r="B734" s="173"/>
    </row>
    <row r="735" spans="1:2" ht="38.25">
      <c r="A735" s="180"/>
      <c r="B735" s="174" t="s">
        <v>2465</v>
      </c>
    </row>
    <row r="736" spans="1:2" ht="25.5">
      <c r="A736" s="180" t="s">
        <v>444</v>
      </c>
      <c r="B736" s="174" t="s">
        <v>2466</v>
      </c>
    </row>
    <row r="737" spans="1:2">
      <c r="A737" s="180"/>
      <c r="B737" s="166"/>
    </row>
    <row r="738" spans="1:2" ht="15.75" thickBot="1">
      <c r="A738" s="181"/>
      <c r="B738" s="167"/>
    </row>
    <row r="739" spans="1:2">
      <c r="A739" s="180"/>
      <c r="B739" s="395" t="s">
        <v>2467</v>
      </c>
    </row>
    <row r="740" spans="1:2">
      <c r="A740" s="180" t="s">
        <v>446</v>
      </c>
      <c r="B740" s="400"/>
    </row>
    <row r="741" spans="1:2" ht="15.75" thickBot="1">
      <c r="A741" s="181"/>
      <c r="B741" s="396"/>
    </row>
    <row r="742" spans="1:2" ht="165.75">
      <c r="A742" s="180"/>
      <c r="B742" s="174" t="s">
        <v>2468</v>
      </c>
    </row>
    <row r="743" spans="1:2" ht="25.5">
      <c r="A743" s="180" t="s">
        <v>447</v>
      </c>
      <c r="B743" s="174" t="s">
        <v>2469</v>
      </c>
    </row>
    <row r="744" spans="1:2" ht="63.75">
      <c r="A744" s="165"/>
      <c r="B744" s="174" t="s">
        <v>2470</v>
      </c>
    </row>
    <row r="745" spans="1:2">
      <c r="A745" s="165"/>
      <c r="B745" s="174" t="s">
        <v>2471</v>
      </c>
    </row>
    <row r="746" spans="1:2" ht="51">
      <c r="A746" s="165"/>
      <c r="B746" s="174" t="s">
        <v>2472</v>
      </c>
    </row>
    <row r="747" spans="1:2" ht="15.75" thickBot="1">
      <c r="A747" s="162"/>
      <c r="B747" s="173" t="s">
        <v>2473</v>
      </c>
    </row>
    <row r="748" spans="1:2" ht="76.5">
      <c r="A748" s="180"/>
      <c r="B748" s="174" t="s">
        <v>2476</v>
      </c>
    </row>
    <row r="749" spans="1:2">
      <c r="A749" s="180" t="s">
        <v>2474</v>
      </c>
      <c r="B749" s="174"/>
    </row>
    <row r="750" spans="1:2" ht="89.25">
      <c r="A750" s="180" t="s">
        <v>2475</v>
      </c>
      <c r="B750" s="174" t="s">
        <v>2477</v>
      </c>
    </row>
    <row r="751" spans="1:2" ht="15.75" thickBot="1">
      <c r="A751" s="181"/>
      <c r="B751" s="167"/>
    </row>
    <row r="752" spans="1:2">
      <c r="A752" s="395" t="s">
        <v>2478</v>
      </c>
      <c r="B752" s="395" t="s">
        <v>2479</v>
      </c>
    </row>
    <row r="753" spans="1:2">
      <c r="A753" s="400"/>
      <c r="B753" s="400"/>
    </row>
    <row r="754" spans="1:2" ht="15.75" thickBot="1">
      <c r="A754" s="396"/>
      <c r="B754" s="396"/>
    </row>
    <row r="755" spans="1:2" ht="51">
      <c r="A755" s="395" t="s">
        <v>450</v>
      </c>
      <c r="B755" s="174" t="s">
        <v>2480</v>
      </c>
    </row>
    <row r="756" spans="1:2">
      <c r="A756" s="400"/>
      <c r="B756" s="196" t="s">
        <v>2481</v>
      </c>
    </row>
    <row r="757" spans="1:2">
      <c r="A757" s="400"/>
      <c r="B757" s="196" t="s">
        <v>2482</v>
      </c>
    </row>
    <row r="758" spans="1:2">
      <c r="A758" s="400"/>
      <c r="B758" s="196" t="s">
        <v>2483</v>
      </c>
    </row>
    <row r="759" spans="1:2" ht="25.5">
      <c r="A759" s="400"/>
      <c r="B759" s="196" t="s">
        <v>2484</v>
      </c>
    </row>
    <row r="760" spans="1:2" ht="15.75" thickBot="1">
      <c r="A760" s="396"/>
      <c r="B760" s="197"/>
    </row>
    <row r="761" spans="1:2" ht="25.5">
      <c r="A761" s="195"/>
      <c r="B761" s="172" t="s">
        <v>2486</v>
      </c>
    </row>
    <row r="762" spans="1:2" ht="63.75">
      <c r="A762" s="180" t="s">
        <v>2485</v>
      </c>
      <c r="B762" s="172" t="s">
        <v>2487</v>
      </c>
    </row>
    <row r="763" spans="1:2">
      <c r="A763" s="165"/>
      <c r="B763" s="196"/>
    </row>
    <row r="764" spans="1:2" ht="15.75" thickBot="1">
      <c r="A764" s="162"/>
      <c r="B764" s="173"/>
    </row>
    <row r="765" spans="1:2">
      <c r="A765" s="194"/>
      <c r="B765" s="196" t="s">
        <v>2488</v>
      </c>
    </row>
    <row r="766" spans="1:2" ht="51">
      <c r="A766" s="194" t="s">
        <v>452</v>
      </c>
      <c r="B766" s="196" t="s">
        <v>2489</v>
      </c>
    </row>
    <row r="767" spans="1:2" ht="15.75" thickBot="1">
      <c r="A767" s="162"/>
      <c r="B767" s="197"/>
    </row>
    <row r="768" spans="1:2" ht="63.75">
      <c r="A768" s="194"/>
      <c r="B768" s="172" t="s">
        <v>2491</v>
      </c>
    </row>
    <row r="769" spans="1:2" ht="76.5">
      <c r="A769" s="194"/>
      <c r="B769" s="172" t="s">
        <v>2492</v>
      </c>
    </row>
    <row r="770" spans="1:2">
      <c r="A770" s="194" t="s">
        <v>2490</v>
      </c>
      <c r="B770" s="196"/>
    </row>
    <row r="771" spans="1:2" ht="15.75" thickBot="1">
      <c r="A771" s="162"/>
      <c r="B771" s="197"/>
    </row>
    <row r="772" spans="1:2" ht="51">
      <c r="A772" s="390" t="s">
        <v>453</v>
      </c>
      <c r="B772" s="196" t="s">
        <v>2493</v>
      </c>
    </row>
    <row r="773" spans="1:2">
      <c r="A773" s="391"/>
      <c r="B773" s="198" t="s">
        <v>2494</v>
      </c>
    </row>
    <row r="774" spans="1:2" ht="25.5">
      <c r="A774" s="391"/>
      <c r="B774" s="198" t="s">
        <v>2495</v>
      </c>
    </row>
    <row r="775" spans="1:2">
      <c r="A775" s="391"/>
      <c r="B775" s="198" t="s">
        <v>2496</v>
      </c>
    </row>
    <row r="776" spans="1:2" ht="25.5">
      <c r="A776" s="391"/>
      <c r="B776" s="198" t="s">
        <v>2497</v>
      </c>
    </row>
    <row r="777" spans="1:2">
      <c r="A777" s="391"/>
      <c r="B777" s="198" t="s">
        <v>2498</v>
      </c>
    </row>
    <row r="778" spans="1:2">
      <c r="A778" s="391"/>
      <c r="B778" s="198" t="s">
        <v>2499</v>
      </c>
    </row>
    <row r="779" spans="1:2">
      <c r="A779" s="391"/>
      <c r="B779" s="196" t="s">
        <v>2500</v>
      </c>
    </row>
    <row r="780" spans="1:2" ht="38.25">
      <c r="A780" s="391"/>
      <c r="B780" s="196" t="s">
        <v>2501</v>
      </c>
    </row>
    <row r="781" spans="1:2" ht="26.25" thickBot="1">
      <c r="A781" s="392"/>
      <c r="B781" s="193" t="s">
        <v>2502</v>
      </c>
    </row>
    <row r="782" spans="1:2">
      <c r="A782" s="194"/>
      <c r="B782" s="390" t="s">
        <v>2503</v>
      </c>
    </row>
    <row r="783" spans="1:2" ht="25.5">
      <c r="A783" s="194" t="s">
        <v>454</v>
      </c>
      <c r="B783" s="391"/>
    </row>
    <row r="784" spans="1:2">
      <c r="A784" s="165"/>
      <c r="B784" s="391"/>
    </row>
    <row r="785" spans="1:2">
      <c r="A785" s="165"/>
      <c r="B785" s="391"/>
    </row>
    <row r="786" spans="1:2" ht="15.75" thickBot="1">
      <c r="A786" s="162"/>
      <c r="B786" s="392"/>
    </row>
    <row r="787" spans="1:2">
      <c r="A787" s="195"/>
      <c r="B787" s="390" t="s">
        <v>2505</v>
      </c>
    </row>
    <row r="788" spans="1:2" ht="26.25" thickBot="1">
      <c r="A788" s="199" t="s">
        <v>2504</v>
      </c>
      <c r="B788" s="392"/>
    </row>
    <row r="789" spans="1:2" ht="140.25">
      <c r="A789" s="195"/>
      <c r="B789" s="174" t="s">
        <v>2507</v>
      </c>
    </row>
    <row r="790" spans="1:2" ht="39" thickBot="1">
      <c r="A790" s="199" t="s">
        <v>2506</v>
      </c>
      <c r="B790" s="173" t="s">
        <v>2508</v>
      </c>
    </row>
    <row r="791" spans="1:2" ht="26.25" thickBot="1">
      <c r="A791" s="199" t="s">
        <v>2509</v>
      </c>
      <c r="B791" s="173" t="s">
        <v>2510</v>
      </c>
    </row>
    <row r="792" spans="1:2" ht="25.5">
      <c r="A792" s="382" t="s">
        <v>457</v>
      </c>
      <c r="B792" s="176" t="s">
        <v>2511</v>
      </c>
    </row>
    <row r="793" spans="1:2" ht="38.25">
      <c r="A793" s="383"/>
      <c r="B793" s="172" t="s">
        <v>2512</v>
      </c>
    </row>
    <row r="794" spans="1:2">
      <c r="A794" s="383"/>
      <c r="B794" s="172" t="s">
        <v>2513</v>
      </c>
    </row>
    <row r="795" spans="1:2" ht="15.75" thickBot="1">
      <c r="A795" s="384"/>
      <c r="B795" s="193"/>
    </row>
    <row r="796" spans="1:2">
      <c r="A796" s="390" t="s">
        <v>458</v>
      </c>
      <c r="B796" s="200" t="s">
        <v>2514</v>
      </c>
    </row>
    <row r="797" spans="1:2">
      <c r="A797" s="391"/>
      <c r="B797" s="200" t="s">
        <v>2515</v>
      </c>
    </row>
    <row r="798" spans="1:2">
      <c r="A798" s="391"/>
      <c r="B798" s="200" t="s">
        <v>2516</v>
      </c>
    </row>
    <row r="799" spans="1:2">
      <c r="A799" s="391"/>
      <c r="B799" s="200" t="s">
        <v>2517</v>
      </c>
    </row>
    <row r="800" spans="1:2">
      <c r="A800" s="391"/>
      <c r="B800" s="200" t="s">
        <v>2518</v>
      </c>
    </row>
    <row r="801" spans="1:2">
      <c r="A801" s="391"/>
      <c r="B801" s="200" t="s">
        <v>2519</v>
      </c>
    </row>
    <row r="802" spans="1:2">
      <c r="A802" s="391"/>
      <c r="B802" s="200" t="s">
        <v>2520</v>
      </c>
    </row>
    <row r="803" spans="1:2" ht="15.75" thickBot="1">
      <c r="A803" s="392"/>
      <c r="B803" s="201" t="s">
        <v>2521</v>
      </c>
    </row>
    <row r="804" spans="1:2">
      <c r="A804" s="195"/>
      <c r="B804" s="196"/>
    </row>
    <row r="805" spans="1:2" ht="25.5">
      <c r="A805" s="194" t="s">
        <v>460</v>
      </c>
      <c r="B805" s="196" t="s">
        <v>1644</v>
      </c>
    </row>
    <row r="806" spans="1:2" ht="25.5">
      <c r="A806" s="165"/>
      <c r="B806" s="196" t="s">
        <v>2522</v>
      </c>
    </row>
    <row r="807" spans="1:2" ht="38.25">
      <c r="A807" s="165"/>
      <c r="B807" s="196" t="s">
        <v>2523</v>
      </c>
    </row>
    <row r="808" spans="1:2" ht="15.75" thickBot="1">
      <c r="A808" s="162"/>
      <c r="B808" s="201"/>
    </row>
    <row r="809" spans="1:2">
      <c r="A809" s="382" t="s">
        <v>2524</v>
      </c>
      <c r="B809" s="198"/>
    </row>
    <row r="810" spans="1:2" ht="25.5">
      <c r="A810" s="383"/>
      <c r="B810" s="198" t="s">
        <v>2525</v>
      </c>
    </row>
    <row r="811" spans="1:2" ht="15.75" thickBot="1">
      <c r="A811" s="384"/>
      <c r="B811" s="197"/>
    </row>
    <row r="812" spans="1:2" ht="25.5">
      <c r="A812" s="195"/>
      <c r="B812" s="198" t="s">
        <v>2529</v>
      </c>
    </row>
    <row r="813" spans="1:2">
      <c r="A813" s="195" t="s">
        <v>2526</v>
      </c>
      <c r="B813" s="198"/>
    </row>
    <row r="814" spans="1:2" ht="51">
      <c r="A814" s="195" t="s">
        <v>2527</v>
      </c>
      <c r="B814" s="198" t="s">
        <v>2530</v>
      </c>
    </row>
    <row r="815" spans="1:2" ht="15.75" thickBot="1">
      <c r="A815" s="199" t="s">
        <v>2528</v>
      </c>
      <c r="B815" s="167"/>
    </row>
    <row r="816" spans="1:2" ht="38.25">
      <c r="A816" s="382" t="s">
        <v>462</v>
      </c>
      <c r="B816" s="174" t="s">
        <v>2531</v>
      </c>
    </row>
    <row r="817" spans="1:2">
      <c r="A817" s="383"/>
      <c r="B817" s="174" t="s">
        <v>2532</v>
      </c>
    </row>
    <row r="818" spans="1:2" ht="38.25">
      <c r="A818" s="383"/>
      <c r="B818" s="174" t="s">
        <v>2533</v>
      </c>
    </row>
    <row r="819" spans="1:2">
      <c r="A819" s="383"/>
      <c r="B819" s="174" t="s">
        <v>2534</v>
      </c>
    </row>
    <row r="820" spans="1:2" ht="38.25">
      <c r="A820" s="383"/>
      <c r="B820" s="174" t="s">
        <v>2535</v>
      </c>
    </row>
    <row r="821" spans="1:2">
      <c r="A821" s="383"/>
      <c r="B821" s="174"/>
    </row>
    <row r="822" spans="1:2" ht="15.75" thickBot="1">
      <c r="A822" s="384"/>
      <c r="B822" s="193"/>
    </row>
    <row r="823" spans="1:2">
      <c r="A823" s="195"/>
      <c r="B823" s="390" t="s">
        <v>2536</v>
      </c>
    </row>
    <row r="824" spans="1:2" ht="25.5">
      <c r="A824" s="194" t="s">
        <v>463</v>
      </c>
      <c r="B824" s="391"/>
    </row>
    <row r="825" spans="1:2" ht="15.75" thickBot="1">
      <c r="A825" s="199"/>
      <c r="B825" s="392"/>
    </row>
    <row r="826" spans="1:2" ht="51">
      <c r="A826" s="195"/>
      <c r="B826" s="172" t="s">
        <v>2537</v>
      </c>
    </row>
    <row r="827" spans="1:2" ht="38.25">
      <c r="A827" s="195" t="s">
        <v>464</v>
      </c>
      <c r="B827" s="172" t="s">
        <v>2538</v>
      </c>
    </row>
    <row r="828" spans="1:2">
      <c r="A828" s="165"/>
      <c r="B828" s="172" t="s">
        <v>2539</v>
      </c>
    </row>
    <row r="829" spans="1:2" ht="25.5">
      <c r="A829" s="165"/>
      <c r="B829" s="172" t="s">
        <v>2540</v>
      </c>
    </row>
    <row r="830" spans="1:2" ht="25.5">
      <c r="A830" s="165"/>
      <c r="B830" s="172" t="s">
        <v>2541</v>
      </c>
    </row>
    <row r="831" spans="1:2" ht="26.25" thickBot="1">
      <c r="A831" s="162"/>
      <c r="B831" s="173" t="s">
        <v>2542</v>
      </c>
    </row>
    <row r="832" spans="1:2">
      <c r="A832" s="382" t="s">
        <v>2543</v>
      </c>
      <c r="B832" s="382" t="s">
        <v>2544</v>
      </c>
    </row>
    <row r="833" spans="1:2">
      <c r="A833" s="383"/>
      <c r="B833" s="383"/>
    </row>
    <row r="834" spans="1:2">
      <c r="A834" s="383"/>
      <c r="B834" s="383"/>
    </row>
    <row r="835" spans="1:2" ht="15.75" thickBot="1">
      <c r="A835" s="384"/>
      <c r="B835" s="384"/>
    </row>
    <row r="836" spans="1:2" ht="51.75" thickBot="1">
      <c r="A836" s="199" t="s">
        <v>465</v>
      </c>
      <c r="B836" s="197" t="s">
        <v>2545</v>
      </c>
    </row>
    <row r="837" spans="1:2" ht="25.5">
      <c r="A837" s="195" t="s">
        <v>2546</v>
      </c>
      <c r="B837" s="196"/>
    </row>
    <row r="838" spans="1:2" ht="25.5">
      <c r="A838" s="195" t="s">
        <v>2547</v>
      </c>
      <c r="B838" s="196" t="s">
        <v>2548</v>
      </c>
    </row>
    <row r="839" spans="1:2">
      <c r="A839" s="165"/>
      <c r="B839" s="196" t="s">
        <v>2549</v>
      </c>
    </row>
    <row r="840" spans="1:2" ht="25.5">
      <c r="A840" s="165"/>
      <c r="B840" s="196" t="s">
        <v>2550</v>
      </c>
    </row>
    <row r="841" spans="1:2" ht="51">
      <c r="A841" s="165"/>
      <c r="B841" s="196" t="s">
        <v>2551</v>
      </c>
    </row>
    <row r="842" spans="1:2" ht="15.75" thickBot="1">
      <c r="A842" s="162"/>
      <c r="B842" s="197" t="s">
        <v>2552</v>
      </c>
    </row>
    <row r="843" spans="1:2">
      <c r="A843" s="382" t="s">
        <v>468</v>
      </c>
      <c r="B843" s="196" t="s">
        <v>2553</v>
      </c>
    </row>
    <row r="844" spans="1:2" ht="25.5">
      <c r="A844" s="383"/>
      <c r="B844" s="196" t="s">
        <v>2554</v>
      </c>
    </row>
    <row r="845" spans="1:2">
      <c r="A845" s="383"/>
      <c r="B845" s="196" t="s">
        <v>2555</v>
      </c>
    </row>
    <row r="846" spans="1:2" ht="25.5">
      <c r="A846" s="383"/>
      <c r="B846" s="196" t="s">
        <v>2556</v>
      </c>
    </row>
    <row r="847" spans="1:2" ht="15.75" thickBot="1">
      <c r="A847" s="384"/>
      <c r="B847" s="197"/>
    </row>
    <row r="848" spans="1:2" ht="26.25" thickBot="1">
      <c r="A848" s="199" t="s">
        <v>469</v>
      </c>
      <c r="B848" s="197" t="s">
        <v>2557</v>
      </c>
    </row>
    <row r="849" spans="1:2">
      <c r="A849" s="195"/>
      <c r="B849" s="382" t="s">
        <v>2558</v>
      </c>
    </row>
    <row r="850" spans="1:2" ht="15.75" thickBot="1">
      <c r="A850" s="199" t="s">
        <v>470</v>
      </c>
      <c r="B850" s="384"/>
    </row>
    <row r="851" spans="1:2">
      <c r="A851" s="195"/>
      <c r="B851" s="198" t="s">
        <v>2559</v>
      </c>
    </row>
    <row r="852" spans="1:2" ht="25.5">
      <c r="A852" s="195" t="s">
        <v>471</v>
      </c>
      <c r="B852" s="198" t="s">
        <v>2560</v>
      </c>
    </row>
    <row r="853" spans="1:2">
      <c r="A853" s="195"/>
      <c r="B853" s="166"/>
    </row>
    <row r="854" spans="1:2" ht="15.75" thickBot="1">
      <c r="A854" s="199"/>
      <c r="B854" s="167"/>
    </row>
    <row r="855" spans="1:2" ht="76.5">
      <c r="A855" s="195"/>
      <c r="B855" s="198" t="s">
        <v>2561</v>
      </c>
    </row>
    <row r="856" spans="1:2">
      <c r="A856" s="195" t="s">
        <v>472</v>
      </c>
      <c r="B856" s="198" t="s">
        <v>2562</v>
      </c>
    </row>
    <row r="857" spans="1:2" ht="15.75" thickBot="1">
      <c r="A857" s="199"/>
      <c r="B857" s="167"/>
    </row>
    <row r="858" spans="1:2" ht="26.25" thickBot="1">
      <c r="A858" s="199" t="s">
        <v>473</v>
      </c>
      <c r="B858" s="193" t="s">
        <v>2563</v>
      </c>
    </row>
    <row r="859" spans="1:2">
      <c r="A859" s="382" t="s">
        <v>2564</v>
      </c>
      <c r="B859" s="390" t="s">
        <v>2565</v>
      </c>
    </row>
    <row r="860" spans="1:2" ht="15.75" thickBot="1">
      <c r="A860" s="384"/>
      <c r="B860" s="392"/>
    </row>
    <row r="861" spans="1:2">
      <c r="A861" s="382" t="s">
        <v>2566</v>
      </c>
      <c r="B861" s="196"/>
    </row>
    <row r="862" spans="1:2" ht="51.75" thickBot="1">
      <c r="A862" s="384"/>
      <c r="B862" s="193" t="s">
        <v>2567</v>
      </c>
    </row>
    <row r="863" spans="1:2">
      <c r="A863" s="194" t="s">
        <v>2568</v>
      </c>
      <c r="B863" s="390" t="s">
        <v>2570</v>
      </c>
    </row>
    <row r="864" spans="1:2" ht="15.75" thickBot="1">
      <c r="A864" s="199" t="s">
        <v>2569</v>
      </c>
      <c r="B864" s="392"/>
    </row>
    <row r="865" spans="1:2">
      <c r="A865" s="194"/>
      <c r="B865" s="390" t="s">
        <v>2572</v>
      </c>
    </row>
    <row r="866" spans="1:2">
      <c r="A866" s="194" t="s">
        <v>2571</v>
      </c>
      <c r="B866" s="391"/>
    </row>
    <row r="867" spans="1:2" ht="15.75" thickBot="1">
      <c r="A867" s="192"/>
      <c r="B867" s="392"/>
    </row>
    <row r="868" spans="1:2" ht="51">
      <c r="A868" s="390" t="s">
        <v>479</v>
      </c>
      <c r="B868" s="172" t="s">
        <v>2573</v>
      </c>
    </row>
    <row r="869" spans="1:2">
      <c r="A869" s="391"/>
      <c r="B869" s="172" t="s">
        <v>2574</v>
      </c>
    </row>
    <row r="870" spans="1:2">
      <c r="A870" s="391"/>
      <c r="B870" s="172" t="s">
        <v>2575</v>
      </c>
    </row>
    <row r="871" spans="1:2">
      <c r="A871" s="391"/>
      <c r="B871" s="172" t="s">
        <v>2576</v>
      </c>
    </row>
    <row r="872" spans="1:2">
      <c r="A872" s="391"/>
      <c r="B872" s="172" t="s">
        <v>2577</v>
      </c>
    </row>
    <row r="873" spans="1:2">
      <c r="A873" s="391"/>
      <c r="B873" s="172" t="s">
        <v>2578</v>
      </c>
    </row>
    <row r="874" spans="1:2" ht="63.75">
      <c r="A874" s="391"/>
      <c r="B874" s="172" t="s">
        <v>2579</v>
      </c>
    </row>
    <row r="875" spans="1:2" ht="51">
      <c r="A875" s="391"/>
      <c r="B875" s="172" t="s">
        <v>2580</v>
      </c>
    </row>
    <row r="876" spans="1:2" ht="15.75" thickBot="1">
      <c r="A876" s="392"/>
      <c r="B876" s="193"/>
    </row>
    <row r="877" spans="1:2" ht="76.5">
      <c r="A877" s="194"/>
      <c r="B877" s="196" t="s">
        <v>2581</v>
      </c>
    </row>
    <row r="878" spans="1:2" ht="25.5">
      <c r="A878" s="195" t="s">
        <v>480</v>
      </c>
      <c r="B878" s="196" t="s">
        <v>2582</v>
      </c>
    </row>
    <row r="879" spans="1:2" ht="51">
      <c r="A879" s="194"/>
      <c r="B879" s="196" t="s">
        <v>2583</v>
      </c>
    </row>
    <row r="880" spans="1:2">
      <c r="A880" s="194"/>
      <c r="B880" s="196"/>
    </row>
    <row r="881" spans="1:2" ht="15.75" thickBot="1">
      <c r="A881" s="192"/>
      <c r="B881" s="193"/>
    </row>
    <row r="882" spans="1:2" ht="51.75" thickBot="1">
      <c r="A882" s="181" t="s">
        <v>481</v>
      </c>
      <c r="B882" s="197" t="s">
        <v>2584</v>
      </c>
    </row>
    <row r="883" spans="1:2">
      <c r="A883" s="395" t="s">
        <v>483</v>
      </c>
      <c r="B883" s="382" t="s">
        <v>2585</v>
      </c>
    </row>
    <row r="884" spans="1:2" ht="15.75" thickBot="1">
      <c r="A884" s="396"/>
      <c r="B884" s="384"/>
    </row>
    <row r="885" spans="1:2" ht="15.75" thickBot="1">
      <c r="A885" s="181" t="s">
        <v>484</v>
      </c>
      <c r="B885" s="197" t="s">
        <v>2586</v>
      </c>
    </row>
    <row r="886" spans="1:2" ht="26.25" thickBot="1">
      <c r="A886" s="202" t="s">
        <v>2587</v>
      </c>
      <c r="B886" s="197" t="s">
        <v>2588</v>
      </c>
    </row>
    <row r="887" spans="1:2" ht="25.5">
      <c r="A887" s="397" t="s">
        <v>486</v>
      </c>
      <c r="B887" s="196" t="s">
        <v>2589</v>
      </c>
    </row>
    <row r="888" spans="1:2">
      <c r="A888" s="398"/>
      <c r="B888" s="196" t="s">
        <v>2590</v>
      </c>
    </row>
    <row r="889" spans="1:2">
      <c r="A889" s="398"/>
      <c r="B889" s="196"/>
    </row>
    <row r="890" spans="1:2" ht="15.75" thickBot="1">
      <c r="A890" s="399"/>
      <c r="B890" s="197"/>
    </row>
    <row r="891" spans="1:2" ht="38.25">
      <c r="A891" s="397" t="s">
        <v>487</v>
      </c>
      <c r="B891" s="172" t="s">
        <v>2591</v>
      </c>
    </row>
    <row r="892" spans="1:2" ht="25.5">
      <c r="A892" s="398"/>
      <c r="B892" s="172" t="s">
        <v>2592</v>
      </c>
    </row>
    <row r="893" spans="1:2">
      <c r="A893" s="398"/>
      <c r="B893" s="196"/>
    </row>
    <row r="894" spans="1:2" ht="15.75" thickBot="1">
      <c r="A894" s="399"/>
      <c r="B894" s="197"/>
    </row>
    <row r="895" spans="1:2">
      <c r="A895" s="387" t="s">
        <v>488</v>
      </c>
      <c r="B895" s="172"/>
    </row>
    <row r="896" spans="1:2" ht="38.25">
      <c r="A896" s="388"/>
      <c r="B896" s="172" t="s">
        <v>2593</v>
      </c>
    </row>
    <row r="897" spans="1:2">
      <c r="A897" s="388"/>
      <c r="B897" s="196"/>
    </row>
    <row r="898" spans="1:2">
      <c r="A898" s="388"/>
      <c r="B898" s="198" t="s">
        <v>2594</v>
      </c>
    </row>
    <row r="899" spans="1:2" ht="25.5">
      <c r="A899" s="388"/>
      <c r="B899" s="198" t="s">
        <v>2595</v>
      </c>
    </row>
    <row r="900" spans="1:2">
      <c r="A900" s="388"/>
      <c r="B900" s="196" t="s">
        <v>2596</v>
      </c>
    </row>
    <row r="901" spans="1:2" ht="15.75" thickBot="1">
      <c r="A901" s="389"/>
      <c r="B901" s="197"/>
    </row>
    <row r="902" spans="1:2">
      <c r="A902" s="203" t="s">
        <v>2597</v>
      </c>
      <c r="B902" s="196" t="s">
        <v>2599</v>
      </c>
    </row>
    <row r="903" spans="1:2">
      <c r="A903" s="203" t="s">
        <v>2598</v>
      </c>
      <c r="B903" s="196" t="s">
        <v>2600</v>
      </c>
    </row>
    <row r="904" spans="1:2">
      <c r="A904" s="165"/>
      <c r="B904" s="196" t="s">
        <v>2601</v>
      </c>
    </row>
    <row r="905" spans="1:2">
      <c r="A905" s="165"/>
      <c r="B905" s="196"/>
    </row>
    <row r="906" spans="1:2" ht="15.75" thickBot="1">
      <c r="A906" s="162"/>
      <c r="B906" s="197"/>
    </row>
    <row r="907" spans="1:2">
      <c r="A907" s="194" t="s">
        <v>2602</v>
      </c>
      <c r="B907" s="198" t="s">
        <v>2604</v>
      </c>
    </row>
    <row r="908" spans="1:2">
      <c r="A908" s="204" t="s">
        <v>2603</v>
      </c>
      <c r="B908" s="198" t="s">
        <v>2605</v>
      </c>
    </row>
    <row r="909" spans="1:2" ht="15.75" thickBot="1">
      <c r="A909" s="162"/>
      <c r="B909" s="193" t="s">
        <v>2606</v>
      </c>
    </row>
    <row r="910" spans="1:2">
      <c r="A910" s="390" t="s">
        <v>491</v>
      </c>
      <c r="B910" s="198" t="s">
        <v>2607</v>
      </c>
    </row>
    <row r="911" spans="1:2" ht="38.25">
      <c r="A911" s="391"/>
      <c r="B911" s="198" t="s">
        <v>2608</v>
      </c>
    </row>
    <row r="912" spans="1:2">
      <c r="A912" s="391"/>
      <c r="B912" s="198"/>
    </row>
    <row r="913" spans="1:2">
      <c r="A913" s="391"/>
      <c r="B913" s="198"/>
    </row>
    <row r="914" spans="1:2" ht="51.75" thickBot="1">
      <c r="A914" s="392"/>
      <c r="B914" s="193" t="s">
        <v>2609</v>
      </c>
    </row>
    <row r="915" spans="1:2">
      <c r="A915" s="390" t="s">
        <v>492</v>
      </c>
      <c r="B915" s="196" t="s">
        <v>2610</v>
      </c>
    </row>
    <row r="916" spans="1:2">
      <c r="A916" s="391"/>
      <c r="B916" s="196"/>
    </row>
    <row r="917" spans="1:2" ht="25.5">
      <c r="A917" s="391"/>
      <c r="B917" s="196" t="s">
        <v>2611</v>
      </c>
    </row>
    <row r="918" spans="1:2" ht="25.5">
      <c r="A918" s="391"/>
      <c r="B918" s="196" t="s">
        <v>2612</v>
      </c>
    </row>
    <row r="919" spans="1:2" ht="15.75" thickBot="1">
      <c r="A919" s="392"/>
      <c r="B919" s="193"/>
    </row>
    <row r="920" spans="1:2">
      <c r="A920" s="390" t="s">
        <v>493</v>
      </c>
      <c r="B920" s="382" t="s">
        <v>2613</v>
      </c>
    </row>
    <row r="921" spans="1:2">
      <c r="A921" s="391"/>
      <c r="B921" s="383"/>
    </row>
    <row r="922" spans="1:2">
      <c r="A922" s="391"/>
      <c r="B922" s="383"/>
    </row>
    <row r="923" spans="1:2" ht="15.75" thickBot="1">
      <c r="A923" s="392"/>
      <c r="B923" s="384"/>
    </row>
    <row r="924" spans="1:2">
      <c r="A924" s="195"/>
      <c r="B924" s="393" t="s">
        <v>2615</v>
      </c>
    </row>
    <row r="925" spans="1:2" ht="26.25" thickBot="1">
      <c r="A925" s="192" t="s">
        <v>2614</v>
      </c>
      <c r="B925" s="394"/>
    </row>
    <row r="926" spans="1:2" ht="166.5" thickBot="1">
      <c r="A926" s="199" t="s">
        <v>496</v>
      </c>
      <c r="B926" s="173" t="s">
        <v>2616</v>
      </c>
    </row>
    <row r="927" spans="1:2">
      <c r="A927" s="382" t="s">
        <v>497</v>
      </c>
      <c r="B927" s="174" t="s">
        <v>2617</v>
      </c>
    </row>
    <row r="928" spans="1:2" ht="89.25">
      <c r="A928" s="383"/>
      <c r="B928" s="172" t="s">
        <v>2618</v>
      </c>
    </row>
    <row r="929" spans="1:2" ht="76.5">
      <c r="A929" s="383"/>
      <c r="B929" s="174" t="s">
        <v>2619</v>
      </c>
    </row>
    <row r="930" spans="1:2" ht="51">
      <c r="A930" s="383"/>
      <c r="B930" s="174" t="s">
        <v>2620</v>
      </c>
    </row>
    <row r="931" spans="1:2" ht="51.75" thickBot="1">
      <c r="A931" s="384"/>
      <c r="B931" s="173" t="s">
        <v>2621</v>
      </c>
    </row>
  </sheetData>
  <mergeCells count="106">
    <mergeCell ref="B89:B91"/>
    <mergeCell ref="A92:A94"/>
    <mergeCell ref="B100:B102"/>
    <mergeCell ref="A103:A107"/>
    <mergeCell ref="B157:B161"/>
    <mergeCell ref="A162:A170"/>
    <mergeCell ref="A3:A9"/>
    <mergeCell ref="A10:A13"/>
    <mergeCell ref="A14:A24"/>
    <mergeCell ref="A25:A41"/>
    <mergeCell ref="A42:A56"/>
    <mergeCell ref="A66:A79"/>
    <mergeCell ref="A278:A283"/>
    <mergeCell ref="A334:A347"/>
    <mergeCell ref="A378:A386"/>
    <mergeCell ref="A387:A396"/>
    <mergeCell ref="A397:A402"/>
    <mergeCell ref="A403:A407"/>
    <mergeCell ref="A171:A182"/>
    <mergeCell ref="A203:A211"/>
    <mergeCell ref="A222:A227"/>
    <mergeCell ref="A228:A247"/>
    <mergeCell ref="A268:A273"/>
    <mergeCell ref="A274:A277"/>
    <mergeCell ref="A511:A516"/>
    <mergeCell ref="B517:B518"/>
    <mergeCell ref="A523:A526"/>
    <mergeCell ref="A542:A548"/>
    <mergeCell ref="B549:B551"/>
    <mergeCell ref="A560:A570"/>
    <mergeCell ref="A408:A412"/>
    <mergeCell ref="A413:A419"/>
    <mergeCell ref="A422:A436"/>
    <mergeCell ref="A437:A440"/>
    <mergeCell ref="A456:A463"/>
    <mergeCell ref="A492:A495"/>
    <mergeCell ref="B739:B741"/>
    <mergeCell ref="A646:A649"/>
    <mergeCell ref="A650:A661"/>
    <mergeCell ref="A663:A666"/>
    <mergeCell ref="A667:A676"/>
    <mergeCell ref="A677:A684"/>
    <mergeCell ref="A685:A698"/>
    <mergeCell ref="A571:A579"/>
    <mergeCell ref="A580:A584"/>
    <mergeCell ref="A585:A599"/>
    <mergeCell ref="A600:A616"/>
    <mergeCell ref="A617:A627"/>
    <mergeCell ref="A637:A645"/>
    <mergeCell ref="A699:A701"/>
    <mergeCell ref="B712:B713"/>
    <mergeCell ref="A714:A716"/>
    <mergeCell ref="A717:A718"/>
    <mergeCell ref="B717:B718"/>
    <mergeCell ref="A719:A721"/>
    <mergeCell ref="A722:A724"/>
    <mergeCell ref="A725:A726"/>
    <mergeCell ref="A727:A734"/>
    <mergeCell ref="A792:A795"/>
    <mergeCell ref="A796:A803"/>
    <mergeCell ref="A809:A811"/>
    <mergeCell ref="A816:A822"/>
    <mergeCell ref="B823:B825"/>
    <mergeCell ref="A832:A835"/>
    <mergeCell ref="B832:B835"/>
    <mergeCell ref="A752:A754"/>
    <mergeCell ref="B752:B754"/>
    <mergeCell ref="A755:A760"/>
    <mergeCell ref="A772:A781"/>
    <mergeCell ref="B782:B786"/>
    <mergeCell ref="B787:B788"/>
    <mergeCell ref="A868:A876"/>
    <mergeCell ref="A883:A884"/>
    <mergeCell ref="B883:B884"/>
    <mergeCell ref="A887:A890"/>
    <mergeCell ref="A891:A894"/>
    <mergeCell ref="A843:A847"/>
    <mergeCell ref="B849:B850"/>
    <mergeCell ref="A859:A860"/>
    <mergeCell ref="B859:B860"/>
    <mergeCell ref="A861:A862"/>
    <mergeCell ref="B863:B864"/>
    <mergeCell ref="E3:E4"/>
    <mergeCell ref="E65:E68"/>
    <mergeCell ref="D70:D126"/>
    <mergeCell ref="E127:E132"/>
    <mergeCell ref="D133:D137"/>
    <mergeCell ref="D139:D140"/>
    <mergeCell ref="D141:D142"/>
    <mergeCell ref="A927:A931"/>
    <mergeCell ref="D1:E1"/>
    <mergeCell ref="D12:D17"/>
    <mergeCell ref="D26:D27"/>
    <mergeCell ref="E34:E37"/>
    <mergeCell ref="D41:D49"/>
    <mergeCell ref="E50:E54"/>
    <mergeCell ref="D55:D57"/>
    <mergeCell ref="E55:E57"/>
    <mergeCell ref="D58:D60"/>
    <mergeCell ref="A895:A901"/>
    <mergeCell ref="A910:A914"/>
    <mergeCell ref="A915:A919"/>
    <mergeCell ref="A920:A923"/>
    <mergeCell ref="B920:B923"/>
    <mergeCell ref="B924:B925"/>
    <mergeCell ref="B865:B867"/>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B9370-6E99-4764-A530-AC05F70AAFB9}">
  <sheetPr>
    <tabColor theme="5" tint="0.39997558519241921"/>
  </sheetPr>
  <dimension ref="A1:CK182"/>
  <sheetViews>
    <sheetView topLeftCell="A157" zoomScale="62" zoomScaleNormal="62" workbookViewId="0">
      <selection activeCell="G177" sqref="G177"/>
    </sheetView>
  </sheetViews>
  <sheetFormatPr baseColWidth="10" defaultRowHeight="15.75"/>
  <cols>
    <col min="1" max="1" width="24.42578125" style="51" customWidth="1"/>
    <col min="2" max="2" width="18.85546875" customWidth="1"/>
    <col min="3" max="3" width="21.85546875" customWidth="1"/>
    <col min="4" max="4" width="19.28515625" style="66" customWidth="1"/>
    <col min="5" max="5" width="42.5703125" customWidth="1"/>
    <col min="6" max="6" width="19.140625" customWidth="1"/>
    <col min="7" max="7" width="32.140625" style="161" customWidth="1"/>
    <col min="8" max="8" width="26.7109375" customWidth="1"/>
    <col min="9" max="9" width="25.140625" customWidth="1"/>
  </cols>
  <sheetData>
    <row r="1" spans="1:89" s="47" customFormat="1" ht="49.5" customHeight="1" thickBot="1">
      <c r="A1" s="62" t="s">
        <v>229</v>
      </c>
      <c r="B1" s="63" t="s">
        <v>232</v>
      </c>
      <c r="C1" s="64" t="s">
        <v>0</v>
      </c>
      <c r="D1" s="61" t="s">
        <v>27</v>
      </c>
      <c r="E1" s="61" t="s">
        <v>1</v>
      </c>
      <c r="F1" s="61" t="s">
        <v>2</v>
      </c>
      <c r="G1" s="61" t="s">
        <v>2962</v>
      </c>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row>
    <row r="2" spans="1:89">
      <c r="A2" s="51" t="s">
        <v>230</v>
      </c>
      <c r="C2" t="s">
        <v>328</v>
      </c>
      <c r="D2" s="66" t="s">
        <v>402</v>
      </c>
      <c r="E2" t="s">
        <v>442</v>
      </c>
      <c r="F2" t="s">
        <v>498</v>
      </c>
      <c r="G2" s="402">
        <v>2</v>
      </c>
    </row>
    <row r="3" spans="1:89">
      <c r="A3" s="51" t="s">
        <v>230</v>
      </c>
      <c r="C3" t="s">
        <v>328</v>
      </c>
      <c r="D3" s="66" t="s">
        <v>338</v>
      </c>
      <c r="E3" t="s">
        <v>340</v>
      </c>
      <c r="F3" t="s">
        <v>498</v>
      </c>
      <c r="G3" s="403"/>
    </row>
    <row r="4" spans="1:89">
      <c r="A4" s="51" t="s">
        <v>230</v>
      </c>
      <c r="C4" t="s">
        <v>1547</v>
      </c>
      <c r="D4" s="66" t="s">
        <v>445</v>
      </c>
      <c r="E4" t="s">
        <v>444</v>
      </c>
      <c r="F4" t="s">
        <v>498</v>
      </c>
      <c r="G4" s="403"/>
    </row>
    <row r="5" spans="1:89" ht="19.5" customHeight="1">
      <c r="A5" s="51" t="s">
        <v>230</v>
      </c>
      <c r="B5" t="s">
        <v>231</v>
      </c>
      <c r="C5" t="s">
        <v>426</v>
      </c>
      <c r="D5" s="66">
        <v>2018</v>
      </c>
      <c r="E5" t="s">
        <v>443</v>
      </c>
      <c r="F5" t="s">
        <v>498</v>
      </c>
      <c r="G5" s="403"/>
    </row>
    <row r="6" spans="1:89">
      <c r="A6" s="51" t="s">
        <v>233</v>
      </c>
      <c r="C6" t="s">
        <v>328</v>
      </c>
      <c r="D6" s="66" t="s">
        <v>338</v>
      </c>
      <c r="E6" t="s">
        <v>342</v>
      </c>
      <c r="F6" t="s">
        <v>498</v>
      </c>
      <c r="G6" s="161">
        <v>4</v>
      </c>
    </row>
    <row r="7" spans="1:89">
      <c r="A7" s="51" t="s">
        <v>233</v>
      </c>
      <c r="C7" t="s">
        <v>328</v>
      </c>
      <c r="D7" s="66" t="s">
        <v>402</v>
      </c>
      <c r="E7" t="s">
        <v>404</v>
      </c>
      <c r="F7" t="s">
        <v>498</v>
      </c>
      <c r="G7" s="93"/>
    </row>
    <row r="8" spans="1:89">
      <c r="A8" s="51" t="s">
        <v>233</v>
      </c>
      <c r="B8" t="s">
        <v>234</v>
      </c>
      <c r="C8" t="s">
        <v>328</v>
      </c>
      <c r="D8" s="66" t="s">
        <v>338</v>
      </c>
      <c r="E8" t="s">
        <v>343</v>
      </c>
      <c r="F8" t="s">
        <v>498</v>
      </c>
      <c r="G8" s="93"/>
    </row>
    <row r="9" spans="1:89">
      <c r="A9" s="51" t="s">
        <v>233</v>
      </c>
      <c r="B9" t="s">
        <v>234</v>
      </c>
      <c r="C9" t="s">
        <v>426</v>
      </c>
      <c r="D9" s="66">
        <v>2018</v>
      </c>
      <c r="E9" t="s">
        <v>452</v>
      </c>
      <c r="F9" t="s">
        <v>498</v>
      </c>
      <c r="G9" s="93"/>
    </row>
    <row r="10" spans="1:89">
      <c r="A10" s="51" t="s">
        <v>233</v>
      </c>
      <c r="B10" t="s">
        <v>235</v>
      </c>
      <c r="C10" t="s">
        <v>328</v>
      </c>
      <c r="D10" s="66" t="s">
        <v>345</v>
      </c>
      <c r="E10" t="s">
        <v>370</v>
      </c>
      <c r="F10" t="s">
        <v>326</v>
      </c>
      <c r="G10" s="93"/>
    </row>
    <row r="11" spans="1:89">
      <c r="A11" s="51" t="s">
        <v>233</v>
      </c>
      <c r="B11" t="s">
        <v>236</v>
      </c>
      <c r="C11" t="s">
        <v>328</v>
      </c>
      <c r="D11" s="66" t="s">
        <v>345</v>
      </c>
      <c r="E11" t="s">
        <v>383</v>
      </c>
      <c r="F11" t="s">
        <v>326</v>
      </c>
      <c r="G11" s="93"/>
    </row>
    <row r="12" spans="1:89">
      <c r="A12" s="51" t="s">
        <v>233</v>
      </c>
      <c r="B12" t="s">
        <v>237</v>
      </c>
      <c r="C12" t="s">
        <v>426</v>
      </c>
      <c r="D12" s="66">
        <v>2014</v>
      </c>
      <c r="E12" t="s">
        <v>470</v>
      </c>
      <c r="F12" t="s">
        <v>498</v>
      </c>
      <c r="G12" s="93"/>
    </row>
    <row r="13" spans="1:89">
      <c r="A13" s="51" t="s">
        <v>238</v>
      </c>
      <c r="C13" t="s">
        <v>328</v>
      </c>
      <c r="D13" s="66" t="s">
        <v>402</v>
      </c>
      <c r="E13" t="s">
        <v>403</v>
      </c>
      <c r="F13" t="s">
        <v>326</v>
      </c>
      <c r="G13" s="161">
        <v>4</v>
      </c>
    </row>
    <row r="14" spans="1:89">
      <c r="A14" s="51" t="s">
        <v>238</v>
      </c>
      <c r="C14" t="s">
        <v>328</v>
      </c>
      <c r="D14" s="66" t="s">
        <v>327</v>
      </c>
      <c r="E14" t="s">
        <v>333</v>
      </c>
      <c r="F14" t="s">
        <v>326</v>
      </c>
      <c r="G14" s="93"/>
    </row>
    <row r="15" spans="1:89">
      <c r="A15" s="51" t="s">
        <v>238</v>
      </c>
      <c r="C15" t="s">
        <v>1547</v>
      </c>
      <c r="D15" s="66">
        <v>2016</v>
      </c>
      <c r="E15" t="s">
        <v>448</v>
      </c>
      <c r="F15" t="s">
        <v>498</v>
      </c>
      <c r="G15" s="93"/>
    </row>
    <row r="16" spans="1:89">
      <c r="A16" s="51" t="s">
        <v>238</v>
      </c>
      <c r="C16" t="s">
        <v>429</v>
      </c>
      <c r="D16" s="66">
        <v>2016</v>
      </c>
      <c r="E16" t="s">
        <v>449</v>
      </c>
      <c r="F16" t="s">
        <v>498</v>
      </c>
      <c r="G16" s="93"/>
    </row>
    <row r="17" spans="1:7">
      <c r="A17" s="51" t="s">
        <v>238</v>
      </c>
      <c r="B17" s="93" t="s">
        <v>239</v>
      </c>
      <c r="C17" t="s">
        <v>328</v>
      </c>
      <c r="D17" s="66" t="s">
        <v>338</v>
      </c>
      <c r="E17" t="s">
        <v>347</v>
      </c>
      <c r="F17" t="s">
        <v>326</v>
      </c>
      <c r="G17" s="93"/>
    </row>
    <row r="18" spans="1:7">
      <c r="A18" s="51" t="s">
        <v>238</v>
      </c>
      <c r="B18" s="93" t="s">
        <v>527</v>
      </c>
      <c r="C18" t="s">
        <v>441</v>
      </c>
      <c r="D18" s="66">
        <v>2015</v>
      </c>
      <c r="E18" t="s">
        <v>531</v>
      </c>
      <c r="F18" t="s">
        <v>499</v>
      </c>
      <c r="G18" s="93"/>
    </row>
    <row r="19" spans="1:7">
      <c r="A19" s="51" t="s">
        <v>238</v>
      </c>
      <c r="B19" s="93" t="s">
        <v>240</v>
      </c>
      <c r="C19" t="s">
        <v>328</v>
      </c>
      <c r="D19" s="66" t="s">
        <v>353</v>
      </c>
      <c r="E19" t="s">
        <v>352</v>
      </c>
      <c r="F19" t="s">
        <v>326</v>
      </c>
      <c r="G19" s="93"/>
    </row>
    <row r="20" spans="1:7">
      <c r="A20" s="51" t="s">
        <v>238</v>
      </c>
      <c r="B20" s="93" t="s">
        <v>241</v>
      </c>
      <c r="C20" t="s">
        <v>328</v>
      </c>
      <c r="D20" s="66" t="s">
        <v>353</v>
      </c>
      <c r="E20" t="s">
        <v>355</v>
      </c>
      <c r="F20" t="s">
        <v>326</v>
      </c>
      <c r="G20" s="93"/>
    </row>
    <row r="21" spans="1:7">
      <c r="A21" s="51" t="s">
        <v>238</v>
      </c>
      <c r="B21" s="93" t="s">
        <v>242</v>
      </c>
      <c r="C21" t="s">
        <v>328</v>
      </c>
      <c r="D21" s="66" t="s">
        <v>353</v>
      </c>
      <c r="E21" t="s">
        <v>363</v>
      </c>
      <c r="F21" t="s">
        <v>326</v>
      </c>
      <c r="G21" s="93"/>
    </row>
    <row r="22" spans="1:7">
      <c r="A22" s="51" t="s">
        <v>238</v>
      </c>
      <c r="B22" s="93" t="s">
        <v>242</v>
      </c>
      <c r="C22" t="s">
        <v>1547</v>
      </c>
      <c r="D22" s="66">
        <v>2016</v>
      </c>
      <c r="E22" t="s">
        <v>491</v>
      </c>
      <c r="F22" t="s">
        <v>498</v>
      </c>
      <c r="G22" s="93"/>
    </row>
    <row r="23" spans="1:7">
      <c r="A23" s="51" t="s">
        <v>238</v>
      </c>
      <c r="B23" s="93" t="s">
        <v>243</v>
      </c>
      <c r="C23" t="s">
        <v>328</v>
      </c>
      <c r="D23" s="66" t="s">
        <v>345</v>
      </c>
      <c r="E23" t="s">
        <v>381</v>
      </c>
      <c r="F23" t="s">
        <v>326</v>
      </c>
      <c r="G23" s="93"/>
    </row>
    <row r="24" spans="1:7">
      <c r="A24" s="51" t="s">
        <v>238</v>
      </c>
      <c r="B24" t="s">
        <v>244</v>
      </c>
      <c r="C24" t="s">
        <v>429</v>
      </c>
      <c r="D24" s="66">
        <v>2016</v>
      </c>
      <c r="E24" t="s">
        <v>428</v>
      </c>
      <c r="F24" t="s">
        <v>499</v>
      </c>
      <c r="G24" s="93"/>
    </row>
    <row r="25" spans="1:7">
      <c r="A25" s="51" t="s">
        <v>238</v>
      </c>
      <c r="B25" t="s">
        <v>244</v>
      </c>
      <c r="C25" t="s">
        <v>1547</v>
      </c>
      <c r="D25" s="66">
        <v>2016</v>
      </c>
      <c r="E25" t="s">
        <v>447</v>
      </c>
      <c r="F25" t="s">
        <v>498</v>
      </c>
      <c r="G25" s="93"/>
    </row>
    <row r="26" spans="1:7">
      <c r="A26" s="51" t="s">
        <v>238</v>
      </c>
      <c r="B26" t="s">
        <v>244</v>
      </c>
      <c r="C26" t="s">
        <v>429</v>
      </c>
      <c r="D26" s="66">
        <v>2018</v>
      </c>
      <c r="E26" t="s">
        <v>446</v>
      </c>
      <c r="F26" t="s">
        <v>498</v>
      </c>
      <c r="G26" s="93"/>
    </row>
    <row r="27" spans="1:7">
      <c r="A27" s="51" t="s">
        <v>238</v>
      </c>
      <c r="B27" t="s">
        <v>245</v>
      </c>
      <c r="C27" t="s">
        <v>1547</v>
      </c>
      <c r="D27" s="66">
        <v>2012</v>
      </c>
      <c r="E27" t="s">
        <v>490</v>
      </c>
      <c r="F27" t="s">
        <v>498</v>
      </c>
      <c r="G27" s="93"/>
    </row>
    <row r="28" spans="1:7">
      <c r="A28" s="51" t="s">
        <v>238</v>
      </c>
      <c r="B28" t="s">
        <v>246</v>
      </c>
      <c r="C28" t="s">
        <v>441</v>
      </c>
      <c r="D28" s="66">
        <v>2016</v>
      </c>
      <c r="E28" t="s">
        <v>457</v>
      </c>
      <c r="F28" t="s">
        <v>498</v>
      </c>
      <c r="G28" s="93"/>
    </row>
    <row r="29" spans="1:7">
      <c r="A29" s="51" t="s">
        <v>238</v>
      </c>
      <c r="B29" t="s">
        <v>508</v>
      </c>
      <c r="C29" t="s">
        <v>441</v>
      </c>
      <c r="D29" s="66">
        <v>2017</v>
      </c>
      <c r="E29" t="s">
        <v>507</v>
      </c>
      <c r="F29" t="s">
        <v>499</v>
      </c>
      <c r="G29" s="93"/>
    </row>
    <row r="30" spans="1:7">
      <c r="A30" s="51" t="s">
        <v>238</v>
      </c>
      <c r="B30" t="s">
        <v>513</v>
      </c>
      <c r="C30" t="s">
        <v>441</v>
      </c>
      <c r="D30" s="66">
        <v>2016</v>
      </c>
      <c r="E30" t="s">
        <v>514</v>
      </c>
      <c r="F30" t="s">
        <v>498</v>
      </c>
      <c r="G30" s="93"/>
    </row>
    <row r="31" spans="1:7">
      <c r="A31" s="51" t="s">
        <v>238</v>
      </c>
      <c r="C31" t="s">
        <v>429</v>
      </c>
      <c r="D31" s="66">
        <v>2017</v>
      </c>
      <c r="E31" t="s">
        <v>524</v>
      </c>
      <c r="F31" t="s">
        <v>525</v>
      </c>
      <c r="G31" s="93"/>
    </row>
    <row r="32" spans="1:7">
      <c r="A32" s="51" t="s">
        <v>238</v>
      </c>
      <c r="B32" t="s">
        <v>1337</v>
      </c>
      <c r="C32" t="s">
        <v>429</v>
      </c>
      <c r="D32" s="66">
        <v>2018</v>
      </c>
      <c r="E32" t="s">
        <v>528</v>
      </c>
      <c r="F32" t="s">
        <v>499</v>
      </c>
      <c r="G32" s="93"/>
    </row>
    <row r="33" spans="1:7" ht="15.75" customHeight="1">
      <c r="A33" s="51" t="s">
        <v>247</v>
      </c>
      <c r="C33" t="s">
        <v>328</v>
      </c>
      <c r="D33" s="66" t="s">
        <v>338</v>
      </c>
      <c r="E33" t="s">
        <v>337</v>
      </c>
      <c r="F33" t="s">
        <v>326</v>
      </c>
      <c r="G33" s="161">
        <v>2</v>
      </c>
    </row>
    <row r="34" spans="1:7" ht="27.75" customHeight="1">
      <c r="A34" s="51" t="s">
        <v>247</v>
      </c>
      <c r="C34" t="s">
        <v>328</v>
      </c>
      <c r="D34" s="66">
        <v>2016</v>
      </c>
      <c r="E34" s="40" t="s">
        <v>451</v>
      </c>
      <c r="F34" t="s">
        <v>498</v>
      </c>
      <c r="G34" s="93"/>
    </row>
    <row r="35" spans="1:7" ht="15.75" customHeight="1">
      <c r="A35" s="51" t="s">
        <v>247</v>
      </c>
      <c r="C35" t="s">
        <v>441</v>
      </c>
      <c r="D35" s="66">
        <v>2018</v>
      </c>
      <c r="E35" t="s">
        <v>450</v>
      </c>
      <c r="F35" t="s">
        <v>498</v>
      </c>
      <c r="G35" s="93"/>
    </row>
    <row r="36" spans="1:7" ht="15.75" customHeight="1">
      <c r="A36" s="51" t="s">
        <v>247</v>
      </c>
      <c r="B36" s="50" t="s">
        <v>248</v>
      </c>
      <c r="C36" t="s">
        <v>328</v>
      </c>
      <c r="D36" s="66" t="s">
        <v>345</v>
      </c>
      <c r="E36" t="s">
        <v>392</v>
      </c>
      <c r="F36" t="s">
        <v>326</v>
      </c>
      <c r="G36" s="93"/>
    </row>
    <row r="37" spans="1:7" ht="15.75" customHeight="1">
      <c r="A37" s="51" t="s">
        <v>249</v>
      </c>
      <c r="C37" t="s">
        <v>328</v>
      </c>
      <c r="D37" s="66" t="s">
        <v>402</v>
      </c>
      <c r="E37" t="s">
        <v>406</v>
      </c>
      <c r="F37" t="s">
        <v>326</v>
      </c>
      <c r="G37" s="161">
        <v>2</v>
      </c>
    </row>
    <row r="38" spans="1:7" ht="15.75" customHeight="1">
      <c r="A38" s="51" t="s">
        <v>249</v>
      </c>
      <c r="C38" t="s">
        <v>328</v>
      </c>
      <c r="D38" s="66" t="s">
        <v>338</v>
      </c>
      <c r="E38" t="s">
        <v>346</v>
      </c>
      <c r="F38" t="s">
        <v>326</v>
      </c>
      <c r="G38" s="93"/>
    </row>
    <row r="39" spans="1:7" ht="15.75" customHeight="1">
      <c r="A39" s="51" t="s">
        <v>249</v>
      </c>
      <c r="B39" s="93" t="s">
        <v>250</v>
      </c>
      <c r="C39" t="s">
        <v>328</v>
      </c>
      <c r="D39" s="66" t="s">
        <v>338</v>
      </c>
      <c r="E39" t="s">
        <v>341</v>
      </c>
      <c r="F39" t="s">
        <v>326</v>
      </c>
      <c r="G39" s="93"/>
    </row>
    <row r="40" spans="1:7" ht="15.75" customHeight="1">
      <c r="A40" s="51" t="s">
        <v>249</v>
      </c>
      <c r="B40" s="93" t="s">
        <v>251</v>
      </c>
      <c r="C40" t="s">
        <v>328</v>
      </c>
      <c r="D40" s="66" t="s">
        <v>402</v>
      </c>
      <c r="E40" t="s">
        <v>423</v>
      </c>
      <c r="F40" t="s">
        <v>326</v>
      </c>
      <c r="G40" s="93"/>
    </row>
    <row r="41" spans="1:7" ht="15.75" customHeight="1">
      <c r="A41" s="51" t="s">
        <v>249</v>
      </c>
      <c r="B41" s="93" t="s">
        <v>251</v>
      </c>
      <c r="C41" t="s">
        <v>328</v>
      </c>
      <c r="D41" s="66" t="s">
        <v>338</v>
      </c>
      <c r="E41" t="s">
        <v>350</v>
      </c>
      <c r="F41" t="s">
        <v>326</v>
      </c>
      <c r="G41" s="93"/>
    </row>
    <row r="42" spans="1:7" ht="15.75" customHeight="1">
      <c r="A42" s="51" t="s">
        <v>249</v>
      </c>
      <c r="B42" s="55" t="s">
        <v>252</v>
      </c>
      <c r="C42" t="s">
        <v>328</v>
      </c>
      <c r="D42" s="66" t="s">
        <v>345</v>
      </c>
      <c r="E42" t="s">
        <v>395</v>
      </c>
      <c r="F42" t="s">
        <v>326</v>
      </c>
      <c r="G42" s="93"/>
    </row>
    <row r="43" spans="1:7" ht="15.75" customHeight="1">
      <c r="A43" s="51" t="s">
        <v>289</v>
      </c>
      <c r="B43" s="93" t="s">
        <v>290</v>
      </c>
      <c r="C43" t="s">
        <v>328</v>
      </c>
      <c r="D43" s="66" t="s">
        <v>345</v>
      </c>
      <c r="E43" t="s">
        <v>357</v>
      </c>
      <c r="F43" t="s">
        <v>326</v>
      </c>
      <c r="G43" s="161">
        <v>2</v>
      </c>
    </row>
    <row r="44" spans="1:7" ht="15.75" customHeight="1">
      <c r="A44" s="51" t="s">
        <v>289</v>
      </c>
      <c r="B44" s="93" t="s">
        <v>291</v>
      </c>
      <c r="C44" t="s">
        <v>328</v>
      </c>
      <c r="D44" s="66" t="s">
        <v>345</v>
      </c>
      <c r="E44" t="s">
        <v>362</v>
      </c>
      <c r="F44" t="s">
        <v>326</v>
      </c>
      <c r="G44" s="93"/>
    </row>
    <row r="45" spans="1:7" ht="2.25" customHeight="1">
      <c r="A45" s="51" t="s">
        <v>289</v>
      </c>
      <c r="B45" t="s">
        <v>292</v>
      </c>
      <c r="C45" t="s">
        <v>328</v>
      </c>
      <c r="D45" s="66" t="s">
        <v>378</v>
      </c>
      <c r="E45" t="s">
        <v>377</v>
      </c>
      <c r="F45" t="s">
        <v>326</v>
      </c>
      <c r="G45" s="93"/>
    </row>
    <row r="46" spans="1:7" ht="15.75" customHeight="1">
      <c r="A46" s="51" t="s">
        <v>253</v>
      </c>
      <c r="C46" t="s">
        <v>1547</v>
      </c>
      <c r="D46" s="66">
        <v>2016</v>
      </c>
      <c r="E46" t="s">
        <v>492</v>
      </c>
      <c r="F46" t="s">
        <v>498</v>
      </c>
      <c r="G46" s="161">
        <v>4</v>
      </c>
    </row>
    <row r="47" spans="1:7" ht="15.75" customHeight="1">
      <c r="A47" s="51" t="s">
        <v>253</v>
      </c>
      <c r="C47" t="s">
        <v>328</v>
      </c>
      <c r="D47" s="66" t="s">
        <v>402</v>
      </c>
      <c r="E47" t="s">
        <v>407</v>
      </c>
      <c r="F47" t="s">
        <v>326</v>
      </c>
      <c r="G47" s="93"/>
    </row>
    <row r="48" spans="1:7" ht="15.75" customHeight="1">
      <c r="A48" s="51" t="s">
        <v>253</v>
      </c>
      <c r="C48" t="s">
        <v>426</v>
      </c>
      <c r="D48" s="66">
        <v>2016</v>
      </c>
      <c r="E48" t="s">
        <v>453</v>
      </c>
      <c r="F48" t="s">
        <v>498</v>
      </c>
      <c r="G48" s="93"/>
    </row>
    <row r="49" spans="1:7" ht="15.75" customHeight="1">
      <c r="A49" s="51" t="s">
        <v>253</v>
      </c>
      <c r="C49" t="s">
        <v>328</v>
      </c>
      <c r="D49" s="66" t="s">
        <v>327</v>
      </c>
      <c r="E49" t="s">
        <v>408</v>
      </c>
      <c r="F49" t="s">
        <v>326</v>
      </c>
      <c r="G49" s="93"/>
    </row>
    <row r="50" spans="1:7" ht="15.75" customHeight="1">
      <c r="A50" s="51" t="s">
        <v>253</v>
      </c>
      <c r="C50" t="s">
        <v>328</v>
      </c>
      <c r="D50" s="66" t="s">
        <v>338</v>
      </c>
      <c r="E50" t="s">
        <v>348</v>
      </c>
      <c r="F50" t="s">
        <v>326</v>
      </c>
      <c r="G50" s="93"/>
    </row>
    <row r="51" spans="1:7" ht="15.75" customHeight="1">
      <c r="A51" s="51" t="s">
        <v>253</v>
      </c>
      <c r="B51" s="93" t="s">
        <v>254</v>
      </c>
      <c r="C51" t="s">
        <v>328</v>
      </c>
      <c r="D51" s="66" t="s">
        <v>338</v>
      </c>
      <c r="E51" t="s">
        <v>356</v>
      </c>
      <c r="F51" t="s">
        <v>326</v>
      </c>
      <c r="G51" s="93"/>
    </row>
    <row r="52" spans="1:7" ht="15.75" customHeight="1">
      <c r="A52" s="51" t="s">
        <v>253</v>
      </c>
      <c r="B52" s="93" t="s">
        <v>255</v>
      </c>
      <c r="C52" t="s">
        <v>328</v>
      </c>
      <c r="D52" s="66" t="s">
        <v>345</v>
      </c>
      <c r="E52" t="s">
        <v>382</v>
      </c>
      <c r="F52" t="s">
        <v>326</v>
      </c>
      <c r="G52" s="93"/>
    </row>
    <row r="53" spans="1:7" ht="22.5" customHeight="1">
      <c r="A53" s="51" t="s">
        <v>253</v>
      </c>
      <c r="B53" s="68" t="s">
        <v>256</v>
      </c>
      <c r="C53" t="s">
        <v>426</v>
      </c>
      <c r="D53" s="67">
        <v>2018</v>
      </c>
      <c r="E53" t="s">
        <v>225</v>
      </c>
      <c r="F53" s="60" t="s">
        <v>498</v>
      </c>
      <c r="G53" s="93"/>
    </row>
    <row r="54" spans="1:7" ht="15.75" customHeight="1">
      <c r="A54" s="51" t="s">
        <v>253</v>
      </c>
      <c r="B54" s="68" t="s">
        <v>256</v>
      </c>
      <c r="C54" t="s">
        <v>466</v>
      </c>
      <c r="D54" s="67">
        <v>2016</v>
      </c>
      <c r="E54" t="s">
        <v>460</v>
      </c>
      <c r="F54" t="s">
        <v>498</v>
      </c>
      <c r="G54" s="93"/>
    </row>
    <row r="55" spans="1:7" ht="15.75" customHeight="1">
      <c r="A55" s="51" t="s">
        <v>253</v>
      </c>
      <c r="B55" s="68" t="s">
        <v>256</v>
      </c>
      <c r="C55" t="s">
        <v>466</v>
      </c>
      <c r="D55" s="67">
        <v>2018</v>
      </c>
      <c r="E55" t="s">
        <v>493</v>
      </c>
      <c r="F55" t="s">
        <v>498</v>
      </c>
      <c r="G55" s="93"/>
    </row>
    <row r="56" spans="1:7" ht="15.75" customHeight="1">
      <c r="A56" s="51" t="s">
        <v>253</v>
      </c>
      <c r="B56" s="68" t="s">
        <v>256</v>
      </c>
      <c r="C56" t="s">
        <v>466</v>
      </c>
      <c r="D56" s="67">
        <v>2016</v>
      </c>
      <c r="E56" t="s">
        <v>533</v>
      </c>
      <c r="F56" t="s">
        <v>499</v>
      </c>
      <c r="G56" s="93"/>
    </row>
    <row r="57" spans="1:7" ht="15.75" customHeight="1">
      <c r="A57" s="51" t="s">
        <v>253</v>
      </c>
      <c r="B57" s="50" t="s">
        <v>257</v>
      </c>
      <c r="C57" t="s">
        <v>426</v>
      </c>
      <c r="D57" s="66">
        <v>2012</v>
      </c>
      <c r="E57" t="s">
        <v>483</v>
      </c>
      <c r="F57" t="s">
        <v>498</v>
      </c>
      <c r="G57" s="93"/>
    </row>
    <row r="58" spans="1:7" ht="15.75" customHeight="1">
      <c r="A58" s="52" t="s">
        <v>278</v>
      </c>
      <c r="C58" t="s">
        <v>328</v>
      </c>
      <c r="D58" s="66" t="s">
        <v>402</v>
      </c>
      <c r="E58" t="s">
        <v>409</v>
      </c>
      <c r="F58" t="s">
        <v>326</v>
      </c>
      <c r="G58" s="161">
        <v>1</v>
      </c>
    </row>
    <row r="59" spans="1:7" ht="15.75" customHeight="1">
      <c r="A59" s="52" t="s">
        <v>278</v>
      </c>
      <c r="B59" t="s">
        <v>279</v>
      </c>
      <c r="C59" t="s">
        <v>328</v>
      </c>
      <c r="D59" s="66" t="s">
        <v>402</v>
      </c>
      <c r="E59" t="s">
        <v>410</v>
      </c>
      <c r="F59" t="s">
        <v>326</v>
      </c>
      <c r="G59" s="93"/>
    </row>
    <row r="60" spans="1:7" ht="15.75" customHeight="1">
      <c r="A60" s="52" t="s">
        <v>278</v>
      </c>
      <c r="B60" t="s">
        <v>279</v>
      </c>
      <c r="C60" t="s">
        <v>328</v>
      </c>
      <c r="D60" s="66">
        <v>2016</v>
      </c>
      <c r="E60" t="s">
        <v>474</v>
      </c>
      <c r="F60" t="s">
        <v>498</v>
      </c>
      <c r="G60" s="93"/>
    </row>
    <row r="61" spans="1:7" ht="15.75" customHeight="1">
      <c r="A61" s="52" t="s">
        <v>278</v>
      </c>
      <c r="B61" t="s">
        <v>432</v>
      </c>
      <c r="C61" t="s">
        <v>328</v>
      </c>
      <c r="D61" s="66" t="s">
        <v>434</v>
      </c>
      <c r="E61" t="s">
        <v>433</v>
      </c>
      <c r="F61" t="s">
        <v>498</v>
      </c>
      <c r="G61" s="93"/>
    </row>
    <row r="62" spans="1:7" ht="15.75" customHeight="1">
      <c r="A62" s="51" t="s">
        <v>264</v>
      </c>
      <c r="B62" t="s">
        <v>527</v>
      </c>
      <c r="C62" t="s">
        <v>426</v>
      </c>
      <c r="D62" s="66">
        <v>2018</v>
      </c>
      <c r="E62" t="s">
        <v>526</v>
      </c>
      <c r="F62" t="s">
        <v>499</v>
      </c>
      <c r="G62" s="161">
        <v>2</v>
      </c>
    </row>
    <row r="63" spans="1:7" ht="15.75" customHeight="1">
      <c r="A63" s="51" t="s">
        <v>263</v>
      </c>
      <c r="B63" s="93" t="s">
        <v>260</v>
      </c>
      <c r="C63" t="s">
        <v>328</v>
      </c>
      <c r="D63" s="66" t="s">
        <v>345</v>
      </c>
      <c r="E63" t="s">
        <v>389</v>
      </c>
      <c r="F63" t="s">
        <v>326</v>
      </c>
      <c r="G63" s="161">
        <v>2</v>
      </c>
    </row>
    <row r="64" spans="1:7" ht="30" customHeight="1">
      <c r="A64" s="51" t="s">
        <v>263</v>
      </c>
      <c r="B64" s="93" t="s">
        <v>261</v>
      </c>
      <c r="C64" t="s">
        <v>1547</v>
      </c>
      <c r="D64" s="66">
        <v>2011</v>
      </c>
      <c r="E64" s="40" t="s">
        <v>467</v>
      </c>
      <c r="F64" t="s">
        <v>498</v>
      </c>
      <c r="G64" s="93"/>
    </row>
    <row r="65" spans="1:7" ht="15.75" customHeight="1">
      <c r="A65" s="51" t="s">
        <v>263</v>
      </c>
      <c r="B65" s="93" t="s">
        <v>262</v>
      </c>
      <c r="C65" t="s">
        <v>328</v>
      </c>
      <c r="D65" s="66" t="s">
        <v>345</v>
      </c>
      <c r="E65" t="s">
        <v>379</v>
      </c>
      <c r="F65" t="s">
        <v>326</v>
      </c>
      <c r="G65" s="93"/>
    </row>
    <row r="66" spans="1:7" ht="15.75" customHeight="1">
      <c r="A66" s="51" t="s">
        <v>263</v>
      </c>
      <c r="B66" s="93" t="s">
        <v>435</v>
      </c>
      <c r="C66" t="s">
        <v>1548</v>
      </c>
      <c r="D66" s="66">
        <v>2012</v>
      </c>
      <c r="E66" t="s">
        <v>436</v>
      </c>
      <c r="F66" t="s">
        <v>498</v>
      </c>
      <c r="G66" s="93"/>
    </row>
    <row r="67" spans="1:7" ht="15.75" customHeight="1">
      <c r="A67" s="51" t="s">
        <v>258</v>
      </c>
      <c r="C67" t="s">
        <v>328</v>
      </c>
      <c r="D67" s="66" t="s">
        <v>345</v>
      </c>
      <c r="E67" t="s">
        <v>354</v>
      </c>
      <c r="F67" t="s">
        <v>326</v>
      </c>
      <c r="G67" s="161">
        <v>2</v>
      </c>
    </row>
    <row r="68" spans="1:7" ht="15.75" customHeight="1">
      <c r="A68" s="51" t="s">
        <v>258</v>
      </c>
      <c r="B68" t="s">
        <v>259</v>
      </c>
      <c r="C68" t="s">
        <v>328</v>
      </c>
      <c r="D68" s="66" t="s">
        <v>338</v>
      </c>
      <c r="E68" t="s">
        <v>339</v>
      </c>
      <c r="F68" t="s">
        <v>326</v>
      </c>
      <c r="G68" s="93"/>
    </row>
    <row r="69" spans="1:7" ht="15.75" customHeight="1">
      <c r="A69" s="51" t="s">
        <v>264</v>
      </c>
      <c r="C69" t="s">
        <v>328</v>
      </c>
      <c r="D69" s="66" t="s">
        <v>338</v>
      </c>
      <c r="E69" t="s">
        <v>349</v>
      </c>
      <c r="F69" t="s">
        <v>326</v>
      </c>
      <c r="G69" s="93"/>
    </row>
    <row r="70" spans="1:7" ht="15.75" customHeight="1">
      <c r="A70" s="52" t="s">
        <v>265</v>
      </c>
      <c r="C70" t="s">
        <v>328</v>
      </c>
      <c r="D70" s="66" t="s">
        <v>402</v>
      </c>
      <c r="E70" t="s">
        <v>411</v>
      </c>
      <c r="F70" t="s">
        <v>326</v>
      </c>
      <c r="G70" s="161">
        <v>1</v>
      </c>
    </row>
    <row r="71" spans="1:7" ht="15.75" customHeight="1">
      <c r="A71" s="52" t="s">
        <v>265</v>
      </c>
      <c r="C71" t="s">
        <v>328</v>
      </c>
      <c r="D71" s="66" t="s">
        <v>345</v>
      </c>
      <c r="E71" t="s">
        <v>358</v>
      </c>
      <c r="F71" t="s">
        <v>326</v>
      </c>
      <c r="G71" s="93"/>
    </row>
    <row r="72" spans="1:7" ht="15.75" customHeight="1">
      <c r="A72" s="51" t="s">
        <v>266</v>
      </c>
      <c r="C72" t="s">
        <v>328</v>
      </c>
      <c r="D72" s="66" t="s">
        <v>345</v>
      </c>
      <c r="E72" t="s">
        <v>359</v>
      </c>
      <c r="F72" t="s">
        <v>326</v>
      </c>
      <c r="G72" s="161">
        <v>2</v>
      </c>
    </row>
    <row r="73" spans="1:7" ht="15.75" customHeight="1">
      <c r="A73" s="51" t="s">
        <v>266</v>
      </c>
      <c r="B73" s="93" t="s">
        <v>267</v>
      </c>
      <c r="C73" t="s">
        <v>328</v>
      </c>
      <c r="D73" s="66" t="s">
        <v>345</v>
      </c>
      <c r="E73" t="s">
        <v>386</v>
      </c>
      <c r="F73" t="s">
        <v>326</v>
      </c>
      <c r="G73" s="93"/>
    </row>
    <row r="74" spans="1:7" ht="15.75" customHeight="1">
      <c r="A74" s="51" t="s">
        <v>266</v>
      </c>
      <c r="B74" s="55" t="s">
        <v>268</v>
      </c>
      <c r="C74" t="s">
        <v>328</v>
      </c>
      <c r="D74" s="66" t="s">
        <v>345</v>
      </c>
      <c r="E74" t="s">
        <v>393</v>
      </c>
      <c r="F74" t="s">
        <v>326</v>
      </c>
      <c r="G74" s="93"/>
    </row>
    <row r="75" spans="1:7" ht="15.75" customHeight="1">
      <c r="A75" s="51" t="s">
        <v>266</v>
      </c>
      <c r="B75" s="55" t="s">
        <v>268</v>
      </c>
      <c r="C75" t="s">
        <v>466</v>
      </c>
      <c r="D75" s="66">
        <v>2011</v>
      </c>
      <c r="E75" t="s">
        <v>519</v>
      </c>
      <c r="F75" t="s">
        <v>499</v>
      </c>
      <c r="G75" s="93"/>
    </row>
    <row r="76" spans="1:7" ht="15.75" customHeight="1">
      <c r="A76" s="51" t="s">
        <v>266</v>
      </c>
      <c r="B76" s="93" t="s">
        <v>269</v>
      </c>
      <c r="C76" t="s">
        <v>1547</v>
      </c>
      <c r="D76" s="66">
        <v>2012</v>
      </c>
      <c r="E76" t="s">
        <v>488</v>
      </c>
      <c r="F76" t="s">
        <v>498</v>
      </c>
      <c r="G76" s="93"/>
    </row>
    <row r="77" spans="1:7" ht="15.75" customHeight="1">
      <c r="A77" s="51" t="s">
        <v>266</v>
      </c>
      <c r="B77" t="s">
        <v>270</v>
      </c>
      <c r="C77" t="s">
        <v>1547</v>
      </c>
      <c r="D77" s="66">
        <v>2016</v>
      </c>
      <c r="E77" t="s">
        <v>455</v>
      </c>
      <c r="F77" t="s">
        <v>498</v>
      </c>
      <c r="G77" s="93"/>
    </row>
    <row r="78" spans="1:7" ht="15.75" customHeight="1">
      <c r="A78" s="51" t="s">
        <v>266</v>
      </c>
      <c r="B78" t="s">
        <v>511</v>
      </c>
      <c r="C78" t="s">
        <v>441</v>
      </c>
      <c r="D78" s="66">
        <v>2019</v>
      </c>
      <c r="E78" t="s">
        <v>512</v>
      </c>
      <c r="F78" t="s">
        <v>499</v>
      </c>
      <c r="G78" s="93"/>
    </row>
    <row r="79" spans="1:7" ht="15.75" customHeight="1">
      <c r="A79" s="51" t="s">
        <v>277</v>
      </c>
      <c r="C79" t="s">
        <v>328</v>
      </c>
      <c r="D79" s="66" t="s">
        <v>329</v>
      </c>
      <c r="E79" t="s">
        <v>335</v>
      </c>
      <c r="F79" t="s">
        <v>326</v>
      </c>
      <c r="G79" s="161">
        <v>4</v>
      </c>
    </row>
    <row r="80" spans="1:7" ht="15.75" customHeight="1">
      <c r="A80" s="51" t="s">
        <v>277</v>
      </c>
      <c r="C80" t="s">
        <v>328</v>
      </c>
      <c r="D80" s="66" t="s">
        <v>402</v>
      </c>
      <c r="E80" t="s">
        <v>412</v>
      </c>
      <c r="F80" t="s">
        <v>326</v>
      </c>
      <c r="G80" s="93"/>
    </row>
    <row r="81" spans="1:7" ht="30" customHeight="1">
      <c r="A81" s="51" t="s">
        <v>277</v>
      </c>
      <c r="B81" s="93" t="s">
        <v>271</v>
      </c>
      <c r="C81" t="s">
        <v>482</v>
      </c>
      <c r="D81" s="66">
        <v>2015</v>
      </c>
      <c r="E81" s="40" t="s">
        <v>481</v>
      </c>
      <c r="F81" t="s">
        <v>1542</v>
      </c>
      <c r="G81" s="93"/>
    </row>
    <row r="82" spans="1:7" ht="15.75" customHeight="1">
      <c r="A82" s="51" t="s">
        <v>277</v>
      </c>
      <c r="B82" s="93" t="s">
        <v>271</v>
      </c>
      <c r="C82" t="s">
        <v>1566</v>
      </c>
      <c r="D82" s="66">
        <v>2014</v>
      </c>
      <c r="E82" t="s">
        <v>462</v>
      </c>
      <c r="F82" t="s">
        <v>326</v>
      </c>
      <c r="G82" s="93"/>
    </row>
    <row r="83" spans="1:7" ht="15.75" customHeight="1">
      <c r="A83" s="51" t="s">
        <v>277</v>
      </c>
      <c r="B83" s="93" t="s">
        <v>271</v>
      </c>
      <c r="C83" t="s">
        <v>328</v>
      </c>
      <c r="D83" s="66" t="s">
        <v>402</v>
      </c>
      <c r="E83" t="s">
        <v>405</v>
      </c>
      <c r="F83" t="s">
        <v>326</v>
      </c>
      <c r="G83" s="93"/>
    </row>
    <row r="84" spans="1:7" ht="15.75" customHeight="1">
      <c r="A84" s="51" t="s">
        <v>277</v>
      </c>
      <c r="B84" s="93" t="s">
        <v>271</v>
      </c>
      <c r="C84" t="s">
        <v>328</v>
      </c>
      <c r="D84" s="66" t="s">
        <v>327</v>
      </c>
      <c r="E84" t="s">
        <v>334</v>
      </c>
      <c r="F84" t="s">
        <v>326</v>
      </c>
      <c r="G84" s="93"/>
    </row>
    <row r="85" spans="1:7" ht="15.75" customHeight="1">
      <c r="A85" s="51" t="s">
        <v>277</v>
      </c>
      <c r="B85" s="93" t="s">
        <v>271</v>
      </c>
      <c r="C85" t="s">
        <v>328</v>
      </c>
      <c r="D85" s="66" t="s">
        <v>345</v>
      </c>
      <c r="E85" t="s">
        <v>344</v>
      </c>
      <c r="F85" t="s">
        <v>326</v>
      </c>
      <c r="G85" s="93"/>
    </row>
    <row r="86" spans="1:7" ht="30" customHeight="1">
      <c r="A86" s="51" t="s">
        <v>277</v>
      </c>
      <c r="B86" s="93" t="s">
        <v>271</v>
      </c>
      <c r="C86" t="s">
        <v>426</v>
      </c>
      <c r="D86" s="66">
        <v>2018</v>
      </c>
      <c r="E86" s="40" t="s">
        <v>461</v>
      </c>
      <c r="F86" t="s">
        <v>499</v>
      </c>
      <c r="G86" s="93"/>
    </row>
    <row r="87" spans="1:7" ht="15.75" customHeight="1">
      <c r="A87" s="51" t="s">
        <v>277</v>
      </c>
      <c r="B87" s="93" t="s">
        <v>271</v>
      </c>
      <c r="C87" t="s">
        <v>466</v>
      </c>
      <c r="D87" s="66">
        <v>2018</v>
      </c>
      <c r="E87" s="40" t="s">
        <v>465</v>
      </c>
      <c r="F87" t="s">
        <v>498</v>
      </c>
      <c r="G87" s="93"/>
    </row>
    <row r="88" spans="1:7" ht="15.75" customHeight="1">
      <c r="A88" s="51" t="s">
        <v>277</v>
      </c>
      <c r="B88" s="93" t="s">
        <v>271</v>
      </c>
      <c r="C88" t="s">
        <v>466</v>
      </c>
      <c r="D88" s="66">
        <v>2012</v>
      </c>
      <c r="E88" s="93" t="s">
        <v>497</v>
      </c>
      <c r="F88" t="s">
        <v>499</v>
      </c>
      <c r="G88" s="93"/>
    </row>
    <row r="89" spans="1:7" ht="15.75" customHeight="1">
      <c r="A89" s="51" t="s">
        <v>277</v>
      </c>
      <c r="B89" s="93" t="s">
        <v>272</v>
      </c>
      <c r="C89" t="s">
        <v>328</v>
      </c>
      <c r="D89" s="66" t="s">
        <v>345</v>
      </c>
      <c r="E89" t="s">
        <v>364</v>
      </c>
      <c r="F89" t="s">
        <v>326</v>
      </c>
      <c r="G89" s="93"/>
    </row>
    <row r="90" spans="1:7" ht="15.75" customHeight="1">
      <c r="A90" s="51" t="s">
        <v>277</v>
      </c>
      <c r="B90" t="s">
        <v>273</v>
      </c>
      <c r="C90" t="s">
        <v>328</v>
      </c>
      <c r="D90" s="66" t="s">
        <v>345</v>
      </c>
      <c r="E90" t="s">
        <v>398</v>
      </c>
      <c r="F90" t="s">
        <v>326</v>
      </c>
      <c r="G90" s="93"/>
    </row>
    <row r="91" spans="1:7" ht="15.75" customHeight="1">
      <c r="A91" s="51" t="s">
        <v>277</v>
      </c>
      <c r="B91" t="s">
        <v>274</v>
      </c>
      <c r="C91" t="s">
        <v>466</v>
      </c>
      <c r="D91" s="66">
        <v>2017</v>
      </c>
      <c r="E91" t="s">
        <v>424</v>
      </c>
      <c r="F91" t="s">
        <v>498</v>
      </c>
      <c r="G91" s="93"/>
    </row>
    <row r="92" spans="1:7" ht="15.75" customHeight="1">
      <c r="A92" s="51" t="s">
        <v>277</v>
      </c>
      <c r="B92" s="93" t="s">
        <v>275</v>
      </c>
      <c r="C92" t="s">
        <v>466</v>
      </c>
      <c r="D92" s="66">
        <v>2018</v>
      </c>
      <c r="E92" t="s">
        <v>425</v>
      </c>
      <c r="F92" t="s">
        <v>498</v>
      </c>
      <c r="G92" s="93"/>
    </row>
    <row r="93" spans="1:7" ht="15.75" customHeight="1">
      <c r="A93" s="51" t="s">
        <v>277</v>
      </c>
      <c r="B93" t="s">
        <v>276</v>
      </c>
      <c r="C93" t="s">
        <v>426</v>
      </c>
      <c r="D93" s="66">
        <v>2017</v>
      </c>
      <c r="E93" t="s">
        <v>464</v>
      </c>
      <c r="F93" t="s">
        <v>498</v>
      </c>
      <c r="G93" s="93"/>
    </row>
    <row r="94" spans="1:7" ht="30" customHeight="1">
      <c r="A94" s="51" t="s">
        <v>277</v>
      </c>
      <c r="B94" t="s">
        <v>495</v>
      </c>
      <c r="C94" t="s">
        <v>441</v>
      </c>
      <c r="D94" s="66">
        <v>2017</v>
      </c>
      <c r="E94" s="40" t="s">
        <v>494</v>
      </c>
      <c r="F94" t="s">
        <v>498</v>
      </c>
      <c r="G94" s="93"/>
    </row>
    <row r="95" spans="1:7" ht="15.75" customHeight="1">
      <c r="A95" s="51" t="s">
        <v>277</v>
      </c>
      <c r="B95" t="s">
        <v>495</v>
      </c>
      <c r="C95" t="s">
        <v>426</v>
      </c>
      <c r="D95" s="66">
        <v>2019</v>
      </c>
      <c r="E95" s="40" t="s">
        <v>677</v>
      </c>
      <c r="F95" t="s">
        <v>498</v>
      </c>
      <c r="G95" s="93"/>
    </row>
    <row r="96" spans="1:7" ht="30" customHeight="1">
      <c r="A96" s="51" t="s">
        <v>277</v>
      </c>
      <c r="B96" t="s">
        <v>495</v>
      </c>
      <c r="C96" t="s">
        <v>441</v>
      </c>
      <c r="D96" s="66">
        <v>2018</v>
      </c>
      <c r="E96" s="40" t="s">
        <v>676</v>
      </c>
      <c r="F96" t="s">
        <v>498</v>
      </c>
      <c r="G96" s="93"/>
    </row>
    <row r="97" spans="1:7" ht="15.75" customHeight="1">
      <c r="A97" s="51" t="s">
        <v>277</v>
      </c>
      <c r="B97" t="s">
        <v>500</v>
      </c>
      <c r="C97" t="s">
        <v>426</v>
      </c>
      <c r="D97" s="66">
        <v>2018</v>
      </c>
      <c r="E97" s="40" t="s">
        <v>501</v>
      </c>
      <c r="F97" t="s">
        <v>498</v>
      </c>
      <c r="G97" s="93"/>
    </row>
    <row r="98" spans="1:7" ht="15.75" customHeight="1">
      <c r="A98" s="51" t="s">
        <v>277</v>
      </c>
      <c r="B98" t="s">
        <v>510</v>
      </c>
      <c r="C98" t="s">
        <v>466</v>
      </c>
      <c r="D98" s="66">
        <v>2014</v>
      </c>
      <c r="E98" t="s">
        <v>509</v>
      </c>
      <c r="F98" t="s">
        <v>499</v>
      </c>
      <c r="G98" s="93"/>
    </row>
    <row r="99" spans="1:7" ht="15.75" customHeight="1">
      <c r="A99" s="51" t="s">
        <v>277</v>
      </c>
      <c r="B99" t="s">
        <v>521</v>
      </c>
      <c r="C99" t="s">
        <v>426</v>
      </c>
      <c r="E99" t="s">
        <v>501</v>
      </c>
      <c r="F99" t="s">
        <v>498</v>
      </c>
      <c r="G99" s="93"/>
    </row>
    <row r="100" spans="1:7" ht="15.75" customHeight="1">
      <c r="A100" s="234" t="s">
        <v>280</v>
      </c>
      <c r="C100" t="s">
        <v>328</v>
      </c>
      <c r="D100" s="66" t="s">
        <v>402</v>
      </c>
      <c r="E100" t="s">
        <v>413</v>
      </c>
      <c r="F100" t="s">
        <v>326</v>
      </c>
      <c r="G100" s="161">
        <v>2</v>
      </c>
    </row>
    <row r="101" spans="1:7" ht="15.75" customHeight="1">
      <c r="A101" s="234" t="s">
        <v>280</v>
      </c>
      <c r="C101" t="s">
        <v>426</v>
      </c>
      <c r="D101" s="66">
        <v>2013</v>
      </c>
      <c r="E101" t="s">
        <v>454</v>
      </c>
      <c r="F101" t="s">
        <v>498</v>
      </c>
      <c r="G101" s="93"/>
    </row>
    <row r="102" spans="1:7" ht="15.75" customHeight="1">
      <c r="A102" s="234" t="s">
        <v>281</v>
      </c>
      <c r="C102" t="s">
        <v>328</v>
      </c>
      <c r="D102" s="66" t="s">
        <v>402</v>
      </c>
      <c r="E102" t="s">
        <v>414</v>
      </c>
      <c r="F102" t="s">
        <v>326</v>
      </c>
      <c r="G102" s="161">
        <v>2</v>
      </c>
    </row>
    <row r="103" spans="1:7" ht="15.75" customHeight="1">
      <c r="A103" s="234" t="s">
        <v>281</v>
      </c>
      <c r="C103" t="s">
        <v>466</v>
      </c>
      <c r="D103" s="66">
        <v>2016</v>
      </c>
      <c r="E103" t="s">
        <v>472</v>
      </c>
      <c r="F103" t="s">
        <v>498</v>
      </c>
      <c r="G103" s="93"/>
    </row>
    <row r="104" spans="1:7" ht="15.75" customHeight="1">
      <c r="A104" s="234" t="s">
        <v>281</v>
      </c>
      <c r="B104" s="93" t="s">
        <v>282</v>
      </c>
      <c r="C104" t="s">
        <v>426</v>
      </c>
      <c r="D104" s="66">
        <v>2014</v>
      </c>
      <c r="E104" t="s">
        <v>468</v>
      </c>
      <c r="F104" t="s">
        <v>498</v>
      </c>
      <c r="G104" s="93"/>
    </row>
    <row r="105" spans="1:7" ht="15.75" customHeight="1">
      <c r="A105" s="234" t="s">
        <v>281</v>
      </c>
      <c r="B105" s="93" t="s">
        <v>282</v>
      </c>
      <c r="C105" t="s">
        <v>1547</v>
      </c>
      <c r="D105" s="66">
        <v>2016</v>
      </c>
      <c r="E105" t="s">
        <v>484</v>
      </c>
      <c r="F105" t="s">
        <v>498</v>
      </c>
      <c r="G105" s="93"/>
    </row>
    <row r="106" spans="1:7" ht="15.75" customHeight="1">
      <c r="A106" s="234" t="s">
        <v>281</v>
      </c>
      <c r="B106" s="55" t="s">
        <v>283</v>
      </c>
      <c r="C106" t="s">
        <v>466</v>
      </c>
      <c r="D106" s="66">
        <v>2014</v>
      </c>
      <c r="E106" t="s">
        <v>478</v>
      </c>
      <c r="F106" t="s">
        <v>498</v>
      </c>
      <c r="G106" s="93"/>
    </row>
    <row r="107" spans="1:7" ht="15.75" customHeight="1">
      <c r="A107" s="234" t="s">
        <v>281</v>
      </c>
      <c r="B107" t="s">
        <v>284</v>
      </c>
      <c r="C107" t="s">
        <v>426</v>
      </c>
      <c r="D107" s="66">
        <v>2013</v>
      </c>
      <c r="E107" t="s">
        <v>469</v>
      </c>
      <c r="F107" t="s">
        <v>498</v>
      </c>
      <c r="G107" s="93"/>
    </row>
    <row r="108" spans="1:7" ht="15.75" customHeight="1">
      <c r="A108" s="52" t="s">
        <v>285</v>
      </c>
      <c r="C108" t="s">
        <v>328</v>
      </c>
      <c r="D108" s="66" t="s">
        <v>345</v>
      </c>
      <c r="E108" t="s">
        <v>367</v>
      </c>
      <c r="F108" t="s">
        <v>326</v>
      </c>
      <c r="G108" s="161">
        <v>1</v>
      </c>
    </row>
    <row r="109" spans="1:7" ht="15.75" customHeight="1">
      <c r="A109" s="52" t="s">
        <v>285</v>
      </c>
      <c r="C109" t="s">
        <v>328</v>
      </c>
      <c r="D109" s="66" t="s">
        <v>402</v>
      </c>
      <c r="E109" t="s">
        <v>415</v>
      </c>
      <c r="F109" t="s">
        <v>326</v>
      </c>
      <c r="G109" s="93"/>
    </row>
    <row r="110" spans="1:7" ht="15.75" customHeight="1">
      <c r="A110" s="52" t="s">
        <v>286</v>
      </c>
      <c r="C110" t="s">
        <v>328</v>
      </c>
      <c r="D110" s="66" t="s">
        <v>372</v>
      </c>
      <c r="E110" t="s">
        <v>368</v>
      </c>
      <c r="F110" t="s">
        <v>326</v>
      </c>
      <c r="G110" s="161">
        <v>2</v>
      </c>
    </row>
    <row r="111" spans="1:7" ht="15.75" customHeight="1">
      <c r="A111" s="52" t="s">
        <v>286</v>
      </c>
      <c r="C111" t="s">
        <v>328</v>
      </c>
      <c r="D111" s="66" t="s">
        <v>402</v>
      </c>
      <c r="E111" t="s">
        <v>416</v>
      </c>
      <c r="F111" t="s">
        <v>326</v>
      </c>
      <c r="G111" s="93"/>
    </row>
    <row r="112" spans="1:7" ht="15.75" customHeight="1">
      <c r="A112" s="52" t="s">
        <v>286</v>
      </c>
      <c r="B112" s="93" t="s">
        <v>287</v>
      </c>
      <c r="C112" t="s">
        <v>328</v>
      </c>
      <c r="D112" s="66" t="s">
        <v>345</v>
      </c>
      <c r="E112" t="s">
        <v>366</v>
      </c>
      <c r="F112" t="s">
        <v>326</v>
      </c>
      <c r="G112" s="93"/>
    </row>
    <row r="113" spans="1:7" ht="15.75" customHeight="1">
      <c r="A113" s="52" t="s">
        <v>286</v>
      </c>
      <c r="B113" t="s">
        <v>288</v>
      </c>
      <c r="C113" t="s">
        <v>426</v>
      </c>
      <c r="D113" s="66">
        <v>2014</v>
      </c>
      <c r="E113" t="s">
        <v>471</v>
      </c>
      <c r="F113" t="s">
        <v>498</v>
      </c>
      <c r="G113" s="93"/>
    </row>
    <row r="114" spans="1:7" ht="15.75" customHeight="1">
      <c r="A114" s="52" t="s">
        <v>286</v>
      </c>
      <c r="B114" t="s">
        <v>502</v>
      </c>
      <c r="C114" t="s">
        <v>466</v>
      </c>
      <c r="D114" s="66">
        <v>2017</v>
      </c>
      <c r="E114" t="s">
        <v>503</v>
      </c>
      <c r="F114" t="s">
        <v>499</v>
      </c>
      <c r="G114" s="93"/>
    </row>
    <row r="115" spans="1:7" ht="15.75" customHeight="1">
      <c r="A115" s="52" t="s">
        <v>293</v>
      </c>
      <c r="C115" t="s">
        <v>328</v>
      </c>
      <c r="D115" s="66" t="s">
        <v>402</v>
      </c>
      <c r="E115" t="s">
        <v>417</v>
      </c>
      <c r="F115" t="s">
        <v>326</v>
      </c>
      <c r="G115" s="161">
        <v>2</v>
      </c>
    </row>
    <row r="116" spans="1:7" ht="15.75" customHeight="1">
      <c r="A116" s="52" t="s">
        <v>293</v>
      </c>
      <c r="B116" s="55" t="s">
        <v>294</v>
      </c>
      <c r="C116" t="s">
        <v>328</v>
      </c>
      <c r="D116" s="66" t="s">
        <v>345</v>
      </c>
      <c r="E116" t="s">
        <v>365</v>
      </c>
      <c r="F116" t="s">
        <v>326</v>
      </c>
      <c r="G116" s="93"/>
    </row>
    <row r="117" spans="1:7" ht="15.75" customHeight="1">
      <c r="A117" s="52" t="s">
        <v>293</v>
      </c>
      <c r="B117" s="93" t="s">
        <v>295</v>
      </c>
      <c r="C117" t="s">
        <v>328</v>
      </c>
      <c r="D117" s="66" t="s">
        <v>327</v>
      </c>
      <c r="E117" t="s">
        <v>331</v>
      </c>
      <c r="F117" t="s">
        <v>326</v>
      </c>
      <c r="G117" s="93"/>
    </row>
    <row r="118" spans="1:7" ht="15.75" customHeight="1">
      <c r="A118" s="52" t="s">
        <v>293</v>
      </c>
      <c r="B118" s="93" t="s">
        <v>295</v>
      </c>
      <c r="C118" t="s">
        <v>328</v>
      </c>
      <c r="D118" s="66" t="s">
        <v>327</v>
      </c>
      <c r="E118" t="s">
        <v>332</v>
      </c>
      <c r="F118" t="s">
        <v>326</v>
      </c>
      <c r="G118" s="93"/>
    </row>
    <row r="119" spans="1:7" ht="15.75" customHeight="1">
      <c r="A119" s="52" t="s">
        <v>293</v>
      </c>
      <c r="B119" s="93" t="s">
        <v>295</v>
      </c>
      <c r="C119" t="s">
        <v>328</v>
      </c>
      <c r="D119" s="66" t="s">
        <v>345</v>
      </c>
      <c r="E119" t="s">
        <v>387</v>
      </c>
      <c r="F119" t="s">
        <v>326</v>
      </c>
      <c r="G119" s="93"/>
    </row>
    <row r="120" spans="1:7" ht="15.75" customHeight="1">
      <c r="A120" s="52" t="s">
        <v>293</v>
      </c>
      <c r="B120" t="s">
        <v>296</v>
      </c>
      <c r="C120" t="s">
        <v>1547</v>
      </c>
      <c r="D120" s="66">
        <v>2012</v>
      </c>
      <c r="E120" t="s">
        <v>489</v>
      </c>
      <c r="F120" t="s">
        <v>498</v>
      </c>
      <c r="G120" s="93"/>
    </row>
    <row r="121" spans="1:7" ht="15.75" customHeight="1">
      <c r="A121" s="51" t="s">
        <v>297</v>
      </c>
      <c r="C121" t="s">
        <v>328</v>
      </c>
      <c r="D121" s="66" t="s">
        <v>372</v>
      </c>
      <c r="E121" t="s">
        <v>371</v>
      </c>
      <c r="F121" t="s">
        <v>326</v>
      </c>
      <c r="G121" s="161">
        <v>4</v>
      </c>
    </row>
    <row r="122" spans="1:7" ht="15.75" customHeight="1">
      <c r="A122" s="51" t="s">
        <v>297</v>
      </c>
      <c r="B122" t="s">
        <v>298</v>
      </c>
      <c r="C122" t="s">
        <v>1547</v>
      </c>
      <c r="D122" s="66">
        <v>2016</v>
      </c>
      <c r="E122" t="s">
        <v>496</v>
      </c>
      <c r="F122" t="s">
        <v>498</v>
      </c>
      <c r="G122" s="93"/>
    </row>
    <row r="123" spans="1:7" ht="15.75" customHeight="1">
      <c r="A123" s="52" t="s">
        <v>299</v>
      </c>
      <c r="C123" t="s">
        <v>328</v>
      </c>
      <c r="D123" s="66" t="s">
        <v>402</v>
      </c>
      <c r="E123" t="s">
        <v>418</v>
      </c>
      <c r="F123" t="s">
        <v>326</v>
      </c>
      <c r="G123" s="161">
        <v>2</v>
      </c>
    </row>
    <row r="124" spans="1:7" ht="15.75" customHeight="1">
      <c r="A124" s="52" t="s">
        <v>299</v>
      </c>
      <c r="C124" t="s">
        <v>426</v>
      </c>
      <c r="D124" s="66">
        <v>2018</v>
      </c>
      <c r="E124" t="s">
        <v>430</v>
      </c>
      <c r="F124" t="s">
        <v>431</v>
      </c>
      <c r="G124" s="93"/>
    </row>
    <row r="125" spans="1:7" ht="15.75" customHeight="1">
      <c r="A125" s="52" t="s">
        <v>299</v>
      </c>
      <c r="B125" s="55" t="s">
        <v>300</v>
      </c>
      <c r="C125" t="s">
        <v>328</v>
      </c>
      <c r="D125" s="66" t="s">
        <v>345</v>
      </c>
      <c r="E125" t="s">
        <v>384</v>
      </c>
      <c r="F125" t="s">
        <v>326</v>
      </c>
      <c r="G125" s="93"/>
    </row>
    <row r="126" spans="1:7" ht="15.75" customHeight="1">
      <c r="A126" s="52" t="s">
        <v>299</v>
      </c>
      <c r="B126" s="93" t="s">
        <v>301</v>
      </c>
      <c r="C126" t="s">
        <v>328</v>
      </c>
      <c r="D126" s="66" t="s">
        <v>345</v>
      </c>
      <c r="E126" t="s">
        <v>385</v>
      </c>
      <c r="F126" t="s">
        <v>326</v>
      </c>
      <c r="G126" s="93"/>
    </row>
    <row r="127" spans="1:7" ht="15.75" customHeight="1">
      <c r="A127" s="52" t="s">
        <v>299</v>
      </c>
      <c r="B127" s="50" t="s">
        <v>440</v>
      </c>
      <c r="C127" t="s">
        <v>441</v>
      </c>
      <c r="E127" t="s">
        <v>439</v>
      </c>
      <c r="F127" t="s">
        <v>499</v>
      </c>
      <c r="G127" s="93"/>
    </row>
    <row r="128" spans="1:7" ht="15.75" customHeight="1">
      <c r="A128" s="52" t="s">
        <v>302</v>
      </c>
      <c r="C128" t="s">
        <v>328</v>
      </c>
      <c r="D128" s="66" t="s">
        <v>327</v>
      </c>
      <c r="E128" t="s">
        <v>325</v>
      </c>
      <c r="F128" t="s">
        <v>326</v>
      </c>
      <c r="G128" s="161">
        <v>2</v>
      </c>
    </row>
    <row r="129" spans="1:7" ht="15.75" customHeight="1">
      <c r="A129" s="52" t="s">
        <v>302</v>
      </c>
      <c r="C129" t="s">
        <v>328</v>
      </c>
      <c r="D129" s="66" t="s">
        <v>329</v>
      </c>
      <c r="E129" t="s">
        <v>330</v>
      </c>
      <c r="F129" t="s">
        <v>326</v>
      </c>
      <c r="G129" s="93"/>
    </row>
    <row r="130" spans="1:7" ht="15.75" customHeight="1">
      <c r="A130" s="52" t="s">
        <v>302</v>
      </c>
      <c r="C130" t="s">
        <v>328</v>
      </c>
      <c r="D130" s="66" t="s">
        <v>345</v>
      </c>
      <c r="E130" t="s">
        <v>373</v>
      </c>
      <c r="F130" t="s">
        <v>326</v>
      </c>
      <c r="G130" s="93"/>
    </row>
    <row r="131" spans="1:7" ht="15.75" customHeight="1">
      <c r="A131" s="52" t="s">
        <v>302</v>
      </c>
      <c r="B131" s="50" t="s">
        <v>303</v>
      </c>
      <c r="C131" t="s">
        <v>328</v>
      </c>
      <c r="D131" s="66" t="s">
        <v>345</v>
      </c>
      <c r="E131" t="s">
        <v>375</v>
      </c>
      <c r="F131" t="s">
        <v>326</v>
      </c>
      <c r="G131" s="93"/>
    </row>
    <row r="132" spans="1:7" ht="15.75" customHeight="1">
      <c r="A132" s="52" t="s">
        <v>302</v>
      </c>
      <c r="B132" s="50" t="s">
        <v>304</v>
      </c>
      <c r="C132" t="s">
        <v>328</v>
      </c>
      <c r="D132" s="66" t="s">
        <v>345</v>
      </c>
      <c r="E132" t="s">
        <v>374</v>
      </c>
      <c r="F132" t="s">
        <v>326</v>
      </c>
      <c r="G132" s="93"/>
    </row>
    <row r="133" spans="1:7" ht="15.75" customHeight="1">
      <c r="A133" s="52" t="s">
        <v>302</v>
      </c>
      <c r="B133" s="50" t="s">
        <v>476</v>
      </c>
      <c r="C133" t="s">
        <v>426</v>
      </c>
      <c r="D133" s="66">
        <v>2014</v>
      </c>
      <c r="E133" t="s">
        <v>477</v>
      </c>
      <c r="F133" t="s">
        <v>498</v>
      </c>
      <c r="G133" s="93"/>
    </row>
    <row r="134" spans="1:7" ht="15.75" customHeight="1">
      <c r="A134" s="52" t="s">
        <v>302</v>
      </c>
      <c r="B134" s="50" t="s">
        <v>476</v>
      </c>
      <c r="C134" t="s">
        <v>426</v>
      </c>
      <c r="D134" s="66">
        <v>2015</v>
      </c>
      <c r="E134" t="s">
        <v>480</v>
      </c>
      <c r="F134" t="s">
        <v>498</v>
      </c>
      <c r="G134" s="93"/>
    </row>
    <row r="135" spans="1:7" ht="15.75" customHeight="1">
      <c r="A135" s="52" t="s">
        <v>302</v>
      </c>
      <c r="B135" s="50" t="s">
        <v>523</v>
      </c>
      <c r="C135" t="s">
        <v>426</v>
      </c>
      <c r="E135" t="s">
        <v>522</v>
      </c>
      <c r="G135" s="93"/>
    </row>
    <row r="136" spans="1:7" ht="15.75" customHeight="1">
      <c r="A136" s="51" t="s">
        <v>305</v>
      </c>
      <c r="C136" t="s">
        <v>328</v>
      </c>
      <c r="D136" s="66" t="s">
        <v>329</v>
      </c>
      <c r="E136" t="s">
        <v>336</v>
      </c>
      <c r="F136" t="s">
        <v>326</v>
      </c>
      <c r="G136" s="161">
        <v>2</v>
      </c>
    </row>
    <row r="137" spans="1:7" ht="15.75" customHeight="1">
      <c r="A137" s="51" t="s">
        <v>305</v>
      </c>
      <c r="C137" t="s">
        <v>328</v>
      </c>
      <c r="D137" s="66" t="s">
        <v>372</v>
      </c>
      <c r="E137" t="s">
        <v>380</v>
      </c>
      <c r="F137" t="s">
        <v>326</v>
      </c>
      <c r="G137" s="93"/>
    </row>
    <row r="138" spans="1:7" ht="15.75" customHeight="1">
      <c r="A138" s="51" t="s">
        <v>305</v>
      </c>
      <c r="B138" s="55" t="s">
        <v>306</v>
      </c>
      <c r="C138" t="s">
        <v>328</v>
      </c>
      <c r="D138" s="66" t="s">
        <v>345</v>
      </c>
      <c r="E138" t="s">
        <v>376</v>
      </c>
      <c r="F138" t="s">
        <v>326</v>
      </c>
      <c r="G138" s="93"/>
    </row>
    <row r="139" spans="1:7" ht="15.75" customHeight="1">
      <c r="A139" s="51" t="s">
        <v>305</v>
      </c>
      <c r="B139" t="s">
        <v>307</v>
      </c>
      <c r="C139" t="s">
        <v>426</v>
      </c>
      <c r="D139" s="66">
        <v>2017</v>
      </c>
      <c r="E139" t="s">
        <v>473</v>
      </c>
      <c r="F139" t="s">
        <v>498</v>
      </c>
      <c r="G139" s="93"/>
    </row>
    <row r="140" spans="1:7" ht="15.75" customHeight="1">
      <c r="A140" s="51" t="s">
        <v>305</v>
      </c>
      <c r="B140" t="s">
        <v>518</v>
      </c>
      <c r="C140" t="s">
        <v>459</v>
      </c>
      <c r="D140" s="66">
        <v>2018</v>
      </c>
      <c r="E140" t="s">
        <v>517</v>
      </c>
      <c r="G140" s="93"/>
    </row>
    <row r="141" spans="1:7" ht="15.75" customHeight="1">
      <c r="A141" s="51" t="s">
        <v>399</v>
      </c>
      <c r="C141" t="s">
        <v>328</v>
      </c>
      <c r="D141" s="66" t="s">
        <v>401</v>
      </c>
      <c r="E141" t="s">
        <v>400</v>
      </c>
      <c r="F141" t="s">
        <v>326</v>
      </c>
      <c r="G141" s="161">
        <v>2</v>
      </c>
    </row>
    <row r="142" spans="1:7" ht="15.75" customHeight="1">
      <c r="A142" s="51" t="s">
        <v>399</v>
      </c>
      <c r="B142" t="s">
        <v>504</v>
      </c>
      <c r="C142" t="s">
        <v>459</v>
      </c>
      <c r="D142" s="66">
        <v>2018</v>
      </c>
      <c r="E142" t="s">
        <v>505</v>
      </c>
      <c r="G142" s="93"/>
    </row>
    <row r="143" spans="1:7" ht="15.75" customHeight="1">
      <c r="A143" s="51" t="s">
        <v>399</v>
      </c>
      <c r="B143" t="s">
        <v>504</v>
      </c>
      <c r="C143" t="s">
        <v>459</v>
      </c>
      <c r="D143" s="66">
        <v>2019</v>
      </c>
      <c r="E143" t="s">
        <v>506</v>
      </c>
      <c r="G143" s="93"/>
    </row>
    <row r="144" spans="1:7" ht="15.75" customHeight="1">
      <c r="A144" s="51" t="s">
        <v>315</v>
      </c>
      <c r="B144" s="93" t="s">
        <v>316</v>
      </c>
      <c r="C144" t="s">
        <v>1547</v>
      </c>
      <c r="D144" s="66">
        <v>2012</v>
      </c>
      <c r="E144" t="s">
        <v>463</v>
      </c>
      <c r="F144" t="s">
        <v>498</v>
      </c>
      <c r="G144" s="161">
        <v>2</v>
      </c>
    </row>
    <row r="145" spans="1:7" ht="15.75" customHeight="1">
      <c r="A145" s="51" t="s">
        <v>315</v>
      </c>
      <c r="B145" s="93" t="s">
        <v>316</v>
      </c>
      <c r="C145" t="s">
        <v>328</v>
      </c>
      <c r="D145" s="66" t="s">
        <v>345</v>
      </c>
      <c r="E145" t="s">
        <v>361</v>
      </c>
      <c r="F145" t="s">
        <v>326</v>
      </c>
      <c r="G145" s="93"/>
    </row>
    <row r="146" spans="1:7" ht="15.75" customHeight="1">
      <c r="A146" s="51" t="s">
        <v>315</v>
      </c>
      <c r="B146" s="55" t="s">
        <v>317</v>
      </c>
      <c r="C146" t="s">
        <v>328</v>
      </c>
      <c r="D146" s="66" t="s">
        <v>345</v>
      </c>
      <c r="E146" t="s">
        <v>388</v>
      </c>
      <c r="F146" t="s">
        <v>326</v>
      </c>
      <c r="G146" s="93"/>
    </row>
    <row r="147" spans="1:7" ht="15.75" customHeight="1">
      <c r="A147" s="51" t="s">
        <v>315</v>
      </c>
      <c r="B147" s="59" t="s">
        <v>318</v>
      </c>
      <c r="C147" t="s">
        <v>1547</v>
      </c>
      <c r="D147" s="66">
        <v>2016</v>
      </c>
      <c r="E147" t="s">
        <v>486</v>
      </c>
      <c r="F147" t="s">
        <v>498</v>
      </c>
      <c r="G147" s="93"/>
    </row>
    <row r="148" spans="1:7" ht="15.75" customHeight="1">
      <c r="A148" s="51" t="s">
        <v>315</v>
      </c>
      <c r="B148" s="59" t="s">
        <v>318</v>
      </c>
      <c r="C148" t="s">
        <v>426</v>
      </c>
      <c r="E148" t="s">
        <v>520</v>
      </c>
      <c r="F148" t="s">
        <v>499</v>
      </c>
      <c r="G148" s="93"/>
    </row>
    <row r="149" spans="1:7" ht="15.75" customHeight="1">
      <c r="A149" s="52" t="s">
        <v>308</v>
      </c>
      <c r="C149" t="s">
        <v>328</v>
      </c>
      <c r="D149" s="66" t="s">
        <v>372</v>
      </c>
      <c r="E149" t="s">
        <v>390</v>
      </c>
      <c r="F149" t="s">
        <v>326</v>
      </c>
      <c r="G149" s="161">
        <v>4</v>
      </c>
    </row>
    <row r="150" spans="1:7" ht="15.75" customHeight="1">
      <c r="A150" s="52" t="s">
        <v>308</v>
      </c>
      <c r="B150" s="55" t="s">
        <v>309</v>
      </c>
      <c r="C150" t="s">
        <v>1547</v>
      </c>
      <c r="D150" s="66">
        <v>2016</v>
      </c>
      <c r="E150" t="s">
        <v>487</v>
      </c>
      <c r="F150" t="s">
        <v>498</v>
      </c>
      <c r="G150" s="93"/>
    </row>
    <row r="151" spans="1:7" ht="15.75" customHeight="1">
      <c r="A151" s="52" t="s">
        <v>308</v>
      </c>
      <c r="B151" s="50" t="s">
        <v>310</v>
      </c>
      <c r="C151" t="s">
        <v>459</v>
      </c>
      <c r="D151" s="66">
        <v>2017</v>
      </c>
      <c r="E151" t="s">
        <v>458</v>
      </c>
      <c r="F151" t="s">
        <v>498</v>
      </c>
      <c r="G151" s="93"/>
    </row>
    <row r="152" spans="1:7" ht="15.75" customHeight="1">
      <c r="A152" s="52" t="s">
        <v>308</v>
      </c>
      <c r="B152" s="50" t="s">
        <v>310</v>
      </c>
      <c r="C152" t="s">
        <v>426</v>
      </c>
      <c r="D152" s="66">
        <v>2017</v>
      </c>
      <c r="E152" t="s">
        <v>479</v>
      </c>
      <c r="F152" t="s">
        <v>498</v>
      </c>
      <c r="G152" s="93"/>
    </row>
    <row r="153" spans="1:7" ht="15.75" customHeight="1">
      <c r="A153" s="52" t="s">
        <v>308</v>
      </c>
      <c r="B153" s="50" t="s">
        <v>310</v>
      </c>
      <c r="C153" t="s">
        <v>426</v>
      </c>
      <c r="D153" s="66">
        <v>2018</v>
      </c>
      <c r="E153" t="s">
        <v>1543</v>
      </c>
      <c r="F153" t="s">
        <v>499</v>
      </c>
      <c r="G153" s="93"/>
    </row>
    <row r="154" spans="1:7" ht="15.75" customHeight="1">
      <c r="A154" s="52" t="s">
        <v>419</v>
      </c>
      <c r="B154" s="50"/>
      <c r="C154" t="s">
        <v>328</v>
      </c>
      <c r="D154" s="66" t="s">
        <v>402</v>
      </c>
      <c r="E154" t="s">
        <v>420</v>
      </c>
      <c r="F154" t="s">
        <v>326</v>
      </c>
      <c r="G154" s="161">
        <v>2</v>
      </c>
    </row>
    <row r="155" spans="1:7" ht="15.75" customHeight="1">
      <c r="A155" s="52" t="s">
        <v>313</v>
      </c>
      <c r="C155" t="s">
        <v>328</v>
      </c>
      <c r="D155" s="66" t="s">
        <v>345</v>
      </c>
      <c r="E155" t="s">
        <v>391</v>
      </c>
      <c r="F155" t="s">
        <v>326</v>
      </c>
      <c r="G155" s="161">
        <v>2</v>
      </c>
    </row>
    <row r="156" spans="1:7" ht="15.75" customHeight="1">
      <c r="A156" s="52" t="s">
        <v>313</v>
      </c>
      <c r="B156" s="50" t="s">
        <v>314</v>
      </c>
      <c r="C156" t="s">
        <v>328</v>
      </c>
      <c r="D156" s="66" t="s">
        <v>345</v>
      </c>
      <c r="E156" t="s">
        <v>360</v>
      </c>
      <c r="F156" t="s">
        <v>326</v>
      </c>
      <c r="G156" s="93"/>
    </row>
    <row r="157" spans="1:7" ht="30" customHeight="1">
      <c r="A157" s="52" t="s">
        <v>313</v>
      </c>
      <c r="B157" s="50" t="s">
        <v>437</v>
      </c>
      <c r="C157" t="s">
        <v>426</v>
      </c>
      <c r="D157" s="66">
        <v>2016</v>
      </c>
      <c r="E157" s="40" t="s">
        <v>438</v>
      </c>
      <c r="F157" t="s">
        <v>499</v>
      </c>
      <c r="G157" s="93"/>
    </row>
    <row r="158" spans="1:7" ht="15.75" customHeight="1">
      <c r="A158" s="51" t="s">
        <v>311</v>
      </c>
      <c r="C158" t="s">
        <v>328</v>
      </c>
      <c r="D158" s="66" t="s">
        <v>345</v>
      </c>
      <c r="E158" t="s">
        <v>394</v>
      </c>
      <c r="F158" t="s">
        <v>326</v>
      </c>
      <c r="G158" s="161">
        <v>2</v>
      </c>
    </row>
    <row r="159" spans="1:7" ht="15.75" customHeight="1">
      <c r="A159" s="51" t="s">
        <v>311</v>
      </c>
      <c r="B159" s="59" t="s">
        <v>312</v>
      </c>
      <c r="C159" t="s">
        <v>1547</v>
      </c>
      <c r="D159" s="66">
        <v>2016</v>
      </c>
      <c r="E159" t="s">
        <v>485</v>
      </c>
      <c r="F159" t="s">
        <v>498</v>
      </c>
      <c r="G159" s="93"/>
    </row>
    <row r="160" spans="1:7" ht="15.75" customHeight="1">
      <c r="A160" s="51" t="s">
        <v>319</v>
      </c>
      <c r="C160" t="s">
        <v>328</v>
      </c>
      <c r="D160" s="66" t="s">
        <v>402</v>
      </c>
      <c r="E160" t="s">
        <v>421</v>
      </c>
      <c r="F160" t="s">
        <v>326</v>
      </c>
      <c r="G160" s="161">
        <v>4</v>
      </c>
    </row>
    <row r="161" spans="1:7" ht="15.75" customHeight="1">
      <c r="A161" s="51" t="s">
        <v>319</v>
      </c>
      <c r="C161" t="s">
        <v>328</v>
      </c>
      <c r="D161" s="66" t="s">
        <v>372</v>
      </c>
      <c r="E161" t="s">
        <v>396</v>
      </c>
      <c r="F161" t="s">
        <v>326</v>
      </c>
      <c r="G161" s="93"/>
    </row>
    <row r="162" spans="1:7" ht="15.75" customHeight="1">
      <c r="A162" s="51" t="s">
        <v>319</v>
      </c>
      <c r="B162" s="93" t="s">
        <v>320</v>
      </c>
      <c r="C162" t="s">
        <v>328</v>
      </c>
      <c r="D162" s="66" t="s">
        <v>338</v>
      </c>
      <c r="E162" t="s">
        <v>351</v>
      </c>
      <c r="F162" t="s">
        <v>326</v>
      </c>
      <c r="G162" s="93"/>
    </row>
    <row r="163" spans="1:7" ht="15.75" customHeight="1">
      <c r="A163" s="51" t="s">
        <v>319</v>
      </c>
      <c r="B163" s="55" t="s">
        <v>321</v>
      </c>
      <c r="C163" t="s">
        <v>328</v>
      </c>
      <c r="D163" s="66" t="s">
        <v>345</v>
      </c>
      <c r="E163" t="s">
        <v>369</v>
      </c>
      <c r="F163" t="s">
        <v>326</v>
      </c>
      <c r="G163" s="93"/>
    </row>
    <row r="164" spans="1:7" ht="15.75" customHeight="1">
      <c r="A164" s="51" t="s">
        <v>319</v>
      </c>
      <c r="B164" s="93" t="s">
        <v>322</v>
      </c>
      <c r="C164" t="s">
        <v>426</v>
      </c>
      <c r="D164" s="66">
        <v>2018</v>
      </c>
      <c r="E164" t="s">
        <v>456</v>
      </c>
      <c r="F164" t="s">
        <v>498</v>
      </c>
      <c r="G164" s="93"/>
    </row>
    <row r="165" spans="1:7" ht="15.75" customHeight="1">
      <c r="A165" s="51" t="s">
        <v>319</v>
      </c>
      <c r="B165" s="93" t="s">
        <v>322</v>
      </c>
      <c r="C165" t="s">
        <v>426</v>
      </c>
      <c r="D165" s="66">
        <v>2019</v>
      </c>
      <c r="E165" t="s">
        <v>427</v>
      </c>
      <c r="F165" t="s">
        <v>498</v>
      </c>
      <c r="G165" s="93"/>
    </row>
    <row r="166" spans="1:7" ht="15.75" customHeight="1">
      <c r="A166" s="51" t="s">
        <v>319</v>
      </c>
      <c r="B166" t="s">
        <v>323</v>
      </c>
      <c r="C166" t="s">
        <v>441</v>
      </c>
      <c r="D166" s="66">
        <v>2017</v>
      </c>
      <c r="E166" t="s">
        <v>475</v>
      </c>
      <c r="F166" t="s">
        <v>498</v>
      </c>
      <c r="G166" s="93"/>
    </row>
    <row r="167" spans="1:7" ht="15.75" customHeight="1">
      <c r="A167" s="51" t="s">
        <v>319</v>
      </c>
      <c r="B167" s="93" t="s">
        <v>516</v>
      </c>
      <c r="C167" t="s">
        <v>441</v>
      </c>
      <c r="E167" t="s">
        <v>515</v>
      </c>
      <c r="F167" t="s">
        <v>498</v>
      </c>
      <c r="G167" s="93"/>
    </row>
    <row r="168" spans="1:7" ht="15.75" customHeight="1">
      <c r="A168" s="51" t="s">
        <v>324</v>
      </c>
      <c r="C168" t="s">
        <v>328</v>
      </c>
      <c r="D168" s="66" t="s">
        <v>402</v>
      </c>
      <c r="E168" t="s">
        <v>422</v>
      </c>
      <c r="F168" t="s">
        <v>326</v>
      </c>
      <c r="G168" s="161">
        <v>2</v>
      </c>
    </row>
    <row r="169" spans="1:7" ht="15.75" customHeight="1">
      <c r="A169" s="51" t="s">
        <v>324</v>
      </c>
      <c r="C169" t="s">
        <v>328</v>
      </c>
      <c r="D169" s="66" t="s">
        <v>345</v>
      </c>
      <c r="E169" t="s">
        <v>397</v>
      </c>
      <c r="F169" t="s">
        <v>326</v>
      </c>
      <c r="G169" s="93"/>
    </row>
    <row r="170" spans="1:7" ht="15.75" customHeight="1">
      <c r="C170" t="s">
        <v>441</v>
      </c>
      <c r="D170" s="66">
        <v>2018</v>
      </c>
      <c r="E170" t="s">
        <v>529</v>
      </c>
      <c r="F170" t="s">
        <v>530</v>
      </c>
      <c r="G170" s="93"/>
    </row>
    <row r="171" spans="1:7" ht="15.75" customHeight="1">
      <c r="C171" t="s">
        <v>441</v>
      </c>
      <c r="D171" s="66">
        <v>2018</v>
      </c>
      <c r="E171" t="s">
        <v>532</v>
      </c>
      <c r="F171" t="s">
        <v>1338</v>
      </c>
      <c r="G171" s="93"/>
    </row>
    <row r="172" spans="1:7" ht="52.5" customHeight="1">
      <c r="A172" s="51" t="s">
        <v>172</v>
      </c>
      <c r="C172" t="s">
        <v>534</v>
      </c>
      <c r="D172" s="66">
        <v>2017</v>
      </c>
      <c r="E172" s="40" t="s">
        <v>1544</v>
      </c>
      <c r="F172" t="s">
        <v>1546</v>
      </c>
      <c r="G172" s="93"/>
    </row>
    <row r="173" spans="1:7" ht="38.25" customHeight="1">
      <c r="A173" s="51" t="s">
        <v>172</v>
      </c>
      <c r="C173" t="s">
        <v>534</v>
      </c>
      <c r="D173" s="66">
        <v>2010</v>
      </c>
      <c r="E173" s="40" t="s">
        <v>1545</v>
      </c>
      <c r="F173" t="s">
        <v>1546</v>
      </c>
      <c r="G173" s="93"/>
    </row>
    <row r="174" spans="1:7" ht="15.75" customHeight="1">
      <c r="C174" t="s">
        <v>534</v>
      </c>
      <c r="D174" s="66">
        <v>2014</v>
      </c>
      <c r="E174" s="40" t="s">
        <v>1567</v>
      </c>
      <c r="F174" t="s">
        <v>1546</v>
      </c>
      <c r="G174" s="93"/>
    </row>
    <row r="175" spans="1:7" ht="30">
      <c r="A175" s="51" t="s">
        <v>238</v>
      </c>
      <c r="C175" t="s">
        <v>534</v>
      </c>
      <c r="D175" s="66">
        <v>2017</v>
      </c>
      <c r="E175" s="40" t="s">
        <v>1568</v>
      </c>
      <c r="F175" t="s">
        <v>498</v>
      </c>
      <c r="G175" s="93"/>
    </row>
    <row r="177" spans="1:9" ht="15">
      <c r="A177" s="235">
        <v>5</v>
      </c>
      <c r="B177" s="236" t="s">
        <v>2963</v>
      </c>
      <c r="C177" s="236"/>
      <c r="D177" s="237"/>
      <c r="E177" s="236"/>
      <c r="F177" s="236"/>
      <c r="G177" s="238"/>
      <c r="H177" s="236"/>
      <c r="I177" s="236"/>
    </row>
    <row r="178" spans="1:9" ht="15">
      <c r="A178" s="235">
        <v>4</v>
      </c>
      <c r="B178" s="236" t="s">
        <v>2964</v>
      </c>
      <c r="C178" s="236"/>
      <c r="D178" s="237"/>
      <c r="E178" s="236"/>
      <c r="F178" s="236"/>
      <c r="G178" s="238"/>
      <c r="H178" s="236"/>
      <c r="I178" s="236"/>
    </row>
    <row r="179" spans="1:9" ht="15">
      <c r="A179" s="235">
        <v>3</v>
      </c>
      <c r="B179" s="236" t="s">
        <v>2965</v>
      </c>
      <c r="C179" s="236"/>
      <c r="D179" s="237"/>
      <c r="E179" s="236"/>
      <c r="F179" s="236"/>
      <c r="G179" s="238"/>
      <c r="H179" s="236"/>
      <c r="I179" s="236"/>
    </row>
    <row r="180" spans="1:9" ht="15">
      <c r="A180" s="235">
        <v>2</v>
      </c>
      <c r="B180" s="236" t="s">
        <v>2966</v>
      </c>
      <c r="C180" s="236"/>
      <c r="D180" s="237"/>
      <c r="E180" s="236"/>
      <c r="F180" s="236"/>
      <c r="G180" s="238"/>
      <c r="H180" s="236"/>
      <c r="I180" s="236"/>
    </row>
    <row r="181" spans="1:9" ht="15">
      <c r="A181" s="235">
        <v>1</v>
      </c>
      <c r="B181" s="236" t="s">
        <v>2967</v>
      </c>
      <c r="C181" s="236"/>
      <c r="D181" s="237"/>
      <c r="E181" s="236"/>
      <c r="F181" s="236"/>
      <c r="G181" s="238"/>
      <c r="H181" s="236"/>
      <c r="I181" s="236"/>
    </row>
    <row r="182" spans="1:9" ht="15">
      <c r="A182" s="235">
        <v>0</v>
      </c>
      <c r="B182" s="236" t="s">
        <v>2968</v>
      </c>
      <c r="C182" s="236"/>
      <c r="D182" s="237"/>
      <c r="E182" s="236"/>
      <c r="F182" s="236"/>
      <c r="G182" s="238"/>
      <c r="H182" s="236"/>
      <c r="I182" s="236"/>
    </row>
  </sheetData>
  <autoFilter ref="A1:G175" xr:uid="{AE3C1B49-1105-45ED-8137-96D6135D6B8B}"/>
  <mergeCells count="1">
    <mergeCell ref="G2:G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A5F81-308A-48CE-B3E1-284B001B3CA0}">
  <sheetPr>
    <tabColor theme="5" tint="0.39997558519241921"/>
  </sheetPr>
  <dimension ref="A1:P259"/>
  <sheetViews>
    <sheetView zoomScale="69" zoomScaleNormal="69" workbookViewId="0">
      <selection activeCell="C21" sqref="C21"/>
    </sheetView>
  </sheetViews>
  <sheetFormatPr baseColWidth="10" defaultRowHeight="15" customHeight="1"/>
  <cols>
    <col min="1" max="1" width="39.42578125" style="205" customWidth="1"/>
    <col min="2" max="2" width="87" style="205" customWidth="1"/>
    <col min="3" max="3" width="84.42578125" style="205" customWidth="1"/>
    <col min="4" max="16384" width="11.42578125" style="205"/>
  </cols>
  <sheetData>
    <row r="1" spans="1:16" ht="15" customHeight="1">
      <c r="A1" s="308" t="s">
        <v>2970</v>
      </c>
      <c r="B1" s="309" t="s">
        <v>3189</v>
      </c>
      <c r="C1" s="308" t="s">
        <v>3190</v>
      </c>
      <c r="D1" s="404"/>
      <c r="E1" s="404"/>
      <c r="F1" s="404"/>
      <c r="G1" s="404"/>
      <c r="H1" s="404"/>
      <c r="I1" s="404"/>
      <c r="J1" s="404"/>
      <c r="K1" s="404"/>
      <c r="L1" s="404"/>
      <c r="M1" s="404"/>
      <c r="N1" s="404"/>
      <c r="O1" s="404"/>
      <c r="P1" s="404"/>
    </row>
    <row r="2" spans="1:16" ht="15" customHeight="1">
      <c r="A2" s="406" t="s">
        <v>3191</v>
      </c>
      <c r="B2" s="310" t="s">
        <v>3192</v>
      </c>
      <c r="C2" s="311"/>
      <c r="D2" s="404"/>
      <c r="E2" s="404"/>
      <c r="F2" s="404"/>
      <c r="G2" s="404"/>
      <c r="H2" s="404"/>
      <c r="I2" s="404"/>
      <c r="J2" s="404"/>
      <c r="K2" s="404"/>
      <c r="L2" s="404"/>
      <c r="M2" s="404"/>
      <c r="N2" s="404"/>
      <c r="O2" s="404"/>
      <c r="P2" s="404"/>
    </row>
    <row r="3" spans="1:16" ht="15" customHeight="1">
      <c r="A3" s="407"/>
      <c r="B3" s="312" t="s">
        <v>3193</v>
      </c>
      <c r="C3" s="313"/>
      <c r="D3" s="404"/>
      <c r="E3" s="404"/>
      <c r="F3" s="404"/>
      <c r="G3" s="404"/>
      <c r="H3" s="404"/>
      <c r="I3" s="404"/>
      <c r="J3" s="404"/>
      <c r="K3" s="404"/>
      <c r="L3" s="404"/>
      <c r="M3" s="404"/>
      <c r="N3" s="404"/>
      <c r="O3" s="404"/>
      <c r="P3" s="404"/>
    </row>
    <row r="4" spans="1:16" ht="15" customHeight="1">
      <c r="A4" s="407"/>
      <c r="B4" s="314"/>
      <c r="C4" s="313"/>
      <c r="D4" s="404"/>
      <c r="E4" s="404"/>
      <c r="F4" s="404"/>
      <c r="G4" s="404"/>
      <c r="H4" s="404"/>
      <c r="I4" s="404"/>
      <c r="J4" s="404"/>
      <c r="K4" s="404"/>
      <c r="L4" s="404"/>
      <c r="M4" s="404"/>
      <c r="N4" s="404"/>
      <c r="O4" s="404"/>
      <c r="P4" s="404"/>
    </row>
    <row r="5" spans="1:16" ht="15" customHeight="1">
      <c r="A5" s="407"/>
      <c r="B5" s="312" t="s">
        <v>3194</v>
      </c>
      <c r="C5" s="313"/>
      <c r="D5" s="404"/>
      <c r="E5" s="404"/>
      <c r="F5" s="404"/>
      <c r="G5" s="404"/>
      <c r="H5" s="404"/>
      <c r="I5" s="404"/>
      <c r="J5" s="404"/>
      <c r="K5" s="404"/>
      <c r="L5" s="404"/>
      <c r="M5" s="404"/>
      <c r="N5" s="404"/>
      <c r="O5" s="404"/>
      <c r="P5" s="404"/>
    </row>
    <row r="6" spans="1:16" ht="15" customHeight="1">
      <c r="A6" s="407"/>
      <c r="B6" s="314"/>
      <c r="C6" s="313"/>
      <c r="D6" s="404"/>
      <c r="E6" s="404"/>
      <c r="F6" s="404"/>
      <c r="G6" s="404"/>
      <c r="H6" s="404"/>
      <c r="I6" s="404"/>
      <c r="J6" s="404"/>
      <c r="K6" s="404"/>
      <c r="L6" s="404"/>
      <c r="M6" s="404"/>
      <c r="N6" s="404"/>
      <c r="O6" s="404"/>
      <c r="P6" s="404"/>
    </row>
    <row r="7" spans="1:16" ht="15" customHeight="1">
      <c r="A7" s="407"/>
      <c r="B7" s="312" t="s">
        <v>3195</v>
      </c>
      <c r="C7" s="313"/>
      <c r="D7" s="404"/>
      <c r="E7" s="404"/>
      <c r="F7" s="404"/>
      <c r="G7" s="404"/>
      <c r="H7" s="404"/>
      <c r="I7" s="404"/>
      <c r="J7" s="404"/>
      <c r="K7" s="404"/>
      <c r="L7" s="404"/>
      <c r="M7" s="404"/>
      <c r="N7" s="404"/>
      <c r="O7" s="404"/>
      <c r="P7" s="404"/>
    </row>
    <row r="8" spans="1:16" ht="15" customHeight="1">
      <c r="A8" s="407"/>
      <c r="B8" s="312" t="s">
        <v>3196</v>
      </c>
      <c r="C8" s="315" t="s">
        <v>3197</v>
      </c>
      <c r="D8" s="404"/>
      <c r="E8" s="404"/>
      <c r="F8" s="404"/>
      <c r="G8" s="404"/>
      <c r="H8" s="404"/>
      <c r="I8" s="404"/>
      <c r="J8" s="404"/>
      <c r="K8" s="404"/>
      <c r="L8" s="404"/>
      <c r="M8" s="404"/>
      <c r="N8" s="404"/>
      <c r="O8" s="404"/>
      <c r="P8" s="404"/>
    </row>
    <row r="9" spans="1:16" ht="15" customHeight="1">
      <c r="A9" s="407"/>
      <c r="B9" s="312" t="s">
        <v>3198</v>
      </c>
      <c r="C9" s="316" t="s">
        <v>3199</v>
      </c>
      <c r="D9" s="404"/>
      <c r="E9" s="404"/>
      <c r="F9" s="404"/>
      <c r="G9" s="404"/>
      <c r="H9" s="404"/>
      <c r="I9" s="404"/>
      <c r="J9" s="404"/>
      <c r="K9" s="404"/>
      <c r="L9" s="404"/>
      <c r="M9" s="404"/>
      <c r="N9" s="404"/>
      <c r="O9" s="404"/>
      <c r="P9" s="404"/>
    </row>
    <row r="10" spans="1:16" ht="15" customHeight="1">
      <c r="A10" s="407"/>
      <c r="B10" s="312" t="s">
        <v>3200</v>
      </c>
      <c r="C10" s="316" t="s">
        <v>3201</v>
      </c>
      <c r="D10" s="404"/>
      <c r="E10" s="404"/>
      <c r="F10" s="404"/>
      <c r="G10" s="404"/>
      <c r="H10" s="404"/>
      <c r="I10" s="404"/>
      <c r="J10" s="404"/>
      <c r="K10" s="404"/>
      <c r="L10" s="404"/>
      <c r="M10" s="404"/>
      <c r="N10" s="404"/>
      <c r="O10" s="404"/>
      <c r="P10" s="404"/>
    </row>
    <row r="11" spans="1:16" ht="15" customHeight="1">
      <c r="A11" s="407"/>
      <c r="B11" s="312" t="s">
        <v>3202</v>
      </c>
      <c r="C11" s="316" t="s">
        <v>3203</v>
      </c>
      <c r="D11" s="404"/>
      <c r="E11" s="404"/>
      <c r="F11" s="404"/>
      <c r="G11" s="404"/>
      <c r="H11" s="404"/>
      <c r="I11" s="404"/>
      <c r="J11" s="404"/>
      <c r="K11" s="404"/>
      <c r="L11" s="404"/>
      <c r="M11" s="404"/>
      <c r="N11" s="404"/>
      <c r="O11" s="404"/>
      <c r="P11" s="404"/>
    </row>
    <row r="12" spans="1:16" ht="15" customHeight="1">
      <c r="A12" s="407"/>
      <c r="B12" s="312" t="s">
        <v>3204</v>
      </c>
      <c r="C12" s="313"/>
      <c r="D12" s="404"/>
      <c r="E12" s="404"/>
      <c r="F12" s="404"/>
      <c r="G12" s="404"/>
      <c r="H12" s="404"/>
      <c r="I12" s="404"/>
      <c r="J12" s="404"/>
      <c r="K12" s="404"/>
      <c r="L12" s="404"/>
      <c r="M12" s="404"/>
      <c r="N12" s="404"/>
      <c r="O12" s="404"/>
      <c r="P12" s="404"/>
    </row>
    <row r="13" spans="1:16" ht="15" customHeight="1">
      <c r="A13" s="407"/>
      <c r="B13" s="312" t="s">
        <v>3205</v>
      </c>
      <c r="C13" s="316" t="s">
        <v>3206</v>
      </c>
      <c r="D13" s="404"/>
      <c r="E13" s="404"/>
      <c r="F13" s="404"/>
      <c r="G13" s="404"/>
      <c r="H13" s="404"/>
      <c r="I13" s="404"/>
      <c r="J13" s="404"/>
      <c r="K13" s="404"/>
      <c r="L13" s="404"/>
      <c r="M13" s="404"/>
      <c r="N13" s="404"/>
      <c r="O13" s="404"/>
      <c r="P13" s="404"/>
    </row>
    <row r="14" spans="1:16" ht="15" customHeight="1">
      <c r="A14" s="408"/>
      <c r="B14" s="317" t="s">
        <v>3207</v>
      </c>
      <c r="C14" s="318" t="s">
        <v>3208</v>
      </c>
      <c r="D14" s="404"/>
      <c r="E14" s="404"/>
      <c r="F14" s="404"/>
      <c r="G14" s="404"/>
      <c r="H14" s="404"/>
      <c r="I14" s="404"/>
      <c r="J14" s="404"/>
      <c r="K14" s="404"/>
      <c r="L14" s="404"/>
      <c r="M14" s="404"/>
      <c r="N14" s="404"/>
      <c r="O14" s="404"/>
      <c r="P14" s="404"/>
    </row>
    <row r="15" spans="1:16" ht="15" customHeight="1">
      <c r="A15" s="406" t="s">
        <v>3209</v>
      </c>
      <c r="B15" s="310" t="s">
        <v>3210</v>
      </c>
      <c r="C15" s="311"/>
      <c r="D15" s="404"/>
      <c r="E15" s="404"/>
      <c r="F15" s="404"/>
      <c r="G15" s="404"/>
      <c r="H15" s="404"/>
      <c r="I15" s="404"/>
      <c r="J15" s="404"/>
      <c r="K15" s="404"/>
      <c r="L15" s="404"/>
      <c r="M15" s="404"/>
      <c r="N15" s="404"/>
      <c r="O15" s="404"/>
      <c r="P15" s="404"/>
    </row>
    <row r="16" spans="1:16" ht="15" customHeight="1">
      <c r="A16" s="407"/>
      <c r="B16" s="314"/>
      <c r="C16" s="313"/>
      <c r="D16" s="404"/>
      <c r="E16" s="404"/>
      <c r="F16" s="404"/>
      <c r="G16" s="404"/>
      <c r="H16" s="404"/>
      <c r="I16" s="404"/>
      <c r="J16" s="404"/>
      <c r="K16" s="404"/>
      <c r="L16" s="404"/>
      <c r="M16" s="404"/>
      <c r="N16" s="404"/>
      <c r="O16" s="404"/>
      <c r="P16" s="404"/>
    </row>
    <row r="17" spans="1:16" ht="15" customHeight="1">
      <c r="A17" s="407"/>
      <c r="B17" s="312" t="s">
        <v>1951</v>
      </c>
      <c r="C17" s="313"/>
      <c r="D17" s="404"/>
      <c r="E17" s="404"/>
      <c r="F17" s="404"/>
      <c r="G17" s="404"/>
      <c r="H17" s="404"/>
      <c r="I17" s="404"/>
      <c r="J17" s="404"/>
      <c r="K17" s="404"/>
      <c r="L17" s="404"/>
      <c r="M17" s="404"/>
      <c r="N17" s="404"/>
      <c r="O17" s="404"/>
      <c r="P17" s="404"/>
    </row>
    <row r="18" spans="1:16" ht="15" customHeight="1">
      <c r="A18" s="407"/>
      <c r="B18" s="314"/>
      <c r="C18" s="313"/>
      <c r="D18" s="404"/>
      <c r="E18" s="404"/>
      <c r="F18" s="404"/>
      <c r="G18" s="404"/>
      <c r="H18" s="404"/>
      <c r="I18" s="404"/>
      <c r="J18" s="404"/>
      <c r="K18" s="404"/>
      <c r="L18" s="404"/>
      <c r="M18" s="404"/>
      <c r="N18" s="404"/>
      <c r="O18" s="404"/>
      <c r="P18" s="404"/>
    </row>
    <row r="19" spans="1:16" ht="15" customHeight="1">
      <c r="A19" s="407"/>
      <c r="B19" s="312" t="s">
        <v>3211</v>
      </c>
      <c r="C19" s="316" t="s">
        <v>3212</v>
      </c>
      <c r="D19" s="404"/>
      <c r="E19" s="404"/>
      <c r="F19" s="404"/>
      <c r="G19" s="404"/>
      <c r="H19" s="404"/>
      <c r="I19" s="404"/>
      <c r="J19" s="404"/>
      <c r="K19" s="404"/>
      <c r="L19" s="404"/>
      <c r="M19" s="404"/>
      <c r="N19" s="404"/>
      <c r="O19" s="404"/>
      <c r="P19" s="404"/>
    </row>
    <row r="20" spans="1:16" ht="15" customHeight="1">
      <c r="A20" s="407"/>
      <c r="B20" s="314"/>
      <c r="C20" s="313"/>
      <c r="D20" s="404"/>
      <c r="E20" s="404"/>
      <c r="F20" s="404"/>
      <c r="G20" s="404"/>
      <c r="H20" s="404"/>
      <c r="I20" s="404"/>
      <c r="J20" s="404"/>
      <c r="K20" s="404"/>
      <c r="L20" s="404"/>
      <c r="M20" s="404"/>
      <c r="N20" s="404"/>
      <c r="O20" s="404"/>
      <c r="P20" s="404"/>
    </row>
    <row r="21" spans="1:16" ht="15" customHeight="1">
      <c r="A21" s="407"/>
      <c r="B21" s="312" t="s">
        <v>3213</v>
      </c>
      <c r="C21" s="313"/>
      <c r="D21" s="404"/>
      <c r="E21" s="404"/>
      <c r="F21" s="404"/>
      <c r="G21" s="404"/>
      <c r="H21" s="404"/>
      <c r="I21" s="404"/>
      <c r="J21" s="404"/>
      <c r="K21" s="404"/>
      <c r="L21" s="404"/>
      <c r="M21" s="404"/>
      <c r="N21" s="404"/>
      <c r="O21" s="404"/>
      <c r="P21" s="404"/>
    </row>
    <row r="22" spans="1:16" ht="15" customHeight="1">
      <c r="A22" s="407"/>
      <c r="B22" s="314"/>
      <c r="C22" s="313"/>
      <c r="D22" s="404"/>
      <c r="E22" s="404"/>
      <c r="F22" s="404"/>
      <c r="G22" s="404"/>
      <c r="H22" s="404"/>
      <c r="I22" s="404"/>
      <c r="J22" s="404"/>
      <c r="K22" s="404"/>
      <c r="L22" s="404"/>
      <c r="M22" s="404"/>
      <c r="N22" s="404"/>
      <c r="O22" s="404"/>
      <c r="P22" s="404"/>
    </row>
    <row r="23" spans="1:16" ht="15" customHeight="1">
      <c r="A23" s="408"/>
      <c r="B23" s="317" t="s">
        <v>3214</v>
      </c>
      <c r="C23" s="319"/>
      <c r="D23" s="404"/>
      <c r="E23" s="404"/>
      <c r="F23" s="404"/>
      <c r="G23" s="404"/>
      <c r="H23" s="404"/>
      <c r="I23" s="404"/>
      <c r="J23" s="404"/>
      <c r="K23" s="404"/>
      <c r="L23" s="404"/>
      <c r="M23" s="404"/>
      <c r="N23" s="404"/>
      <c r="O23" s="404"/>
      <c r="P23" s="404"/>
    </row>
    <row r="24" spans="1:16" ht="15" customHeight="1">
      <c r="A24" s="406" t="s">
        <v>3215</v>
      </c>
      <c r="B24" s="310" t="s">
        <v>3216</v>
      </c>
      <c r="C24" s="311"/>
      <c r="D24" s="404"/>
      <c r="E24" s="404"/>
      <c r="F24" s="404"/>
      <c r="G24" s="404"/>
      <c r="H24" s="404"/>
      <c r="I24" s="404"/>
      <c r="J24" s="404"/>
      <c r="K24" s="404"/>
      <c r="L24" s="404"/>
      <c r="M24" s="404"/>
      <c r="N24" s="404"/>
      <c r="O24" s="404"/>
      <c r="P24" s="404"/>
    </row>
    <row r="25" spans="1:16" ht="15" customHeight="1">
      <c r="A25" s="407"/>
      <c r="B25" s="314"/>
      <c r="C25" s="313"/>
      <c r="D25" s="404"/>
      <c r="E25" s="404"/>
      <c r="F25" s="404"/>
      <c r="G25" s="404"/>
      <c r="H25" s="404"/>
      <c r="I25" s="404"/>
      <c r="J25" s="404"/>
      <c r="K25" s="404"/>
      <c r="L25" s="404"/>
      <c r="M25" s="404"/>
      <c r="N25" s="404"/>
      <c r="O25" s="404"/>
      <c r="P25" s="404"/>
    </row>
    <row r="26" spans="1:16" ht="15" customHeight="1">
      <c r="A26" s="407"/>
      <c r="B26" s="312" t="s">
        <v>3217</v>
      </c>
      <c r="C26" s="313"/>
      <c r="D26" s="404"/>
      <c r="E26" s="404"/>
      <c r="F26" s="404"/>
      <c r="G26" s="404"/>
      <c r="H26" s="404"/>
      <c r="I26" s="404"/>
      <c r="J26" s="404"/>
      <c r="K26" s="404"/>
      <c r="L26" s="404"/>
      <c r="M26" s="404"/>
      <c r="N26" s="404"/>
      <c r="O26" s="404"/>
      <c r="P26" s="404"/>
    </row>
    <row r="27" spans="1:16" ht="15" customHeight="1">
      <c r="A27" s="407"/>
      <c r="B27" s="314"/>
      <c r="C27" s="313"/>
      <c r="D27" s="404"/>
      <c r="E27" s="404"/>
      <c r="F27" s="404"/>
      <c r="G27" s="404"/>
      <c r="H27" s="404"/>
      <c r="I27" s="404"/>
      <c r="J27" s="404"/>
      <c r="K27" s="404"/>
      <c r="L27" s="404"/>
      <c r="M27" s="404"/>
      <c r="N27" s="404"/>
      <c r="O27" s="404"/>
      <c r="P27" s="404"/>
    </row>
    <row r="28" spans="1:16" ht="15" customHeight="1">
      <c r="A28" s="407"/>
      <c r="B28" s="312" t="s">
        <v>2755</v>
      </c>
      <c r="C28" s="313"/>
      <c r="D28" s="404"/>
      <c r="E28" s="404"/>
      <c r="F28" s="404"/>
      <c r="G28" s="404"/>
      <c r="H28" s="404"/>
      <c r="I28" s="404"/>
      <c r="J28" s="404"/>
      <c r="K28" s="404"/>
      <c r="L28" s="404"/>
      <c r="M28" s="404"/>
      <c r="N28" s="404"/>
      <c r="O28" s="404"/>
      <c r="P28" s="404"/>
    </row>
    <row r="29" spans="1:16" ht="15" customHeight="1">
      <c r="A29" s="407"/>
      <c r="B29" s="314"/>
      <c r="C29" s="313"/>
      <c r="D29" s="404"/>
      <c r="E29" s="404"/>
      <c r="F29" s="404"/>
      <c r="G29" s="404"/>
      <c r="H29" s="404"/>
      <c r="I29" s="404"/>
      <c r="J29" s="404"/>
      <c r="K29" s="404"/>
      <c r="L29" s="404"/>
      <c r="M29" s="404"/>
      <c r="N29" s="404"/>
      <c r="O29" s="404"/>
      <c r="P29" s="404"/>
    </row>
    <row r="30" spans="1:16" ht="15" customHeight="1">
      <c r="A30" s="408"/>
      <c r="B30" s="317" t="s">
        <v>3218</v>
      </c>
      <c r="C30" s="318" t="s">
        <v>3219</v>
      </c>
      <c r="D30" s="404"/>
      <c r="E30" s="404"/>
      <c r="F30" s="404"/>
      <c r="G30" s="404"/>
      <c r="H30" s="404"/>
      <c r="I30" s="404"/>
      <c r="J30" s="404"/>
      <c r="K30" s="404"/>
      <c r="L30" s="404"/>
      <c r="M30" s="404"/>
      <c r="N30" s="404"/>
      <c r="O30" s="404"/>
      <c r="P30" s="404"/>
    </row>
    <row r="31" spans="1:16" ht="70.5" customHeight="1">
      <c r="A31" s="320" t="s">
        <v>3220</v>
      </c>
      <c r="B31" s="321" t="s">
        <v>3221</v>
      </c>
      <c r="C31" s="322" t="s">
        <v>3222</v>
      </c>
      <c r="D31" s="404"/>
      <c r="E31" s="404"/>
      <c r="F31" s="404"/>
      <c r="G31" s="404"/>
      <c r="H31" s="404"/>
      <c r="I31" s="404"/>
      <c r="J31" s="404"/>
      <c r="K31" s="404"/>
      <c r="L31" s="404"/>
      <c r="M31" s="404"/>
      <c r="N31" s="404"/>
      <c r="O31" s="404"/>
      <c r="P31" s="404"/>
    </row>
    <row r="32" spans="1:16" ht="15" customHeight="1">
      <c r="A32" s="406" t="s">
        <v>3223</v>
      </c>
      <c r="B32" s="310" t="s">
        <v>3224</v>
      </c>
      <c r="C32" s="311"/>
      <c r="D32" s="404"/>
      <c r="E32" s="404"/>
      <c r="F32" s="404"/>
      <c r="G32" s="404"/>
      <c r="H32" s="404"/>
      <c r="I32" s="404"/>
      <c r="J32" s="404"/>
      <c r="K32" s="404"/>
      <c r="L32" s="404"/>
      <c r="M32" s="404"/>
      <c r="N32" s="404"/>
      <c r="O32" s="404"/>
      <c r="P32" s="404"/>
    </row>
    <row r="33" spans="1:16" ht="15" customHeight="1">
      <c r="A33" s="407"/>
      <c r="B33" s="314"/>
      <c r="C33" s="313"/>
      <c r="D33" s="404"/>
      <c r="E33" s="404"/>
      <c r="F33" s="404"/>
      <c r="G33" s="404"/>
      <c r="H33" s="404"/>
      <c r="I33" s="404"/>
      <c r="J33" s="404"/>
      <c r="K33" s="404"/>
      <c r="L33" s="404"/>
      <c r="M33" s="404"/>
      <c r="N33" s="404"/>
      <c r="O33" s="404"/>
      <c r="P33" s="404"/>
    </row>
    <row r="34" spans="1:16" ht="15" customHeight="1">
      <c r="A34" s="407"/>
      <c r="B34" s="312" t="s">
        <v>3225</v>
      </c>
      <c r="C34" s="316" t="s">
        <v>3226</v>
      </c>
      <c r="D34" s="404"/>
      <c r="E34" s="404"/>
      <c r="F34" s="404"/>
      <c r="G34" s="404"/>
      <c r="H34" s="404"/>
      <c r="I34" s="404"/>
      <c r="J34" s="404"/>
      <c r="K34" s="404"/>
      <c r="L34" s="404"/>
      <c r="M34" s="404"/>
      <c r="N34" s="404"/>
      <c r="O34" s="404"/>
      <c r="P34" s="404"/>
    </row>
    <row r="35" spans="1:16" ht="15" customHeight="1">
      <c r="A35" s="407"/>
      <c r="B35" s="314"/>
      <c r="C35" s="313"/>
      <c r="D35" s="404"/>
      <c r="E35" s="404"/>
      <c r="F35" s="404"/>
      <c r="G35" s="404"/>
      <c r="H35" s="404"/>
      <c r="I35" s="404"/>
      <c r="J35" s="404"/>
      <c r="K35" s="404"/>
      <c r="L35" s="404"/>
      <c r="M35" s="404"/>
      <c r="N35" s="404"/>
      <c r="O35" s="404"/>
      <c r="P35" s="404"/>
    </row>
    <row r="36" spans="1:16" ht="15" customHeight="1">
      <c r="A36" s="407"/>
      <c r="B36" s="312" t="s">
        <v>2505</v>
      </c>
      <c r="C36" s="313"/>
      <c r="D36" s="404"/>
      <c r="E36" s="404"/>
      <c r="F36" s="404"/>
      <c r="G36" s="404"/>
      <c r="H36" s="404"/>
      <c r="I36" s="404"/>
      <c r="J36" s="404"/>
      <c r="K36" s="404"/>
      <c r="L36" s="404"/>
      <c r="M36" s="404"/>
      <c r="N36" s="404"/>
      <c r="O36" s="404"/>
      <c r="P36" s="404"/>
    </row>
    <row r="37" spans="1:16" ht="15" customHeight="1">
      <c r="A37" s="407"/>
      <c r="B37" s="314"/>
      <c r="C37" s="313"/>
      <c r="D37" s="404"/>
      <c r="E37" s="404"/>
      <c r="F37" s="404"/>
      <c r="G37" s="404"/>
      <c r="H37" s="404"/>
      <c r="I37" s="404"/>
      <c r="J37" s="404"/>
      <c r="K37" s="404"/>
      <c r="L37" s="404"/>
      <c r="M37" s="404"/>
      <c r="N37" s="404"/>
      <c r="O37" s="404"/>
      <c r="P37" s="404"/>
    </row>
    <row r="38" spans="1:16" ht="15" customHeight="1">
      <c r="A38" s="407"/>
      <c r="B38" s="312" t="s">
        <v>3227</v>
      </c>
      <c r="C38" s="316" t="s">
        <v>3228</v>
      </c>
      <c r="D38" s="404"/>
      <c r="E38" s="404"/>
      <c r="F38" s="404"/>
      <c r="G38" s="404"/>
      <c r="H38" s="404"/>
      <c r="I38" s="404"/>
      <c r="J38" s="404"/>
      <c r="K38" s="404"/>
      <c r="L38" s="404"/>
      <c r="M38" s="404"/>
      <c r="N38" s="404"/>
      <c r="O38" s="404"/>
      <c r="P38" s="404"/>
    </row>
    <row r="39" spans="1:16" ht="15" customHeight="1">
      <c r="A39" s="407"/>
      <c r="B39" s="312" t="s">
        <v>3210</v>
      </c>
      <c r="C39" s="313"/>
      <c r="D39" s="404"/>
      <c r="E39" s="404"/>
      <c r="F39" s="404"/>
      <c r="G39" s="404"/>
      <c r="H39" s="404"/>
      <c r="I39" s="404"/>
      <c r="J39" s="404"/>
      <c r="K39" s="404"/>
      <c r="L39" s="404"/>
      <c r="M39" s="404"/>
      <c r="N39" s="404"/>
      <c r="O39" s="404"/>
      <c r="P39" s="404"/>
    </row>
    <row r="40" spans="1:16" ht="15" customHeight="1">
      <c r="A40" s="407"/>
      <c r="B40" s="314"/>
      <c r="C40" s="313"/>
      <c r="D40" s="404"/>
      <c r="E40" s="404"/>
      <c r="F40" s="404"/>
      <c r="G40" s="404"/>
      <c r="H40" s="404"/>
      <c r="I40" s="404"/>
      <c r="J40" s="404"/>
      <c r="K40" s="404"/>
      <c r="L40" s="404"/>
      <c r="M40" s="404"/>
      <c r="N40" s="404"/>
      <c r="O40" s="404"/>
      <c r="P40" s="404"/>
    </row>
    <row r="41" spans="1:16" ht="15" customHeight="1">
      <c r="A41" s="407"/>
      <c r="B41" s="312" t="s">
        <v>1951</v>
      </c>
      <c r="C41" s="313"/>
      <c r="D41" s="404"/>
      <c r="E41" s="404"/>
      <c r="F41" s="404"/>
      <c r="G41" s="404"/>
      <c r="H41" s="404"/>
      <c r="I41" s="404"/>
      <c r="J41" s="404"/>
      <c r="K41" s="404"/>
      <c r="L41" s="404"/>
      <c r="M41" s="404"/>
      <c r="N41" s="404"/>
      <c r="O41" s="404"/>
      <c r="P41" s="404"/>
    </row>
    <row r="42" spans="1:16" ht="15" customHeight="1">
      <c r="A42" s="407"/>
      <c r="B42" s="314"/>
      <c r="C42" s="313"/>
      <c r="D42" s="404"/>
      <c r="E42" s="404"/>
      <c r="F42" s="404"/>
      <c r="G42" s="404"/>
      <c r="H42" s="404"/>
      <c r="I42" s="404"/>
      <c r="J42" s="404"/>
      <c r="K42" s="404"/>
      <c r="L42" s="404"/>
      <c r="M42" s="404"/>
      <c r="N42" s="404"/>
      <c r="O42" s="404"/>
      <c r="P42" s="404"/>
    </row>
    <row r="43" spans="1:16" ht="15" customHeight="1">
      <c r="A43" s="407"/>
      <c r="B43" s="312" t="s">
        <v>3211</v>
      </c>
      <c r="C43" s="313"/>
      <c r="D43" s="404"/>
      <c r="E43" s="404"/>
      <c r="F43" s="404"/>
      <c r="G43" s="404"/>
      <c r="H43" s="404"/>
      <c r="I43" s="404"/>
      <c r="J43" s="404"/>
      <c r="K43" s="404"/>
      <c r="L43" s="404"/>
      <c r="M43" s="404"/>
      <c r="N43" s="404"/>
      <c r="O43" s="404"/>
      <c r="P43" s="404"/>
    </row>
    <row r="44" spans="1:16" ht="15" customHeight="1">
      <c r="A44" s="407"/>
      <c r="B44" s="314"/>
      <c r="C44" s="313"/>
      <c r="D44" s="404"/>
      <c r="E44" s="404"/>
      <c r="F44" s="404"/>
      <c r="G44" s="404"/>
      <c r="H44" s="404"/>
      <c r="I44" s="404"/>
      <c r="J44" s="404"/>
      <c r="K44" s="404"/>
      <c r="L44" s="404"/>
      <c r="M44" s="404"/>
      <c r="N44" s="404"/>
      <c r="O44" s="404"/>
      <c r="P44" s="404"/>
    </row>
    <row r="45" spans="1:16" ht="15" customHeight="1">
      <c r="A45" s="407"/>
      <c r="B45" s="312" t="s">
        <v>3229</v>
      </c>
      <c r="C45" s="313"/>
      <c r="D45" s="404"/>
      <c r="E45" s="404"/>
      <c r="F45" s="404"/>
      <c r="G45" s="404"/>
      <c r="H45" s="404"/>
      <c r="I45" s="404"/>
      <c r="J45" s="404"/>
      <c r="K45" s="404"/>
      <c r="L45" s="404"/>
      <c r="M45" s="404"/>
      <c r="N45" s="404"/>
      <c r="O45" s="404"/>
      <c r="P45" s="404"/>
    </row>
    <row r="46" spans="1:16" ht="15" customHeight="1">
      <c r="A46" s="407"/>
      <c r="B46" s="314"/>
      <c r="C46" s="313"/>
      <c r="D46" s="404"/>
      <c r="E46" s="404"/>
      <c r="F46" s="404"/>
      <c r="G46" s="404"/>
      <c r="H46" s="404"/>
      <c r="I46" s="404"/>
      <c r="J46" s="404"/>
      <c r="K46" s="404"/>
      <c r="L46" s="404"/>
      <c r="M46" s="404"/>
      <c r="N46" s="404"/>
      <c r="O46" s="404"/>
      <c r="P46" s="404"/>
    </row>
    <row r="47" spans="1:16" ht="15" customHeight="1">
      <c r="A47" s="407"/>
      <c r="B47" s="312" t="s">
        <v>3230</v>
      </c>
      <c r="C47" s="313"/>
      <c r="D47" s="404"/>
      <c r="E47" s="404"/>
      <c r="F47" s="404"/>
      <c r="G47" s="404"/>
      <c r="H47" s="404"/>
      <c r="I47" s="404"/>
      <c r="J47" s="404"/>
      <c r="K47" s="404"/>
      <c r="L47" s="404"/>
      <c r="M47" s="404"/>
      <c r="N47" s="404"/>
      <c r="O47" s="404"/>
      <c r="P47" s="404"/>
    </row>
    <row r="48" spans="1:16" ht="15" customHeight="1">
      <c r="A48" s="407"/>
      <c r="B48" s="312" t="s">
        <v>3231</v>
      </c>
      <c r="C48" s="313"/>
      <c r="D48" s="404"/>
      <c r="E48" s="404"/>
      <c r="F48" s="404"/>
      <c r="G48" s="404"/>
      <c r="H48" s="404"/>
      <c r="I48" s="404"/>
      <c r="J48" s="404"/>
      <c r="K48" s="404"/>
      <c r="L48" s="404"/>
      <c r="M48" s="404"/>
      <c r="N48" s="404"/>
      <c r="O48" s="404"/>
      <c r="P48" s="404"/>
    </row>
    <row r="49" spans="1:16" ht="15" customHeight="1">
      <c r="A49" s="407"/>
      <c r="B49" s="314"/>
      <c r="C49" s="313"/>
      <c r="D49" s="404"/>
      <c r="E49" s="404"/>
      <c r="F49" s="404"/>
      <c r="G49" s="404"/>
      <c r="H49" s="404"/>
      <c r="I49" s="404"/>
      <c r="J49" s="404"/>
      <c r="K49" s="404"/>
      <c r="L49" s="404"/>
      <c r="M49" s="404"/>
      <c r="N49" s="404"/>
      <c r="O49" s="404"/>
      <c r="P49" s="404"/>
    </row>
    <row r="50" spans="1:16" ht="15" customHeight="1">
      <c r="A50" s="407"/>
      <c r="B50" s="312" t="s">
        <v>3232</v>
      </c>
      <c r="C50" s="316" t="s">
        <v>3233</v>
      </c>
      <c r="D50" s="404"/>
      <c r="E50" s="404"/>
      <c r="F50" s="404"/>
      <c r="G50" s="404"/>
      <c r="H50" s="404"/>
      <c r="I50" s="404"/>
      <c r="J50" s="404"/>
      <c r="K50" s="404"/>
      <c r="L50" s="404"/>
      <c r="M50" s="404"/>
      <c r="N50" s="404"/>
      <c r="O50" s="404"/>
      <c r="P50" s="404"/>
    </row>
    <row r="51" spans="1:16" ht="15" customHeight="1">
      <c r="A51" s="407"/>
      <c r="B51" s="312" t="s">
        <v>1971</v>
      </c>
      <c r="C51" s="313"/>
      <c r="D51" s="404"/>
      <c r="E51" s="404"/>
      <c r="F51" s="404"/>
      <c r="G51" s="404"/>
      <c r="H51" s="404"/>
      <c r="I51" s="404"/>
      <c r="J51" s="404"/>
      <c r="K51" s="404"/>
      <c r="L51" s="404"/>
      <c r="M51" s="404"/>
      <c r="N51" s="404"/>
      <c r="O51" s="404"/>
      <c r="P51" s="404"/>
    </row>
    <row r="52" spans="1:16" ht="15" customHeight="1">
      <c r="A52" s="407"/>
      <c r="B52" s="314"/>
      <c r="C52" s="313"/>
      <c r="D52" s="404"/>
      <c r="E52" s="404"/>
      <c r="F52" s="404"/>
      <c r="G52" s="404"/>
      <c r="H52" s="404"/>
      <c r="I52" s="404"/>
      <c r="J52" s="404"/>
      <c r="K52" s="404"/>
      <c r="L52" s="404"/>
      <c r="M52" s="404"/>
      <c r="N52" s="404"/>
      <c r="O52" s="404"/>
      <c r="P52" s="404"/>
    </row>
    <row r="53" spans="1:16" ht="15" customHeight="1">
      <c r="A53" s="407"/>
      <c r="B53" s="312" t="s">
        <v>3234</v>
      </c>
      <c r="C53" s="316" t="s">
        <v>3235</v>
      </c>
      <c r="D53" s="404"/>
      <c r="E53" s="404"/>
      <c r="F53" s="404"/>
      <c r="G53" s="404"/>
      <c r="H53" s="404"/>
      <c r="I53" s="404"/>
      <c r="J53" s="404"/>
      <c r="K53" s="404"/>
      <c r="L53" s="404"/>
      <c r="M53" s="404"/>
      <c r="N53" s="404"/>
      <c r="O53" s="404"/>
      <c r="P53" s="404"/>
    </row>
    <row r="54" spans="1:16" ht="15" customHeight="1">
      <c r="A54" s="408"/>
      <c r="B54" s="317" t="s">
        <v>3236</v>
      </c>
      <c r="C54" s="318" t="s">
        <v>3237</v>
      </c>
      <c r="D54" s="404"/>
      <c r="E54" s="404"/>
      <c r="F54" s="404"/>
      <c r="G54" s="404"/>
      <c r="H54" s="404"/>
      <c r="I54" s="404"/>
      <c r="J54" s="404"/>
      <c r="K54" s="404"/>
      <c r="L54" s="404"/>
      <c r="M54" s="404"/>
      <c r="N54" s="404"/>
      <c r="O54" s="404"/>
      <c r="P54" s="404"/>
    </row>
    <row r="55" spans="1:16" ht="15" customHeight="1">
      <c r="A55" s="409" t="s">
        <v>3238</v>
      </c>
      <c r="B55" s="305" t="s">
        <v>3239</v>
      </c>
      <c r="C55" s="306"/>
      <c r="D55" s="404"/>
      <c r="E55" s="404"/>
      <c r="F55" s="404"/>
      <c r="G55" s="404"/>
      <c r="H55" s="404"/>
      <c r="I55" s="404"/>
      <c r="J55" s="404"/>
      <c r="K55" s="404"/>
      <c r="L55" s="404"/>
      <c r="M55" s="404"/>
      <c r="N55" s="404"/>
      <c r="O55" s="404"/>
      <c r="P55" s="404"/>
    </row>
    <row r="56" spans="1:16" ht="15" customHeight="1">
      <c r="A56" s="405"/>
      <c r="B56" s="307"/>
      <c r="C56" s="306"/>
      <c r="D56" s="404"/>
      <c r="E56" s="404"/>
      <c r="F56" s="404"/>
      <c r="G56" s="404"/>
      <c r="H56" s="404"/>
      <c r="I56" s="404"/>
      <c r="J56" s="404"/>
      <c r="K56" s="404"/>
      <c r="L56" s="404"/>
      <c r="M56" s="404"/>
      <c r="N56" s="404"/>
      <c r="O56" s="404"/>
      <c r="P56" s="404"/>
    </row>
    <row r="57" spans="1:16" ht="15" customHeight="1">
      <c r="A57" s="405"/>
      <c r="B57" s="305" t="s">
        <v>3240</v>
      </c>
      <c r="C57" s="305" t="s">
        <v>3241</v>
      </c>
      <c r="D57" s="404"/>
      <c r="E57" s="404"/>
      <c r="F57" s="404"/>
      <c r="G57" s="404"/>
      <c r="H57" s="404"/>
      <c r="I57" s="404"/>
      <c r="J57" s="404"/>
      <c r="K57" s="404"/>
      <c r="L57" s="404"/>
      <c r="M57" s="404"/>
      <c r="N57" s="404"/>
      <c r="O57" s="404"/>
      <c r="P57" s="404"/>
    </row>
    <row r="58" spans="1:16" ht="15" customHeight="1">
      <c r="A58" s="405"/>
      <c r="B58" s="307"/>
      <c r="C58" s="306"/>
      <c r="D58" s="404"/>
      <c r="E58" s="404"/>
      <c r="F58" s="404"/>
      <c r="G58" s="404"/>
      <c r="H58" s="404"/>
      <c r="I58" s="404"/>
      <c r="J58" s="404"/>
      <c r="K58" s="404"/>
      <c r="L58" s="404"/>
      <c r="M58" s="404"/>
      <c r="N58" s="404"/>
      <c r="O58" s="404"/>
      <c r="P58" s="404"/>
    </row>
    <row r="59" spans="1:16" ht="15" customHeight="1">
      <c r="A59" s="405"/>
      <c r="B59" s="305" t="s">
        <v>3242</v>
      </c>
      <c r="C59" s="305" t="s">
        <v>3243</v>
      </c>
      <c r="D59" s="404"/>
      <c r="E59" s="404"/>
      <c r="F59" s="404"/>
      <c r="G59" s="404"/>
      <c r="H59" s="404"/>
      <c r="I59" s="404"/>
      <c r="J59" s="404"/>
      <c r="K59" s="404"/>
      <c r="L59" s="404"/>
      <c r="M59" s="404"/>
      <c r="N59" s="404"/>
      <c r="O59" s="404"/>
      <c r="P59" s="404"/>
    </row>
    <row r="60" spans="1:16" ht="15" customHeight="1">
      <c r="A60" s="405"/>
      <c r="B60" s="307"/>
      <c r="C60" s="306"/>
      <c r="D60" s="404"/>
      <c r="E60" s="404"/>
      <c r="F60" s="404"/>
      <c r="G60" s="404"/>
      <c r="H60" s="404"/>
      <c r="I60" s="404"/>
      <c r="J60" s="404"/>
      <c r="K60" s="404"/>
      <c r="L60" s="404"/>
      <c r="M60" s="404"/>
      <c r="N60" s="404"/>
      <c r="O60" s="404"/>
      <c r="P60" s="404"/>
    </row>
    <row r="61" spans="1:16" ht="15" customHeight="1">
      <c r="A61" s="405"/>
      <c r="B61" s="305" t="s">
        <v>3244</v>
      </c>
      <c r="C61" s="306"/>
      <c r="D61" s="404"/>
      <c r="E61" s="404"/>
      <c r="F61" s="404"/>
      <c r="G61" s="404"/>
      <c r="H61" s="404"/>
      <c r="I61" s="404"/>
      <c r="J61" s="404"/>
      <c r="K61" s="404"/>
      <c r="L61" s="404"/>
      <c r="M61" s="404"/>
      <c r="N61" s="404"/>
      <c r="O61" s="404"/>
      <c r="P61" s="404"/>
    </row>
    <row r="62" spans="1:16" ht="15" customHeight="1">
      <c r="A62" s="405"/>
      <c r="B62" s="307"/>
      <c r="C62" s="306"/>
      <c r="D62" s="404"/>
      <c r="E62" s="404"/>
      <c r="F62" s="404"/>
      <c r="G62" s="404"/>
      <c r="H62" s="404"/>
      <c r="I62" s="404"/>
      <c r="J62" s="404"/>
      <c r="K62" s="404"/>
      <c r="L62" s="404"/>
      <c r="M62" s="404"/>
      <c r="N62" s="404"/>
      <c r="O62" s="404"/>
      <c r="P62" s="404"/>
    </row>
    <row r="63" spans="1:16" ht="15" customHeight="1">
      <c r="A63" s="405"/>
      <c r="B63" s="305" t="s">
        <v>3245</v>
      </c>
      <c r="C63" s="305" t="s">
        <v>3246</v>
      </c>
      <c r="D63" s="404"/>
      <c r="E63" s="404"/>
      <c r="F63" s="404"/>
      <c r="G63" s="404"/>
      <c r="H63" s="404"/>
      <c r="I63" s="404"/>
      <c r="J63" s="404"/>
      <c r="K63" s="404"/>
      <c r="L63" s="404"/>
      <c r="M63" s="404"/>
      <c r="N63" s="404"/>
      <c r="O63" s="404"/>
      <c r="P63" s="404"/>
    </row>
    <row r="64" spans="1:16" ht="15" customHeight="1">
      <c r="A64" s="405"/>
      <c r="B64" s="307"/>
      <c r="C64" s="305" t="s">
        <v>3247</v>
      </c>
      <c r="D64" s="404"/>
      <c r="E64" s="404"/>
      <c r="F64" s="404"/>
      <c r="G64" s="404"/>
      <c r="H64" s="404"/>
      <c r="I64" s="404"/>
      <c r="J64" s="404"/>
      <c r="K64" s="404"/>
      <c r="L64" s="404"/>
      <c r="M64" s="404"/>
      <c r="N64" s="404"/>
      <c r="O64" s="404"/>
      <c r="P64" s="404"/>
    </row>
    <row r="65" spans="1:16" ht="15" customHeight="1">
      <c r="A65" s="405" t="s">
        <v>3248</v>
      </c>
      <c r="B65" s="305" t="s">
        <v>3249</v>
      </c>
      <c r="C65" s="305" t="s">
        <v>3250</v>
      </c>
      <c r="D65" s="404"/>
      <c r="E65" s="404"/>
      <c r="F65" s="404"/>
      <c r="G65" s="404"/>
      <c r="H65" s="404"/>
      <c r="I65" s="404"/>
      <c r="J65" s="404"/>
      <c r="K65" s="404"/>
      <c r="L65" s="404"/>
      <c r="M65" s="404"/>
      <c r="N65" s="404"/>
      <c r="O65" s="404"/>
      <c r="P65" s="404"/>
    </row>
    <row r="66" spans="1:16" ht="15" customHeight="1">
      <c r="A66" s="405"/>
      <c r="B66" s="305" t="s">
        <v>3251</v>
      </c>
      <c r="C66" s="305" t="s">
        <v>3251</v>
      </c>
      <c r="D66" s="404"/>
      <c r="E66" s="404"/>
      <c r="F66" s="404"/>
      <c r="G66" s="404"/>
      <c r="H66" s="404"/>
      <c r="I66" s="404"/>
      <c r="J66" s="404"/>
      <c r="K66" s="404"/>
      <c r="L66" s="404"/>
      <c r="M66" s="404"/>
      <c r="N66" s="404"/>
      <c r="O66" s="404"/>
      <c r="P66" s="404"/>
    </row>
    <row r="67" spans="1:16" ht="15" customHeight="1">
      <c r="A67" s="405"/>
      <c r="B67" s="305" t="s">
        <v>3252</v>
      </c>
      <c r="C67" s="305" t="s">
        <v>3253</v>
      </c>
      <c r="D67" s="404"/>
      <c r="E67" s="404"/>
      <c r="F67" s="404"/>
      <c r="G67" s="404"/>
      <c r="H67" s="404"/>
      <c r="I67" s="404"/>
      <c r="J67" s="404"/>
      <c r="K67" s="404"/>
      <c r="L67" s="404"/>
      <c r="M67" s="404"/>
      <c r="N67" s="404"/>
      <c r="O67" s="404"/>
      <c r="P67" s="404"/>
    </row>
    <row r="68" spans="1:16" ht="15" customHeight="1">
      <c r="A68" s="405"/>
      <c r="B68" s="306"/>
      <c r="C68" s="307"/>
      <c r="D68" s="404"/>
      <c r="E68" s="404"/>
      <c r="F68" s="404"/>
      <c r="G68" s="404"/>
      <c r="H68" s="404"/>
      <c r="I68" s="404"/>
      <c r="J68" s="404"/>
      <c r="K68" s="404"/>
      <c r="L68" s="404"/>
      <c r="M68" s="404"/>
      <c r="N68" s="404"/>
      <c r="O68" s="404"/>
      <c r="P68" s="404"/>
    </row>
    <row r="69" spans="1:16" ht="15" customHeight="1">
      <c r="A69" s="405"/>
      <c r="B69" s="306"/>
      <c r="C69" s="305" t="s">
        <v>3254</v>
      </c>
      <c r="D69" s="404"/>
      <c r="E69" s="404"/>
      <c r="F69" s="404"/>
      <c r="G69" s="404"/>
      <c r="H69" s="404"/>
      <c r="I69" s="404"/>
      <c r="J69" s="404"/>
      <c r="K69" s="404"/>
      <c r="L69" s="404"/>
      <c r="M69" s="404"/>
      <c r="N69" s="404"/>
      <c r="O69" s="404"/>
      <c r="P69" s="404"/>
    </row>
    <row r="70" spans="1:16" ht="15" customHeight="1">
      <c r="A70" s="405"/>
      <c r="B70" s="306"/>
      <c r="C70" s="307"/>
      <c r="D70" s="404"/>
      <c r="E70" s="404"/>
      <c r="F70" s="404"/>
      <c r="G70" s="404"/>
      <c r="H70" s="404"/>
      <c r="I70" s="404"/>
      <c r="J70" s="404"/>
      <c r="K70" s="404"/>
      <c r="L70" s="404"/>
      <c r="M70" s="404"/>
      <c r="N70" s="404"/>
      <c r="O70" s="404"/>
      <c r="P70" s="404"/>
    </row>
    <row r="71" spans="1:16" ht="15" customHeight="1">
      <c r="A71" s="405"/>
      <c r="B71" s="306"/>
      <c r="C71" s="305" t="s">
        <v>1895</v>
      </c>
      <c r="D71" s="404"/>
      <c r="E71" s="404"/>
      <c r="F71" s="404"/>
      <c r="G71" s="404"/>
      <c r="H71" s="404"/>
      <c r="I71" s="404"/>
      <c r="J71" s="404"/>
      <c r="K71" s="404"/>
      <c r="L71" s="404"/>
      <c r="M71" s="404"/>
      <c r="N71" s="404"/>
      <c r="O71" s="404"/>
      <c r="P71" s="404"/>
    </row>
    <row r="72" spans="1:16" ht="15" customHeight="1">
      <c r="A72" s="405"/>
      <c r="B72" s="306"/>
      <c r="C72" s="307"/>
      <c r="D72" s="404"/>
      <c r="E72" s="404"/>
      <c r="F72" s="404"/>
      <c r="G72" s="404"/>
      <c r="H72" s="404"/>
      <c r="I72" s="404"/>
      <c r="J72" s="404"/>
      <c r="K72" s="404"/>
      <c r="L72" s="404"/>
      <c r="M72" s="404"/>
      <c r="N72" s="404"/>
      <c r="O72" s="404"/>
      <c r="P72" s="404"/>
    </row>
    <row r="73" spans="1:16" ht="15" customHeight="1">
      <c r="A73" s="405"/>
      <c r="B73" s="306"/>
      <c r="C73" s="305" t="s">
        <v>3255</v>
      </c>
      <c r="D73" s="404"/>
      <c r="E73" s="404"/>
      <c r="F73" s="404"/>
      <c r="G73" s="404"/>
      <c r="H73" s="404"/>
      <c r="I73" s="404"/>
      <c r="J73" s="404"/>
      <c r="K73" s="404"/>
      <c r="L73" s="404"/>
      <c r="M73" s="404"/>
      <c r="N73" s="404"/>
      <c r="O73" s="404"/>
      <c r="P73" s="404"/>
    </row>
    <row r="74" spans="1:16" ht="15" customHeight="1">
      <c r="A74" s="405"/>
      <c r="B74" s="306"/>
      <c r="C74" s="307"/>
      <c r="D74" s="404"/>
      <c r="E74" s="404"/>
      <c r="F74" s="404"/>
      <c r="G74" s="404"/>
      <c r="H74" s="404"/>
      <c r="I74" s="404"/>
      <c r="J74" s="404"/>
      <c r="K74" s="404"/>
      <c r="L74" s="404"/>
      <c r="M74" s="404"/>
      <c r="N74" s="404"/>
      <c r="O74" s="404"/>
      <c r="P74" s="404"/>
    </row>
    <row r="75" spans="1:16" ht="15" customHeight="1">
      <c r="A75" s="405"/>
      <c r="B75" s="306"/>
      <c r="C75" s="305" t="s">
        <v>3256</v>
      </c>
      <c r="D75" s="404"/>
      <c r="E75" s="404"/>
      <c r="F75" s="404"/>
      <c r="G75" s="404"/>
      <c r="H75" s="404"/>
      <c r="I75" s="404"/>
      <c r="J75" s="404"/>
      <c r="K75" s="404"/>
      <c r="L75" s="404"/>
      <c r="M75" s="404"/>
      <c r="N75" s="404"/>
      <c r="O75" s="404"/>
      <c r="P75" s="404"/>
    </row>
    <row r="76" spans="1:16" ht="15" customHeight="1">
      <c r="A76" s="405"/>
      <c r="B76" s="306"/>
      <c r="C76" s="307"/>
      <c r="D76" s="404"/>
      <c r="E76" s="404"/>
      <c r="F76" s="404"/>
      <c r="G76" s="404"/>
      <c r="H76" s="404"/>
      <c r="I76" s="404"/>
      <c r="J76" s="404"/>
      <c r="K76" s="404"/>
      <c r="L76" s="404"/>
      <c r="M76" s="404"/>
      <c r="N76" s="404"/>
      <c r="O76" s="404"/>
      <c r="P76" s="404"/>
    </row>
    <row r="77" spans="1:16" ht="15" customHeight="1">
      <c r="A77" s="405"/>
      <c r="B77" s="306"/>
      <c r="C77" s="305" t="s">
        <v>3257</v>
      </c>
      <c r="D77" s="404"/>
      <c r="E77" s="404"/>
      <c r="F77" s="404"/>
      <c r="G77" s="404"/>
      <c r="H77" s="404"/>
      <c r="I77" s="404"/>
      <c r="J77" s="404"/>
      <c r="K77" s="404"/>
      <c r="L77" s="404"/>
      <c r="M77" s="404"/>
      <c r="N77" s="404"/>
      <c r="O77" s="404"/>
      <c r="P77" s="404"/>
    </row>
    <row r="78" spans="1:16" ht="15" customHeight="1">
      <c r="A78" s="405"/>
      <c r="B78" s="306"/>
      <c r="C78" s="307"/>
      <c r="D78" s="404"/>
      <c r="E78" s="404"/>
      <c r="F78" s="404"/>
      <c r="G78" s="404"/>
      <c r="H78" s="404"/>
      <c r="I78" s="404"/>
      <c r="J78" s="404"/>
      <c r="K78" s="404"/>
      <c r="L78" s="404"/>
      <c r="M78" s="404"/>
      <c r="N78" s="404"/>
      <c r="O78" s="404"/>
      <c r="P78" s="404"/>
    </row>
    <row r="79" spans="1:16" ht="15" customHeight="1">
      <c r="A79" s="405"/>
      <c r="B79" s="306"/>
      <c r="C79" s="305" t="s">
        <v>3258</v>
      </c>
      <c r="D79" s="404"/>
      <c r="E79" s="404"/>
      <c r="F79" s="404"/>
      <c r="G79" s="404"/>
      <c r="H79" s="404"/>
      <c r="I79" s="404"/>
      <c r="J79" s="404"/>
      <c r="K79" s="404"/>
      <c r="L79" s="404"/>
      <c r="M79" s="404"/>
      <c r="N79" s="404"/>
      <c r="O79" s="404"/>
      <c r="P79" s="404"/>
    </row>
    <row r="80" spans="1:16" ht="15" customHeight="1">
      <c r="A80" s="405"/>
      <c r="B80" s="306"/>
      <c r="C80" s="307"/>
      <c r="D80" s="404"/>
      <c r="E80" s="404"/>
      <c r="F80" s="404"/>
      <c r="G80" s="404"/>
      <c r="H80" s="404"/>
      <c r="I80" s="404"/>
      <c r="J80" s="404"/>
      <c r="K80" s="404"/>
      <c r="L80" s="404"/>
      <c r="M80" s="404"/>
      <c r="N80" s="404"/>
      <c r="O80" s="404"/>
      <c r="P80" s="404"/>
    </row>
    <row r="81" spans="1:16" ht="15" customHeight="1">
      <c r="A81" s="405"/>
      <c r="B81" s="306"/>
      <c r="C81" s="305" t="s">
        <v>3259</v>
      </c>
      <c r="D81" s="404"/>
      <c r="E81" s="404"/>
      <c r="F81" s="404"/>
      <c r="G81" s="404"/>
      <c r="H81" s="404"/>
      <c r="I81" s="404"/>
      <c r="J81" s="404"/>
      <c r="K81" s="404"/>
      <c r="L81" s="404"/>
      <c r="M81" s="404"/>
      <c r="N81" s="404"/>
      <c r="O81" s="404"/>
      <c r="P81" s="404"/>
    </row>
    <row r="82" spans="1:16" ht="15" customHeight="1">
      <c r="A82" s="405" t="s">
        <v>3260</v>
      </c>
      <c r="B82" s="305" t="s">
        <v>3261</v>
      </c>
      <c r="C82" s="305" t="s">
        <v>3262</v>
      </c>
      <c r="D82" s="404"/>
      <c r="E82" s="404"/>
      <c r="F82" s="404"/>
      <c r="G82" s="404"/>
      <c r="H82" s="404"/>
      <c r="I82" s="404"/>
      <c r="J82" s="404"/>
      <c r="K82" s="404"/>
      <c r="L82" s="404"/>
      <c r="M82" s="404"/>
      <c r="N82" s="404"/>
      <c r="O82" s="404"/>
      <c r="P82" s="404"/>
    </row>
    <row r="83" spans="1:16" ht="15" customHeight="1">
      <c r="A83" s="405"/>
      <c r="B83" s="305" t="s">
        <v>3263</v>
      </c>
      <c r="C83" s="305" t="s">
        <v>3264</v>
      </c>
      <c r="D83" s="404"/>
      <c r="E83" s="404"/>
      <c r="F83" s="404"/>
      <c r="G83" s="404"/>
      <c r="H83" s="404"/>
      <c r="I83" s="404"/>
      <c r="J83" s="404"/>
      <c r="K83" s="404"/>
      <c r="L83" s="404"/>
      <c r="M83" s="404"/>
      <c r="N83" s="404"/>
      <c r="O83" s="404"/>
      <c r="P83" s="404"/>
    </row>
    <row r="84" spans="1:16" ht="15" customHeight="1">
      <c r="A84" s="405"/>
      <c r="B84" s="306"/>
      <c r="C84" s="307" t="s">
        <v>3265</v>
      </c>
      <c r="D84" s="404"/>
      <c r="E84" s="404"/>
      <c r="F84" s="404"/>
      <c r="G84" s="404"/>
      <c r="H84" s="404"/>
      <c r="I84" s="404"/>
      <c r="J84" s="404"/>
      <c r="K84" s="404"/>
      <c r="L84" s="404"/>
      <c r="M84" s="404"/>
      <c r="N84" s="404"/>
      <c r="O84" s="404"/>
      <c r="P84" s="404"/>
    </row>
    <row r="85" spans="1:16" ht="15" customHeight="1">
      <c r="A85" s="405"/>
      <c r="B85" s="305" t="s">
        <v>3266</v>
      </c>
      <c r="C85" s="305" t="s">
        <v>3267</v>
      </c>
      <c r="D85" s="404"/>
      <c r="E85" s="404"/>
      <c r="F85" s="404"/>
      <c r="G85" s="404"/>
      <c r="H85" s="404"/>
      <c r="I85" s="404"/>
      <c r="J85" s="404"/>
      <c r="K85" s="404"/>
      <c r="L85" s="404"/>
      <c r="M85" s="404"/>
      <c r="N85" s="404"/>
      <c r="O85" s="404"/>
      <c r="P85" s="404"/>
    </row>
    <row r="86" spans="1:16" ht="15" customHeight="1">
      <c r="A86" s="405"/>
      <c r="B86" s="306"/>
      <c r="C86" s="307" t="s">
        <v>3268</v>
      </c>
      <c r="D86" s="404"/>
      <c r="E86" s="404"/>
      <c r="F86" s="404"/>
      <c r="G86" s="404"/>
      <c r="H86" s="404"/>
      <c r="I86" s="404"/>
      <c r="J86" s="404"/>
      <c r="K86" s="404"/>
      <c r="L86" s="404"/>
      <c r="M86" s="404"/>
      <c r="N86" s="404"/>
      <c r="O86" s="404"/>
      <c r="P86" s="404"/>
    </row>
    <row r="87" spans="1:16" ht="15" customHeight="1">
      <c r="A87" s="405"/>
      <c r="B87" s="305" t="s">
        <v>3269</v>
      </c>
      <c r="C87" s="307" t="s">
        <v>3270</v>
      </c>
      <c r="D87" s="404"/>
      <c r="E87" s="404"/>
      <c r="F87" s="404"/>
      <c r="G87" s="404"/>
      <c r="H87" s="404"/>
      <c r="I87" s="404"/>
      <c r="J87" s="404"/>
      <c r="K87" s="404"/>
      <c r="L87" s="404"/>
      <c r="M87" s="404"/>
      <c r="N87" s="404"/>
      <c r="O87" s="404"/>
      <c r="P87" s="404"/>
    </row>
    <row r="88" spans="1:16" ht="15" customHeight="1">
      <c r="A88" s="405"/>
      <c r="B88" s="305" t="s">
        <v>3271</v>
      </c>
      <c r="C88" s="307" t="s">
        <v>3272</v>
      </c>
      <c r="D88" s="404"/>
      <c r="E88" s="404"/>
      <c r="F88" s="404"/>
      <c r="G88" s="404"/>
      <c r="H88" s="404"/>
      <c r="I88" s="404"/>
      <c r="J88" s="404"/>
      <c r="K88" s="404"/>
      <c r="L88" s="404"/>
      <c r="M88" s="404"/>
      <c r="N88" s="404"/>
      <c r="O88" s="404"/>
      <c r="P88" s="404"/>
    </row>
    <row r="89" spans="1:16" ht="15" customHeight="1">
      <c r="A89" s="405"/>
      <c r="B89" s="305" t="s">
        <v>3273</v>
      </c>
      <c r="C89" s="307" t="s">
        <v>3274</v>
      </c>
      <c r="D89" s="404"/>
      <c r="E89" s="404"/>
      <c r="F89" s="404"/>
      <c r="G89" s="404"/>
      <c r="H89" s="404"/>
      <c r="I89" s="404"/>
      <c r="J89" s="404"/>
      <c r="K89" s="404"/>
      <c r="L89" s="404"/>
      <c r="M89" s="404"/>
      <c r="N89" s="404"/>
      <c r="O89" s="404"/>
      <c r="P89" s="404"/>
    </row>
    <row r="90" spans="1:16" ht="15" customHeight="1">
      <c r="A90" s="405"/>
      <c r="B90" s="307"/>
      <c r="C90" s="306"/>
      <c r="D90" s="404"/>
      <c r="E90" s="404"/>
      <c r="F90" s="404"/>
      <c r="G90" s="404"/>
      <c r="H90" s="404"/>
      <c r="I90" s="404"/>
      <c r="J90" s="404"/>
      <c r="K90" s="404"/>
      <c r="L90" s="404"/>
      <c r="M90" s="404"/>
      <c r="N90" s="404"/>
      <c r="O90" s="404"/>
      <c r="P90" s="404"/>
    </row>
    <row r="91" spans="1:16" ht="15" customHeight="1">
      <c r="A91" s="405"/>
      <c r="B91" s="305" t="s">
        <v>3275</v>
      </c>
      <c r="C91" s="307" t="s">
        <v>3276</v>
      </c>
      <c r="D91" s="404"/>
      <c r="E91" s="404"/>
      <c r="F91" s="404"/>
      <c r="G91" s="404"/>
      <c r="H91" s="404"/>
      <c r="I91" s="404"/>
      <c r="J91" s="404"/>
      <c r="K91" s="404"/>
      <c r="L91" s="404"/>
      <c r="M91" s="404"/>
      <c r="N91" s="404"/>
      <c r="O91" s="404"/>
      <c r="P91" s="404"/>
    </row>
    <row r="92" spans="1:16" ht="15" customHeight="1">
      <c r="A92" s="405"/>
      <c r="B92" s="305" t="s">
        <v>1880</v>
      </c>
      <c r="C92" s="307" t="s">
        <v>3277</v>
      </c>
      <c r="D92" s="404"/>
      <c r="E92" s="404"/>
      <c r="F92" s="404"/>
      <c r="G92" s="404"/>
      <c r="H92" s="404"/>
      <c r="I92" s="404"/>
      <c r="J92" s="404"/>
      <c r="K92" s="404"/>
      <c r="L92" s="404"/>
      <c r="M92" s="404"/>
      <c r="N92" s="404"/>
      <c r="O92" s="404"/>
      <c r="P92" s="404"/>
    </row>
    <row r="93" spans="1:16" ht="15" customHeight="1">
      <c r="A93" s="405"/>
      <c r="B93" s="305" t="s">
        <v>3278</v>
      </c>
      <c r="C93" s="307" t="s">
        <v>3279</v>
      </c>
      <c r="D93" s="404"/>
      <c r="E93" s="404"/>
      <c r="F93" s="404"/>
      <c r="G93" s="404"/>
      <c r="H93" s="404"/>
      <c r="I93" s="404"/>
      <c r="J93" s="404"/>
      <c r="K93" s="404"/>
      <c r="L93" s="404"/>
      <c r="M93" s="404"/>
      <c r="N93" s="404"/>
      <c r="O93" s="404"/>
      <c r="P93" s="404"/>
    </row>
    <row r="94" spans="1:16" ht="15" customHeight="1">
      <c r="A94" s="405"/>
      <c r="B94" s="305" t="s">
        <v>3280</v>
      </c>
      <c r="C94" s="307" t="s">
        <v>3281</v>
      </c>
      <c r="D94" s="404"/>
      <c r="E94" s="404"/>
      <c r="F94" s="404"/>
      <c r="G94" s="404"/>
      <c r="H94" s="404"/>
      <c r="I94" s="404"/>
      <c r="J94" s="404"/>
      <c r="K94" s="404"/>
      <c r="L94" s="404"/>
      <c r="M94" s="404"/>
      <c r="N94" s="404"/>
      <c r="O94" s="404"/>
      <c r="P94" s="404"/>
    </row>
    <row r="95" spans="1:16" ht="15" customHeight="1">
      <c r="A95" s="405" t="s">
        <v>3282</v>
      </c>
      <c r="B95" s="305" t="s">
        <v>3283</v>
      </c>
      <c r="C95" s="307" t="s">
        <v>3284</v>
      </c>
      <c r="D95" s="404"/>
      <c r="E95" s="404"/>
      <c r="F95" s="404"/>
      <c r="G95" s="404"/>
      <c r="H95" s="404"/>
      <c r="I95" s="404"/>
      <c r="J95" s="404"/>
      <c r="K95" s="404"/>
      <c r="L95" s="404"/>
      <c r="M95" s="404"/>
      <c r="N95" s="404"/>
      <c r="O95" s="404"/>
      <c r="P95" s="404"/>
    </row>
    <row r="96" spans="1:16" ht="15" customHeight="1">
      <c r="A96" s="405"/>
      <c r="B96" s="307"/>
      <c r="C96" s="306"/>
      <c r="D96" s="404"/>
      <c r="E96" s="404"/>
      <c r="F96" s="404"/>
      <c r="G96" s="404"/>
      <c r="H96" s="404"/>
      <c r="I96" s="404"/>
      <c r="J96" s="404"/>
      <c r="K96" s="404"/>
      <c r="L96" s="404"/>
      <c r="M96" s="404"/>
      <c r="N96" s="404"/>
      <c r="O96" s="404"/>
      <c r="P96" s="404"/>
    </row>
    <row r="97" spans="1:16" ht="15" customHeight="1">
      <c r="A97" s="405"/>
      <c r="B97" s="305" t="s">
        <v>3285</v>
      </c>
      <c r="C97" s="306"/>
      <c r="D97" s="404"/>
      <c r="E97" s="404"/>
      <c r="F97" s="404"/>
      <c r="G97" s="404"/>
      <c r="H97" s="404"/>
      <c r="I97" s="404"/>
      <c r="J97" s="404"/>
      <c r="K97" s="404"/>
      <c r="L97" s="404"/>
      <c r="M97" s="404"/>
      <c r="N97" s="404"/>
      <c r="O97" s="404"/>
      <c r="P97" s="404"/>
    </row>
    <row r="98" spans="1:16" ht="15" customHeight="1">
      <c r="A98" s="405"/>
      <c r="B98" s="307"/>
      <c r="C98" s="306"/>
      <c r="D98" s="404"/>
      <c r="E98" s="404"/>
      <c r="F98" s="404"/>
      <c r="G98" s="404"/>
      <c r="H98" s="404"/>
      <c r="I98" s="404"/>
      <c r="J98" s="404"/>
      <c r="K98" s="404"/>
      <c r="L98" s="404"/>
      <c r="M98" s="404"/>
      <c r="N98" s="404"/>
      <c r="O98" s="404"/>
      <c r="P98" s="404"/>
    </row>
    <row r="99" spans="1:16" ht="15" customHeight="1">
      <c r="A99" s="405"/>
      <c r="B99" s="305" t="s">
        <v>3286</v>
      </c>
      <c r="C99" s="306"/>
      <c r="D99" s="404"/>
      <c r="E99" s="404"/>
      <c r="F99" s="404"/>
      <c r="G99" s="404"/>
      <c r="H99" s="404"/>
      <c r="I99" s="404"/>
      <c r="J99" s="404"/>
      <c r="K99" s="404"/>
      <c r="L99" s="404"/>
      <c r="M99" s="404"/>
      <c r="N99" s="404"/>
      <c r="O99" s="404"/>
      <c r="P99" s="404"/>
    </row>
    <row r="100" spans="1:16" ht="15" customHeight="1">
      <c r="A100" s="405"/>
      <c r="B100" s="307"/>
      <c r="C100" s="306"/>
      <c r="D100" s="404"/>
      <c r="E100" s="404"/>
      <c r="F100" s="404"/>
      <c r="G100" s="404"/>
      <c r="H100" s="404"/>
      <c r="I100" s="404"/>
      <c r="J100" s="404"/>
      <c r="K100" s="404"/>
      <c r="L100" s="404"/>
      <c r="M100" s="404"/>
      <c r="N100" s="404"/>
      <c r="O100" s="404"/>
      <c r="P100" s="404"/>
    </row>
    <row r="101" spans="1:16" ht="15" customHeight="1">
      <c r="A101" s="405"/>
      <c r="B101" s="305" t="s">
        <v>3287</v>
      </c>
      <c r="C101" s="306"/>
      <c r="D101" s="404"/>
      <c r="E101" s="404"/>
      <c r="F101" s="404"/>
      <c r="G101" s="404"/>
      <c r="H101" s="404"/>
      <c r="I101" s="404"/>
      <c r="J101" s="404"/>
      <c r="K101" s="404"/>
      <c r="L101" s="404"/>
      <c r="M101" s="404"/>
      <c r="N101" s="404"/>
      <c r="O101" s="404"/>
      <c r="P101" s="404"/>
    </row>
    <row r="102" spans="1:16" ht="15" customHeight="1">
      <c r="A102" s="405"/>
      <c r="B102" s="307"/>
      <c r="C102" s="306"/>
      <c r="D102" s="404"/>
      <c r="E102" s="404"/>
      <c r="F102" s="404"/>
      <c r="G102" s="404"/>
      <c r="H102" s="404"/>
      <c r="I102" s="404"/>
      <c r="J102" s="404"/>
      <c r="K102" s="404"/>
      <c r="L102" s="404"/>
      <c r="M102" s="404"/>
      <c r="N102" s="404"/>
      <c r="O102" s="404"/>
      <c r="P102" s="404"/>
    </row>
    <row r="103" spans="1:16" ht="15" customHeight="1">
      <c r="A103" s="405"/>
      <c r="B103" s="305" t="s">
        <v>3288</v>
      </c>
      <c r="C103" s="307" t="s">
        <v>3289</v>
      </c>
      <c r="D103" s="404"/>
      <c r="E103" s="404"/>
      <c r="F103" s="404"/>
      <c r="G103" s="404"/>
      <c r="H103" s="404"/>
      <c r="I103" s="404"/>
      <c r="J103" s="404"/>
      <c r="K103" s="404"/>
      <c r="L103" s="404"/>
      <c r="M103" s="404"/>
      <c r="N103" s="404"/>
      <c r="O103" s="404"/>
      <c r="P103" s="404"/>
    </row>
    <row r="104" spans="1:16" ht="15" customHeight="1">
      <c r="A104" s="405" t="s">
        <v>3290</v>
      </c>
      <c r="B104" s="305" t="s">
        <v>3291</v>
      </c>
      <c r="C104" s="305" t="s">
        <v>3292</v>
      </c>
      <c r="D104" s="404"/>
      <c r="E104" s="404"/>
      <c r="F104" s="404"/>
      <c r="G104" s="404"/>
      <c r="H104" s="404"/>
      <c r="I104" s="404"/>
      <c r="J104" s="404"/>
      <c r="K104" s="404"/>
      <c r="L104" s="404"/>
      <c r="M104" s="404"/>
      <c r="N104" s="404"/>
      <c r="O104" s="404"/>
      <c r="P104" s="404"/>
    </row>
    <row r="105" spans="1:16" ht="15" customHeight="1">
      <c r="A105" s="405"/>
      <c r="B105" s="307"/>
      <c r="C105" s="307"/>
      <c r="D105" s="404"/>
      <c r="E105" s="404"/>
      <c r="F105" s="404"/>
      <c r="G105" s="404"/>
      <c r="H105" s="404"/>
      <c r="I105" s="404"/>
      <c r="J105" s="404"/>
      <c r="K105" s="404"/>
      <c r="L105" s="404"/>
      <c r="M105" s="404"/>
      <c r="N105" s="404"/>
      <c r="O105" s="404"/>
      <c r="P105" s="404"/>
    </row>
    <row r="106" spans="1:16" ht="15" customHeight="1">
      <c r="A106" s="405"/>
      <c r="B106" s="305" t="s">
        <v>3293</v>
      </c>
      <c r="C106" s="305" t="s">
        <v>3294</v>
      </c>
      <c r="D106" s="404"/>
      <c r="E106" s="404"/>
      <c r="F106" s="404"/>
      <c r="G106" s="404"/>
      <c r="H106" s="404"/>
      <c r="I106" s="404"/>
      <c r="J106" s="404"/>
      <c r="K106" s="404"/>
      <c r="L106" s="404"/>
      <c r="M106" s="404"/>
      <c r="N106" s="404"/>
      <c r="O106" s="404"/>
      <c r="P106" s="404"/>
    </row>
    <row r="107" spans="1:16" ht="15" customHeight="1">
      <c r="A107" s="405"/>
      <c r="B107" s="307"/>
      <c r="C107" s="306"/>
      <c r="D107" s="404"/>
      <c r="E107" s="404"/>
      <c r="F107" s="404"/>
      <c r="G107" s="404"/>
      <c r="H107" s="404"/>
      <c r="I107" s="404"/>
      <c r="J107" s="404"/>
      <c r="K107" s="404"/>
      <c r="L107" s="404"/>
      <c r="M107" s="404"/>
      <c r="N107" s="404"/>
      <c r="O107" s="404"/>
      <c r="P107" s="404"/>
    </row>
    <row r="108" spans="1:16" ht="15" customHeight="1">
      <c r="A108" s="405"/>
      <c r="B108" s="305" t="s">
        <v>3295</v>
      </c>
      <c r="C108" s="307" t="s">
        <v>3296</v>
      </c>
      <c r="D108" s="404"/>
      <c r="E108" s="404"/>
      <c r="F108" s="404"/>
      <c r="G108" s="404"/>
      <c r="H108" s="404"/>
      <c r="I108" s="404"/>
      <c r="J108" s="404"/>
      <c r="K108" s="404"/>
      <c r="L108" s="404"/>
      <c r="M108" s="404"/>
      <c r="N108" s="404"/>
      <c r="O108" s="404"/>
      <c r="P108" s="404"/>
    </row>
    <row r="109" spans="1:16" ht="15" customHeight="1">
      <c r="A109" s="405" t="s">
        <v>3297</v>
      </c>
      <c r="B109" s="306"/>
      <c r="C109" s="305" t="s">
        <v>3298</v>
      </c>
      <c r="D109" s="404"/>
      <c r="E109" s="404"/>
      <c r="F109" s="404"/>
      <c r="G109" s="404"/>
      <c r="H109" s="404"/>
      <c r="I109" s="404"/>
      <c r="J109" s="404"/>
      <c r="K109" s="404"/>
      <c r="L109" s="404"/>
      <c r="M109" s="404"/>
      <c r="N109" s="404"/>
      <c r="O109" s="404"/>
      <c r="P109" s="404"/>
    </row>
    <row r="110" spans="1:16" ht="15" customHeight="1">
      <c r="A110" s="405"/>
      <c r="B110" s="306"/>
      <c r="C110" s="307" t="s">
        <v>3299</v>
      </c>
      <c r="D110" s="404"/>
      <c r="E110" s="404"/>
      <c r="F110" s="404"/>
      <c r="G110" s="404"/>
      <c r="H110" s="404"/>
      <c r="I110" s="404"/>
      <c r="J110" s="404"/>
      <c r="K110" s="404"/>
      <c r="L110" s="404"/>
      <c r="M110" s="404"/>
      <c r="N110" s="404"/>
      <c r="O110" s="404"/>
      <c r="P110" s="404"/>
    </row>
    <row r="111" spans="1:16" ht="15" customHeight="1">
      <c r="A111" s="405"/>
      <c r="B111" s="306"/>
      <c r="C111" s="305" t="s">
        <v>3300</v>
      </c>
      <c r="D111" s="404"/>
      <c r="E111" s="404"/>
      <c r="F111" s="404"/>
      <c r="G111" s="404"/>
      <c r="H111" s="404"/>
      <c r="I111" s="404"/>
      <c r="J111" s="404"/>
      <c r="K111" s="404"/>
      <c r="L111" s="404"/>
      <c r="M111" s="404"/>
      <c r="N111" s="404"/>
      <c r="O111" s="404"/>
      <c r="P111" s="404"/>
    </row>
    <row r="112" spans="1:16" ht="15" customHeight="1">
      <c r="A112" s="405"/>
      <c r="B112" s="305" t="s">
        <v>3301</v>
      </c>
      <c r="C112" s="307" t="s">
        <v>3302</v>
      </c>
      <c r="D112" s="404"/>
      <c r="E112" s="404"/>
      <c r="F112" s="404"/>
      <c r="G112" s="404"/>
      <c r="H112" s="404"/>
      <c r="I112" s="404"/>
      <c r="J112" s="404"/>
      <c r="K112" s="404"/>
      <c r="L112" s="404"/>
      <c r="M112" s="404"/>
      <c r="N112" s="404"/>
      <c r="O112" s="404"/>
      <c r="P112" s="404"/>
    </row>
    <row r="113" spans="1:16" ht="15" customHeight="1">
      <c r="A113" s="405"/>
      <c r="B113" s="306"/>
      <c r="C113" s="305" t="s">
        <v>3303</v>
      </c>
      <c r="D113" s="404"/>
      <c r="E113" s="404"/>
      <c r="F113" s="404"/>
      <c r="G113" s="404"/>
      <c r="H113" s="404"/>
      <c r="I113" s="404"/>
      <c r="J113" s="404"/>
      <c r="K113" s="404"/>
      <c r="L113" s="404"/>
      <c r="M113" s="404"/>
      <c r="N113" s="404"/>
      <c r="O113" s="404"/>
      <c r="P113" s="404"/>
    </row>
    <row r="114" spans="1:16" ht="15" customHeight="1">
      <c r="A114" s="305" t="s">
        <v>3304</v>
      </c>
      <c r="B114" s="305" t="s">
        <v>3305</v>
      </c>
      <c r="C114" s="307" t="s">
        <v>3306</v>
      </c>
      <c r="D114" s="404"/>
      <c r="E114" s="404"/>
      <c r="F114" s="404"/>
      <c r="G114" s="404"/>
      <c r="H114" s="404"/>
      <c r="I114" s="404"/>
      <c r="J114" s="404"/>
      <c r="K114" s="404"/>
      <c r="L114" s="404"/>
      <c r="M114" s="404"/>
      <c r="N114" s="404"/>
      <c r="O114" s="404"/>
      <c r="P114" s="404"/>
    </row>
    <row r="115" spans="1:16" ht="15" customHeight="1">
      <c r="A115" s="306"/>
      <c r="B115" s="306"/>
      <c r="C115" s="306" t="s">
        <v>1644</v>
      </c>
      <c r="D115" s="404"/>
      <c r="E115" s="404"/>
      <c r="F115" s="404"/>
      <c r="G115" s="404"/>
      <c r="H115" s="404"/>
      <c r="I115" s="404"/>
      <c r="J115" s="404"/>
      <c r="K115" s="404"/>
      <c r="L115" s="404"/>
      <c r="M115" s="404"/>
      <c r="N115" s="404"/>
      <c r="O115" s="404"/>
      <c r="P115" s="404"/>
    </row>
    <row r="116" spans="1:16" ht="15" customHeight="1">
      <c r="A116" s="405" t="s">
        <v>3307</v>
      </c>
      <c r="B116" s="305" t="s">
        <v>3308</v>
      </c>
      <c r="C116" s="307" t="s">
        <v>3309</v>
      </c>
      <c r="D116" s="404"/>
      <c r="E116" s="404"/>
      <c r="F116" s="404"/>
      <c r="G116" s="404"/>
      <c r="H116" s="404"/>
      <c r="I116" s="404"/>
      <c r="J116" s="404"/>
      <c r="K116" s="404"/>
      <c r="L116" s="404"/>
      <c r="M116" s="404"/>
      <c r="N116" s="404"/>
      <c r="O116" s="404"/>
      <c r="P116" s="404"/>
    </row>
    <row r="117" spans="1:16" ht="15" customHeight="1">
      <c r="A117" s="405"/>
      <c r="B117" s="306" t="s">
        <v>3310</v>
      </c>
      <c r="C117" s="306"/>
      <c r="D117" s="404"/>
      <c r="E117" s="404"/>
      <c r="F117" s="404"/>
      <c r="G117" s="404"/>
      <c r="H117" s="404"/>
      <c r="I117" s="404"/>
      <c r="J117" s="404"/>
      <c r="K117" s="404"/>
      <c r="L117" s="404"/>
      <c r="M117" s="404"/>
      <c r="N117" s="404"/>
      <c r="O117" s="404"/>
      <c r="P117" s="404"/>
    </row>
    <row r="118" spans="1:16" ht="15" customHeight="1">
      <c r="A118" s="405"/>
      <c r="B118" s="305" t="s">
        <v>3311</v>
      </c>
      <c r="C118" s="306"/>
      <c r="D118" s="404"/>
      <c r="E118" s="404"/>
      <c r="F118" s="404"/>
      <c r="G118" s="404"/>
      <c r="H118" s="404"/>
      <c r="I118" s="404"/>
      <c r="J118" s="404"/>
      <c r="K118" s="404"/>
      <c r="L118" s="404"/>
      <c r="M118" s="404"/>
      <c r="N118" s="404"/>
      <c r="O118" s="404"/>
      <c r="P118" s="404"/>
    </row>
    <row r="119" spans="1:16" ht="15" customHeight="1">
      <c r="A119" s="405"/>
      <c r="B119" s="305" t="s">
        <v>3312</v>
      </c>
      <c r="C119" s="306"/>
      <c r="D119" s="404"/>
      <c r="E119" s="404"/>
      <c r="F119" s="404"/>
      <c r="G119" s="404"/>
      <c r="H119" s="404"/>
      <c r="I119" s="404"/>
      <c r="J119" s="404"/>
      <c r="K119" s="404"/>
      <c r="L119" s="404"/>
      <c r="M119" s="404"/>
      <c r="N119" s="404"/>
      <c r="O119" s="404"/>
      <c r="P119" s="404"/>
    </row>
    <row r="120" spans="1:16" ht="15" customHeight="1">
      <c r="A120" s="405"/>
      <c r="B120" s="307"/>
      <c r="C120" s="306"/>
      <c r="D120" s="404"/>
      <c r="E120" s="404"/>
      <c r="F120" s="404"/>
      <c r="G120" s="404"/>
      <c r="H120" s="404"/>
      <c r="I120" s="404"/>
      <c r="J120" s="404"/>
      <c r="K120" s="404"/>
      <c r="L120" s="404"/>
      <c r="M120" s="404"/>
      <c r="N120" s="404"/>
      <c r="O120" s="404"/>
      <c r="P120" s="404"/>
    </row>
    <row r="121" spans="1:16" ht="15" customHeight="1">
      <c r="A121" s="405"/>
      <c r="B121" s="305" t="s">
        <v>3313</v>
      </c>
      <c r="C121" s="306"/>
      <c r="D121" s="404"/>
      <c r="E121" s="404"/>
      <c r="F121" s="404"/>
      <c r="G121" s="404"/>
      <c r="H121" s="404"/>
      <c r="I121" s="404"/>
      <c r="J121" s="404"/>
      <c r="K121" s="404"/>
      <c r="L121" s="404"/>
      <c r="M121" s="404"/>
      <c r="N121" s="404"/>
      <c r="O121" s="404"/>
      <c r="P121" s="404"/>
    </row>
    <row r="122" spans="1:16" ht="15" customHeight="1">
      <c r="A122" s="405"/>
      <c r="B122" s="306"/>
      <c r="C122" s="306"/>
      <c r="D122" s="404"/>
      <c r="E122" s="404"/>
      <c r="F122" s="404"/>
      <c r="G122" s="404"/>
      <c r="H122" s="404"/>
      <c r="I122" s="404"/>
      <c r="J122" s="404"/>
      <c r="K122" s="404"/>
      <c r="L122" s="404"/>
      <c r="M122" s="404"/>
      <c r="N122" s="404"/>
      <c r="O122" s="404"/>
      <c r="P122" s="404"/>
    </row>
    <row r="123" spans="1:16" ht="15" customHeight="1">
      <c r="A123" s="305" t="s">
        <v>3314</v>
      </c>
      <c r="B123" s="305" t="s">
        <v>3294</v>
      </c>
      <c r="C123" s="307" t="s">
        <v>3315</v>
      </c>
      <c r="D123" s="404"/>
      <c r="E123" s="404"/>
      <c r="F123" s="404"/>
      <c r="G123" s="404"/>
      <c r="H123" s="404"/>
      <c r="I123" s="404"/>
      <c r="J123" s="404"/>
      <c r="K123" s="404"/>
      <c r="L123" s="404"/>
      <c r="M123" s="404"/>
      <c r="N123" s="404"/>
      <c r="O123" s="404"/>
      <c r="P123" s="404"/>
    </row>
    <row r="124" spans="1:16" ht="15" customHeight="1">
      <c r="A124" s="306"/>
      <c r="B124" s="306"/>
      <c r="C124" s="306"/>
      <c r="D124" s="404"/>
      <c r="E124" s="404"/>
      <c r="F124" s="404"/>
      <c r="G124" s="404"/>
      <c r="H124" s="404"/>
      <c r="I124" s="404"/>
      <c r="J124" s="404"/>
      <c r="K124" s="404"/>
      <c r="L124" s="404"/>
      <c r="M124" s="404"/>
      <c r="N124" s="404"/>
      <c r="O124" s="404"/>
      <c r="P124" s="404"/>
    </row>
    <row r="125" spans="1:16" ht="15" customHeight="1">
      <c r="A125" s="305" t="s">
        <v>3316</v>
      </c>
      <c r="B125" s="305" t="s">
        <v>3317</v>
      </c>
      <c r="C125" s="307" t="s">
        <v>3318</v>
      </c>
      <c r="D125" s="404"/>
      <c r="E125" s="404"/>
      <c r="F125" s="404"/>
      <c r="G125" s="404"/>
      <c r="H125" s="404"/>
      <c r="I125" s="404"/>
      <c r="J125" s="404"/>
      <c r="K125" s="404"/>
      <c r="L125" s="404"/>
      <c r="M125" s="404"/>
      <c r="N125" s="404"/>
      <c r="O125" s="404"/>
      <c r="P125" s="404"/>
    </row>
    <row r="126" spans="1:16" ht="15" customHeight="1">
      <c r="D126" s="404"/>
      <c r="E126" s="404"/>
      <c r="F126" s="404"/>
      <c r="G126" s="404"/>
      <c r="H126" s="404"/>
      <c r="I126" s="404"/>
      <c r="J126" s="404"/>
      <c r="K126" s="404"/>
      <c r="L126" s="404"/>
      <c r="M126" s="404"/>
      <c r="N126" s="404"/>
      <c r="O126" s="404"/>
      <c r="P126" s="404"/>
    </row>
    <row r="127" spans="1:16" ht="15" customHeight="1">
      <c r="A127" s="323"/>
      <c r="B127" s="323"/>
      <c r="C127" s="323"/>
      <c r="D127" s="404"/>
      <c r="E127" s="404"/>
      <c r="F127" s="404"/>
      <c r="G127" s="404"/>
      <c r="H127" s="404"/>
      <c r="I127" s="404"/>
      <c r="J127" s="404"/>
      <c r="K127" s="404"/>
      <c r="L127" s="404"/>
      <c r="M127" s="404"/>
      <c r="N127" s="404"/>
      <c r="O127" s="404"/>
      <c r="P127" s="404"/>
    </row>
    <row r="128" spans="1:16" ht="15" customHeight="1">
      <c r="A128" s="323"/>
      <c r="B128" s="323"/>
      <c r="C128" s="323"/>
      <c r="D128" s="404"/>
      <c r="E128" s="404"/>
      <c r="F128" s="404"/>
      <c r="G128" s="404"/>
      <c r="H128" s="404"/>
      <c r="I128" s="404"/>
      <c r="J128" s="404"/>
      <c r="K128" s="404"/>
      <c r="L128" s="404"/>
      <c r="M128" s="404"/>
      <c r="N128" s="404"/>
      <c r="O128" s="404"/>
      <c r="P128" s="404"/>
    </row>
    <row r="129" spans="1:16" ht="15" customHeight="1">
      <c r="A129" s="323"/>
      <c r="B129" s="323"/>
      <c r="C129" s="323"/>
      <c r="D129" s="404"/>
      <c r="E129" s="404"/>
      <c r="F129" s="404"/>
      <c r="G129" s="404"/>
      <c r="H129" s="404"/>
      <c r="I129" s="404"/>
      <c r="J129" s="404"/>
      <c r="K129" s="404"/>
      <c r="L129" s="404"/>
      <c r="M129" s="404"/>
      <c r="N129" s="404"/>
      <c r="O129" s="404"/>
      <c r="P129" s="404"/>
    </row>
    <row r="130" spans="1:16" ht="15" customHeight="1">
      <c r="A130" s="323"/>
      <c r="B130" s="323"/>
      <c r="C130" s="323"/>
      <c r="D130" s="404"/>
      <c r="E130" s="404"/>
      <c r="F130" s="404"/>
      <c r="G130" s="404"/>
      <c r="H130" s="404"/>
      <c r="I130" s="404"/>
      <c r="J130" s="404"/>
      <c r="K130" s="404"/>
      <c r="L130" s="404"/>
      <c r="M130" s="404"/>
      <c r="N130" s="404"/>
      <c r="O130" s="404"/>
      <c r="P130" s="404"/>
    </row>
    <row r="131" spans="1:16" ht="15" customHeight="1">
      <c r="A131" s="323"/>
      <c r="B131" s="323"/>
      <c r="C131" s="323"/>
      <c r="D131" s="404"/>
      <c r="E131" s="404"/>
      <c r="F131" s="404"/>
      <c r="G131" s="404"/>
      <c r="H131" s="404"/>
      <c r="I131" s="404"/>
      <c r="J131" s="404"/>
      <c r="K131" s="404"/>
      <c r="L131" s="404"/>
      <c r="M131" s="404"/>
      <c r="N131" s="404"/>
      <c r="O131" s="404"/>
      <c r="P131" s="404"/>
    </row>
    <row r="132" spans="1:16" ht="15" customHeight="1">
      <c r="A132" s="323"/>
      <c r="B132" s="323"/>
      <c r="C132" s="323"/>
      <c r="D132" s="404"/>
      <c r="E132" s="404"/>
      <c r="F132" s="404"/>
      <c r="G132" s="404"/>
      <c r="H132" s="404"/>
      <c r="I132" s="404"/>
      <c r="J132" s="404"/>
      <c r="K132" s="404"/>
      <c r="L132" s="404"/>
      <c r="M132" s="404"/>
      <c r="N132" s="404"/>
      <c r="O132" s="404"/>
      <c r="P132" s="404"/>
    </row>
    <row r="133" spans="1:16" ht="15" customHeight="1">
      <c r="A133" s="323"/>
      <c r="B133" s="323"/>
      <c r="C133" s="323"/>
      <c r="D133" s="404"/>
      <c r="E133" s="404"/>
      <c r="F133" s="404"/>
      <c r="G133" s="404"/>
      <c r="H133" s="404"/>
      <c r="I133" s="404"/>
      <c r="J133" s="404"/>
      <c r="K133" s="404"/>
      <c r="L133" s="404"/>
      <c r="M133" s="404"/>
      <c r="N133" s="404"/>
      <c r="O133" s="404"/>
      <c r="P133" s="404"/>
    </row>
    <row r="134" spans="1:16" ht="15" customHeight="1">
      <c r="A134" s="323"/>
      <c r="B134" s="323"/>
      <c r="C134" s="323"/>
      <c r="D134" s="404"/>
      <c r="E134" s="404"/>
      <c r="F134" s="404"/>
      <c r="G134" s="404"/>
      <c r="H134" s="404"/>
      <c r="I134" s="404"/>
      <c r="J134" s="404"/>
      <c r="K134" s="404"/>
      <c r="L134" s="404"/>
      <c r="M134" s="404"/>
      <c r="N134" s="404"/>
      <c r="O134" s="404"/>
      <c r="P134" s="404"/>
    </row>
    <row r="135" spans="1:16" ht="15" customHeight="1">
      <c r="A135" s="323"/>
      <c r="B135" s="323"/>
      <c r="C135" s="323"/>
      <c r="D135" s="404"/>
      <c r="E135" s="404"/>
      <c r="F135" s="404"/>
      <c r="G135" s="404"/>
      <c r="H135" s="404"/>
      <c r="I135" s="404"/>
      <c r="J135" s="404"/>
      <c r="K135" s="404"/>
      <c r="L135" s="404"/>
      <c r="M135" s="404"/>
      <c r="N135" s="404"/>
      <c r="O135" s="404"/>
      <c r="P135" s="404"/>
    </row>
    <row r="136" spans="1:16" ht="15" customHeight="1">
      <c r="A136" s="323"/>
      <c r="B136" s="323"/>
      <c r="C136" s="323"/>
      <c r="D136" s="404"/>
      <c r="E136" s="404"/>
      <c r="F136" s="404"/>
      <c r="G136" s="404"/>
      <c r="H136" s="404"/>
      <c r="I136" s="404"/>
      <c r="J136" s="404"/>
      <c r="K136" s="404"/>
      <c r="L136" s="404"/>
      <c r="M136" s="404"/>
      <c r="N136" s="404"/>
      <c r="O136" s="404"/>
      <c r="P136" s="404"/>
    </row>
    <row r="137" spans="1:16" ht="15" customHeight="1">
      <c r="A137" s="323"/>
      <c r="B137" s="323"/>
      <c r="C137" s="323"/>
      <c r="D137" s="404"/>
      <c r="E137" s="404"/>
      <c r="F137" s="404"/>
      <c r="G137" s="404"/>
      <c r="H137" s="404"/>
      <c r="I137" s="404"/>
      <c r="J137" s="404"/>
      <c r="K137" s="404"/>
      <c r="L137" s="404"/>
      <c r="M137" s="404"/>
      <c r="N137" s="404"/>
      <c r="O137" s="404"/>
      <c r="P137" s="404"/>
    </row>
    <row r="138" spans="1:16" ht="15" customHeight="1">
      <c r="A138" s="323"/>
      <c r="B138" s="323"/>
      <c r="C138" s="323"/>
      <c r="D138" s="404"/>
      <c r="E138" s="404"/>
      <c r="F138" s="404"/>
      <c r="G138" s="404"/>
      <c r="H138" s="404"/>
      <c r="I138" s="404"/>
      <c r="J138" s="404"/>
      <c r="K138" s="404"/>
      <c r="L138" s="404"/>
      <c r="M138" s="404"/>
      <c r="N138" s="404"/>
      <c r="O138" s="404"/>
      <c r="P138" s="404"/>
    </row>
    <row r="139" spans="1:16" ht="15" customHeight="1">
      <c r="A139" s="323"/>
      <c r="B139" s="323"/>
      <c r="C139" s="323"/>
      <c r="D139" s="404"/>
      <c r="E139" s="404"/>
      <c r="F139" s="404"/>
      <c r="G139" s="404"/>
      <c r="H139" s="404"/>
      <c r="I139" s="404"/>
      <c r="J139" s="404"/>
      <c r="K139" s="404"/>
      <c r="L139" s="404"/>
      <c r="M139" s="404"/>
      <c r="N139" s="404"/>
      <c r="O139" s="404"/>
      <c r="P139" s="404"/>
    </row>
    <row r="140" spans="1:16" ht="15" customHeight="1">
      <c r="A140" s="323"/>
      <c r="B140" s="323"/>
      <c r="C140" s="323"/>
      <c r="D140" s="404"/>
      <c r="E140" s="404"/>
      <c r="F140" s="404"/>
      <c r="G140" s="404"/>
      <c r="H140" s="404"/>
      <c r="I140" s="404"/>
      <c r="J140" s="404"/>
      <c r="K140" s="404"/>
      <c r="L140" s="404"/>
      <c r="M140" s="404"/>
      <c r="N140" s="404"/>
      <c r="O140" s="404"/>
      <c r="P140" s="404"/>
    </row>
    <row r="141" spans="1:16" ht="15" customHeight="1">
      <c r="A141" s="323"/>
      <c r="B141" s="323"/>
      <c r="C141" s="323"/>
      <c r="D141" s="404"/>
      <c r="E141" s="404"/>
      <c r="F141" s="404"/>
      <c r="G141" s="404"/>
      <c r="H141" s="404"/>
      <c r="I141" s="404"/>
      <c r="J141" s="404"/>
      <c r="K141" s="404"/>
      <c r="L141" s="404"/>
      <c r="M141" s="404"/>
      <c r="N141" s="404"/>
      <c r="O141" s="404"/>
      <c r="P141" s="404"/>
    </row>
    <row r="142" spans="1:16" ht="15" customHeight="1">
      <c r="A142" s="323"/>
      <c r="B142" s="323"/>
      <c r="C142" s="323"/>
      <c r="D142" s="404"/>
      <c r="E142" s="404"/>
      <c r="F142" s="404"/>
      <c r="G142" s="404"/>
      <c r="H142" s="404"/>
      <c r="I142" s="404"/>
      <c r="J142" s="404"/>
      <c r="K142" s="404"/>
      <c r="L142" s="404"/>
      <c r="M142" s="404"/>
      <c r="N142" s="404"/>
      <c r="O142" s="404"/>
      <c r="P142" s="404"/>
    </row>
    <row r="143" spans="1:16" ht="15" customHeight="1">
      <c r="A143" s="323"/>
      <c r="B143" s="323"/>
      <c r="C143" s="323"/>
      <c r="D143" s="404"/>
      <c r="E143" s="404"/>
      <c r="F143" s="404"/>
      <c r="G143" s="404"/>
      <c r="H143" s="404"/>
      <c r="I143" s="404"/>
      <c r="J143" s="404"/>
      <c r="K143" s="404"/>
      <c r="L143" s="404"/>
      <c r="M143" s="404"/>
      <c r="N143" s="404"/>
      <c r="O143" s="404"/>
      <c r="P143" s="404"/>
    </row>
    <row r="144" spans="1:16" ht="15" customHeight="1">
      <c r="A144" s="323"/>
      <c r="B144" s="323"/>
      <c r="C144" s="323"/>
      <c r="D144" s="404"/>
      <c r="E144" s="404"/>
      <c r="F144" s="404"/>
      <c r="G144" s="404"/>
      <c r="H144" s="404"/>
      <c r="I144" s="404"/>
      <c r="J144" s="404"/>
      <c r="K144" s="404"/>
      <c r="L144" s="404"/>
      <c r="M144" s="404"/>
      <c r="N144" s="404"/>
      <c r="O144" s="404"/>
      <c r="P144" s="404"/>
    </row>
    <row r="145" spans="1:16" ht="15" customHeight="1">
      <c r="A145" s="323"/>
      <c r="B145" s="323"/>
      <c r="C145" s="323"/>
      <c r="D145" s="404"/>
      <c r="E145" s="404"/>
      <c r="F145" s="404"/>
      <c r="G145" s="404"/>
      <c r="H145" s="404"/>
      <c r="I145" s="404"/>
      <c r="J145" s="404"/>
      <c r="K145" s="404"/>
      <c r="L145" s="404"/>
      <c r="M145" s="404"/>
      <c r="N145" s="404"/>
      <c r="O145" s="404"/>
      <c r="P145" s="404"/>
    </row>
    <row r="146" spans="1:16" ht="15" customHeight="1">
      <c r="A146" s="323"/>
      <c r="B146" s="323"/>
      <c r="C146" s="323"/>
      <c r="D146" s="404"/>
      <c r="E146" s="404"/>
      <c r="F146" s="404"/>
      <c r="G146" s="404"/>
      <c r="H146" s="404"/>
      <c r="I146" s="404"/>
      <c r="J146" s="404"/>
      <c r="K146" s="404"/>
      <c r="L146" s="404"/>
      <c r="M146" s="404"/>
      <c r="N146" s="404"/>
      <c r="O146" s="404"/>
      <c r="P146" s="404"/>
    </row>
    <row r="147" spans="1:16" ht="15" customHeight="1">
      <c r="A147" s="323"/>
      <c r="B147" s="323"/>
      <c r="C147" s="323"/>
      <c r="D147" s="404"/>
      <c r="E147" s="404"/>
      <c r="F147" s="404"/>
      <c r="G147" s="404"/>
      <c r="H147" s="404"/>
      <c r="I147" s="404"/>
      <c r="J147" s="404"/>
      <c r="K147" s="404"/>
      <c r="L147" s="404"/>
      <c r="M147" s="404"/>
      <c r="N147" s="404"/>
      <c r="O147" s="404"/>
      <c r="P147" s="404"/>
    </row>
    <row r="148" spans="1:16" ht="15" customHeight="1">
      <c r="A148" s="323"/>
      <c r="B148" s="323"/>
      <c r="C148" s="323"/>
      <c r="D148" s="404"/>
      <c r="E148" s="404"/>
      <c r="F148" s="404"/>
      <c r="G148" s="404"/>
      <c r="H148" s="404"/>
      <c r="I148" s="404"/>
      <c r="J148" s="404"/>
      <c r="K148" s="404"/>
      <c r="L148" s="404"/>
      <c r="M148" s="404"/>
      <c r="N148" s="404"/>
      <c r="O148" s="404"/>
      <c r="P148" s="404"/>
    </row>
    <row r="149" spans="1:16" ht="15" customHeight="1">
      <c r="A149" s="323"/>
      <c r="B149" s="323"/>
      <c r="C149" s="323"/>
      <c r="D149" s="404"/>
      <c r="E149" s="404"/>
      <c r="F149" s="404"/>
      <c r="G149" s="404"/>
      <c r="H149" s="404"/>
      <c r="I149" s="404"/>
      <c r="J149" s="404"/>
      <c r="K149" s="404"/>
      <c r="L149" s="404"/>
      <c r="M149" s="404"/>
      <c r="N149" s="404"/>
      <c r="O149" s="404"/>
      <c r="P149" s="404"/>
    </row>
    <row r="150" spans="1:16" ht="15" customHeight="1">
      <c r="A150" s="323"/>
      <c r="B150" s="323"/>
      <c r="C150" s="323"/>
      <c r="D150" s="404"/>
      <c r="E150" s="404"/>
      <c r="F150" s="404"/>
      <c r="G150" s="404"/>
      <c r="H150" s="404"/>
      <c r="I150" s="404"/>
      <c r="J150" s="404"/>
      <c r="K150" s="404"/>
      <c r="L150" s="404"/>
      <c r="M150" s="404"/>
      <c r="N150" s="404"/>
      <c r="O150" s="404"/>
      <c r="P150" s="404"/>
    </row>
    <row r="151" spans="1:16" ht="15" customHeight="1">
      <c r="A151" s="323"/>
      <c r="B151" s="323"/>
      <c r="C151" s="323"/>
      <c r="D151" s="404"/>
      <c r="E151" s="404"/>
      <c r="F151" s="404"/>
      <c r="G151" s="404"/>
      <c r="H151" s="404"/>
      <c r="I151" s="404"/>
      <c r="J151" s="404"/>
      <c r="K151" s="404"/>
      <c r="L151" s="404"/>
      <c r="M151" s="404"/>
      <c r="N151" s="404"/>
      <c r="O151" s="404"/>
      <c r="P151" s="404"/>
    </row>
    <row r="152" spans="1:16" ht="15" customHeight="1">
      <c r="A152" s="323"/>
      <c r="B152" s="323"/>
      <c r="C152" s="323"/>
      <c r="D152" s="404"/>
      <c r="E152" s="404"/>
      <c r="F152" s="404"/>
      <c r="G152" s="404"/>
      <c r="H152" s="404"/>
      <c r="I152" s="404"/>
      <c r="J152" s="404"/>
      <c r="K152" s="404"/>
      <c r="L152" s="404"/>
      <c r="M152" s="404"/>
      <c r="N152" s="404"/>
      <c r="O152" s="404"/>
      <c r="P152" s="404"/>
    </row>
    <row r="153" spans="1:16" ht="15" customHeight="1">
      <c r="A153" s="323"/>
      <c r="B153" s="323"/>
      <c r="C153" s="323"/>
      <c r="D153" s="404"/>
      <c r="E153" s="404"/>
      <c r="F153" s="404"/>
      <c r="G153" s="404"/>
      <c r="H153" s="404"/>
      <c r="I153" s="404"/>
      <c r="J153" s="404"/>
      <c r="K153" s="404"/>
      <c r="L153" s="404"/>
      <c r="M153" s="404"/>
      <c r="N153" s="404"/>
      <c r="O153" s="404"/>
      <c r="P153" s="404"/>
    </row>
    <row r="154" spans="1:16" ht="15" customHeight="1">
      <c r="A154" s="323"/>
      <c r="B154" s="323"/>
      <c r="C154" s="323"/>
      <c r="D154" s="404"/>
      <c r="E154" s="404"/>
      <c r="F154" s="404"/>
      <c r="G154" s="404"/>
      <c r="H154" s="404"/>
      <c r="I154" s="404"/>
      <c r="J154" s="404"/>
      <c r="K154" s="404"/>
      <c r="L154" s="404"/>
      <c r="M154" s="404"/>
      <c r="N154" s="404"/>
      <c r="O154" s="404"/>
      <c r="P154" s="404"/>
    </row>
    <row r="155" spans="1:16" ht="15" customHeight="1">
      <c r="A155" s="323"/>
      <c r="B155" s="323"/>
      <c r="C155" s="323"/>
      <c r="D155" s="404"/>
      <c r="E155" s="404"/>
      <c r="F155" s="404"/>
      <c r="G155" s="404"/>
      <c r="H155" s="404"/>
      <c r="I155" s="404"/>
      <c r="J155" s="404"/>
      <c r="K155" s="404"/>
      <c r="L155" s="404"/>
      <c r="M155" s="404"/>
      <c r="N155" s="404"/>
      <c r="O155" s="404"/>
      <c r="P155" s="404"/>
    </row>
    <row r="156" spans="1:16" ht="15" customHeight="1">
      <c r="A156" s="323"/>
      <c r="B156" s="323"/>
      <c r="C156" s="323"/>
      <c r="D156" s="404"/>
      <c r="E156" s="404"/>
      <c r="F156" s="404"/>
      <c r="G156" s="404"/>
      <c r="H156" s="404"/>
      <c r="I156" s="404"/>
      <c r="J156" s="404"/>
      <c r="K156" s="404"/>
      <c r="L156" s="404"/>
      <c r="M156" s="404"/>
      <c r="N156" s="404"/>
      <c r="O156" s="404"/>
      <c r="P156" s="404"/>
    </row>
    <row r="157" spans="1:16" ht="15" customHeight="1">
      <c r="A157" s="323"/>
      <c r="B157" s="323"/>
      <c r="C157" s="323"/>
      <c r="D157" s="404"/>
      <c r="E157" s="404"/>
      <c r="F157" s="404"/>
      <c r="G157" s="404"/>
      <c r="H157" s="404"/>
      <c r="I157" s="404"/>
      <c r="J157" s="404"/>
      <c r="K157" s="404"/>
      <c r="L157" s="404"/>
      <c r="M157" s="404"/>
      <c r="N157" s="404"/>
      <c r="O157" s="404"/>
      <c r="P157" s="404"/>
    </row>
    <row r="158" spans="1:16" ht="15" customHeight="1">
      <c r="A158" s="323"/>
      <c r="B158" s="323"/>
      <c r="C158" s="323"/>
      <c r="D158" s="404"/>
      <c r="E158" s="404"/>
      <c r="F158" s="404"/>
      <c r="G158" s="404"/>
      <c r="H158" s="404"/>
      <c r="I158" s="404"/>
      <c r="J158" s="404"/>
      <c r="K158" s="404"/>
      <c r="L158" s="404"/>
      <c r="M158" s="404"/>
      <c r="N158" s="404"/>
      <c r="O158" s="404"/>
      <c r="P158" s="404"/>
    </row>
    <row r="159" spans="1:16" ht="15" customHeight="1">
      <c r="A159" s="323"/>
      <c r="B159" s="323"/>
      <c r="C159" s="323"/>
      <c r="D159" s="404"/>
      <c r="E159" s="404"/>
      <c r="F159" s="404"/>
      <c r="G159" s="404"/>
      <c r="H159" s="404"/>
      <c r="I159" s="404"/>
      <c r="J159" s="404"/>
      <c r="K159" s="404"/>
      <c r="L159" s="404"/>
      <c r="M159" s="404"/>
      <c r="N159" s="404"/>
      <c r="O159" s="404"/>
      <c r="P159" s="404"/>
    </row>
    <row r="160" spans="1:16" ht="15" customHeight="1">
      <c r="A160" s="323"/>
      <c r="B160" s="323"/>
      <c r="C160" s="323"/>
      <c r="D160" s="404"/>
      <c r="E160" s="404"/>
      <c r="F160" s="404"/>
      <c r="G160" s="404"/>
      <c r="H160" s="404"/>
      <c r="I160" s="404"/>
      <c r="J160" s="404"/>
      <c r="K160" s="404"/>
      <c r="L160" s="404"/>
      <c r="M160" s="404"/>
      <c r="N160" s="404"/>
      <c r="O160" s="404"/>
      <c r="P160" s="404"/>
    </row>
    <row r="161" spans="1:16" ht="15" customHeight="1">
      <c r="A161" s="323"/>
      <c r="B161" s="323"/>
      <c r="C161" s="323"/>
      <c r="D161" s="404"/>
      <c r="E161" s="404"/>
      <c r="F161" s="404"/>
      <c r="G161" s="404"/>
      <c r="H161" s="404"/>
      <c r="I161" s="404"/>
      <c r="J161" s="404"/>
      <c r="K161" s="404"/>
      <c r="L161" s="404"/>
      <c r="M161" s="404"/>
      <c r="N161" s="404"/>
      <c r="O161" s="404"/>
      <c r="P161" s="404"/>
    </row>
    <row r="162" spans="1:16" ht="15" customHeight="1">
      <c r="A162" s="323"/>
      <c r="B162" s="323"/>
      <c r="C162" s="323"/>
      <c r="D162" s="404"/>
      <c r="E162" s="404"/>
      <c r="F162" s="404"/>
      <c r="G162" s="404"/>
      <c r="H162" s="404"/>
      <c r="I162" s="404"/>
      <c r="J162" s="404"/>
      <c r="K162" s="404"/>
      <c r="L162" s="404"/>
      <c r="M162" s="404"/>
      <c r="N162" s="404"/>
      <c r="O162" s="404"/>
      <c r="P162" s="404"/>
    </row>
    <row r="163" spans="1:16" ht="15" customHeight="1">
      <c r="A163" s="323"/>
      <c r="B163" s="323"/>
      <c r="C163" s="323"/>
      <c r="D163" s="404"/>
      <c r="E163" s="404"/>
      <c r="F163" s="404"/>
      <c r="G163" s="404"/>
      <c r="H163" s="404"/>
      <c r="I163" s="404"/>
      <c r="J163" s="404"/>
      <c r="K163" s="404"/>
      <c r="L163" s="404"/>
      <c r="M163" s="404"/>
      <c r="N163" s="404"/>
      <c r="O163" s="404"/>
      <c r="P163" s="404"/>
    </row>
    <row r="164" spans="1:16" ht="15" customHeight="1">
      <c r="A164" s="323"/>
      <c r="B164" s="323"/>
      <c r="C164" s="323"/>
      <c r="D164" s="404"/>
      <c r="E164" s="404"/>
      <c r="F164" s="404"/>
      <c r="G164" s="404"/>
      <c r="H164" s="404"/>
      <c r="I164" s="404"/>
      <c r="J164" s="404"/>
      <c r="K164" s="404"/>
      <c r="L164" s="404"/>
      <c r="M164" s="404"/>
      <c r="N164" s="404"/>
      <c r="O164" s="404"/>
      <c r="P164" s="404"/>
    </row>
    <row r="165" spans="1:16" ht="15" customHeight="1">
      <c r="A165" s="323"/>
      <c r="B165" s="323"/>
      <c r="C165" s="323"/>
      <c r="D165" s="404"/>
      <c r="E165" s="404"/>
      <c r="F165" s="404"/>
      <c r="G165" s="404"/>
      <c r="H165" s="404"/>
      <c r="I165" s="404"/>
      <c r="J165" s="404"/>
      <c r="K165" s="404"/>
      <c r="L165" s="404"/>
      <c r="M165" s="404"/>
      <c r="N165" s="404"/>
      <c r="O165" s="404"/>
      <c r="P165" s="404"/>
    </row>
    <row r="166" spans="1:16" ht="15" customHeight="1">
      <c r="A166" s="323"/>
      <c r="B166" s="323"/>
      <c r="C166" s="323"/>
      <c r="D166" s="404"/>
      <c r="E166" s="404"/>
      <c r="F166" s="404"/>
      <c r="G166" s="404"/>
      <c r="H166" s="404"/>
      <c r="I166" s="404"/>
      <c r="J166" s="404"/>
      <c r="K166" s="404"/>
      <c r="L166" s="404"/>
      <c r="M166" s="404"/>
      <c r="N166" s="404"/>
      <c r="O166" s="404"/>
      <c r="P166" s="404"/>
    </row>
    <row r="167" spans="1:16" ht="15" customHeight="1">
      <c r="A167" s="323"/>
      <c r="B167" s="323"/>
      <c r="C167" s="323"/>
      <c r="D167" s="404"/>
      <c r="E167" s="404"/>
      <c r="F167" s="404"/>
      <c r="G167" s="404"/>
      <c r="H167" s="404"/>
      <c r="I167" s="404"/>
      <c r="J167" s="404"/>
      <c r="K167" s="404"/>
      <c r="L167" s="404"/>
      <c r="M167" s="404"/>
      <c r="N167" s="404"/>
      <c r="O167" s="404"/>
      <c r="P167" s="404"/>
    </row>
    <row r="168" spans="1:16" ht="15" customHeight="1">
      <c r="A168" s="323"/>
      <c r="B168" s="323"/>
      <c r="C168" s="323"/>
      <c r="D168" s="404"/>
      <c r="E168" s="404"/>
      <c r="F168" s="404"/>
      <c r="G168" s="404"/>
      <c r="H168" s="404"/>
      <c r="I168" s="404"/>
      <c r="J168" s="404"/>
      <c r="K168" s="404"/>
      <c r="L168" s="404"/>
      <c r="M168" s="404"/>
      <c r="N168" s="404"/>
      <c r="O168" s="404"/>
      <c r="P168" s="404"/>
    </row>
    <row r="169" spans="1:16" ht="15" customHeight="1">
      <c r="A169" s="323"/>
      <c r="B169" s="323"/>
      <c r="C169" s="323"/>
      <c r="D169" s="404"/>
      <c r="E169" s="404"/>
      <c r="F169" s="404"/>
      <c r="G169" s="404"/>
      <c r="H169" s="404"/>
      <c r="I169" s="404"/>
      <c r="J169" s="404"/>
      <c r="K169" s="404"/>
      <c r="L169" s="404"/>
      <c r="M169" s="404"/>
      <c r="N169" s="404"/>
      <c r="O169" s="404"/>
      <c r="P169" s="404"/>
    </row>
    <row r="170" spans="1:16" ht="15" customHeight="1">
      <c r="A170" s="323"/>
      <c r="B170" s="323"/>
      <c r="C170" s="323"/>
      <c r="D170" s="404"/>
      <c r="E170" s="404"/>
      <c r="F170" s="404"/>
      <c r="G170" s="404"/>
      <c r="H170" s="404"/>
      <c r="I170" s="404"/>
      <c r="J170" s="404"/>
      <c r="K170" s="404"/>
      <c r="L170" s="404"/>
      <c r="M170" s="404"/>
      <c r="N170" s="404"/>
      <c r="O170" s="404"/>
      <c r="P170" s="404"/>
    </row>
    <row r="171" spans="1:16" ht="15" customHeight="1">
      <c r="A171" s="323"/>
      <c r="B171" s="323"/>
      <c r="C171" s="323"/>
      <c r="D171" s="404"/>
      <c r="E171" s="404"/>
      <c r="F171" s="404"/>
      <c r="G171" s="404"/>
      <c r="H171" s="404"/>
      <c r="I171" s="404"/>
      <c r="J171" s="404"/>
      <c r="K171" s="404"/>
      <c r="L171" s="404"/>
      <c r="M171" s="404"/>
      <c r="N171" s="404"/>
      <c r="O171" s="404"/>
      <c r="P171" s="404"/>
    </row>
    <row r="172" spans="1:16" ht="15" customHeight="1">
      <c r="A172" s="323"/>
      <c r="B172" s="323"/>
      <c r="C172" s="323"/>
      <c r="D172" s="404"/>
      <c r="E172" s="404"/>
      <c r="F172" s="404"/>
      <c r="G172" s="404"/>
      <c r="H172" s="404"/>
      <c r="I172" s="404"/>
      <c r="J172" s="404"/>
      <c r="K172" s="404"/>
      <c r="L172" s="404"/>
      <c r="M172" s="404"/>
      <c r="N172" s="404"/>
      <c r="O172" s="404"/>
      <c r="P172" s="404"/>
    </row>
    <row r="173" spans="1:16" ht="15" customHeight="1">
      <c r="A173" s="323"/>
      <c r="B173" s="323"/>
      <c r="C173" s="323"/>
      <c r="D173" s="404"/>
      <c r="E173" s="404"/>
      <c r="F173" s="404"/>
      <c r="G173" s="404"/>
      <c r="H173" s="404"/>
      <c r="I173" s="404"/>
      <c r="J173" s="404"/>
      <c r="K173" s="404"/>
      <c r="L173" s="404"/>
      <c r="M173" s="404"/>
      <c r="N173" s="404"/>
      <c r="O173" s="404"/>
      <c r="P173" s="404"/>
    </row>
    <row r="174" spans="1:16" ht="15" customHeight="1">
      <c r="A174" s="323"/>
      <c r="B174" s="323"/>
      <c r="C174" s="323"/>
      <c r="D174" s="404"/>
      <c r="E174" s="404"/>
      <c r="F174" s="404"/>
      <c r="G174" s="404"/>
      <c r="H174" s="404"/>
      <c r="I174" s="404"/>
      <c r="J174" s="404"/>
      <c r="K174" s="404"/>
      <c r="L174" s="404"/>
      <c r="M174" s="404"/>
      <c r="N174" s="404"/>
      <c r="O174" s="404"/>
      <c r="P174" s="404"/>
    </row>
    <row r="175" spans="1:16" ht="15" customHeight="1">
      <c r="A175" s="323"/>
      <c r="B175" s="323"/>
      <c r="C175" s="323"/>
      <c r="D175" s="404"/>
      <c r="E175" s="404"/>
      <c r="F175" s="404"/>
      <c r="G175" s="404"/>
      <c r="H175" s="404"/>
      <c r="I175" s="404"/>
      <c r="J175" s="404"/>
      <c r="K175" s="404"/>
      <c r="L175" s="404"/>
      <c r="M175" s="404"/>
      <c r="N175" s="404"/>
      <c r="O175" s="404"/>
      <c r="P175" s="404"/>
    </row>
    <row r="176" spans="1:16" ht="15" customHeight="1">
      <c r="A176" s="323"/>
      <c r="B176" s="323"/>
      <c r="C176" s="323"/>
      <c r="D176" s="404"/>
      <c r="E176" s="404"/>
      <c r="F176" s="404"/>
      <c r="G176" s="404"/>
      <c r="H176" s="404"/>
      <c r="I176" s="404"/>
      <c r="J176" s="404"/>
      <c r="K176" s="404"/>
      <c r="L176" s="404"/>
      <c r="M176" s="404"/>
      <c r="N176" s="404"/>
      <c r="O176" s="404"/>
      <c r="P176" s="404"/>
    </row>
    <row r="177" spans="1:16" ht="15" customHeight="1">
      <c r="A177" s="323"/>
      <c r="B177" s="323"/>
      <c r="C177" s="323"/>
      <c r="D177" s="404"/>
      <c r="E177" s="404"/>
      <c r="F177" s="404"/>
      <c r="G177" s="404"/>
      <c r="H177" s="404"/>
      <c r="I177" s="404"/>
      <c r="J177" s="404"/>
      <c r="K177" s="404"/>
      <c r="L177" s="404"/>
      <c r="M177" s="404"/>
      <c r="N177" s="404"/>
      <c r="O177" s="404"/>
      <c r="P177" s="404"/>
    </row>
    <row r="178" spans="1:16" ht="15" customHeight="1">
      <c r="A178" s="323"/>
      <c r="B178" s="323"/>
      <c r="C178" s="323"/>
      <c r="D178" s="404"/>
      <c r="E178" s="404"/>
      <c r="F178" s="404"/>
      <c r="G178" s="404"/>
      <c r="H178" s="404"/>
      <c r="I178" s="404"/>
      <c r="J178" s="404"/>
      <c r="K178" s="404"/>
      <c r="L178" s="404"/>
      <c r="M178" s="404"/>
      <c r="N178" s="404"/>
      <c r="O178" s="404"/>
      <c r="P178" s="404"/>
    </row>
    <row r="179" spans="1:16" ht="15" customHeight="1">
      <c r="A179" s="323"/>
      <c r="B179" s="323"/>
      <c r="C179" s="323"/>
      <c r="D179" s="404"/>
      <c r="E179" s="404"/>
      <c r="F179" s="404"/>
      <c r="G179" s="404"/>
      <c r="H179" s="404"/>
      <c r="I179" s="404"/>
      <c r="J179" s="404"/>
      <c r="K179" s="404"/>
      <c r="L179" s="404"/>
      <c r="M179" s="404"/>
      <c r="N179" s="404"/>
      <c r="O179" s="404"/>
      <c r="P179" s="404"/>
    </row>
    <row r="180" spans="1:16" ht="15" customHeight="1">
      <c r="A180" s="323"/>
      <c r="B180" s="323"/>
      <c r="C180" s="323"/>
      <c r="D180" s="404"/>
      <c r="E180" s="404"/>
      <c r="F180" s="404"/>
      <c r="G180" s="404"/>
      <c r="H180" s="404"/>
      <c r="I180" s="404"/>
      <c r="J180" s="404"/>
      <c r="K180" s="404"/>
      <c r="L180" s="404"/>
      <c r="M180" s="404"/>
      <c r="N180" s="404"/>
      <c r="O180" s="404"/>
      <c r="P180" s="404"/>
    </row>
    <row r="181" spans="1:16" ht="15" customHeight="1">
      <c r="A181" s="323"/>
      <c r="B181" s="323"/>
      <c r="C181" s="323"/>
      <c r="D181" s="404"/>
      <c r="E181" s="404"/>
      <c r="F181" s="404"/>
      <c r="G181" s="404"/>
      <c r="H181" s="404"/>
      <c r="I181" s="404"/>
      <c r="J181" s="404"/>
      <c r="K181" s="404"/>
      <c r="L181" s="404"/>
      <c r="M181" s="404"/>
      <c r="N181" s="404"/>
      <c r="O181" s="404"/>
      <c r="P181" s="404"/>
    </row>
    <row r="182" spans="1:16" ht="15" customHeight="1">
      <c r="A182" s="323"/>
      <c r="B182" s="323"/>
      <c r="C182" s="323"/>
      <c r="D182" s="404"/>
      <c r="E182" s="404"/>
      <c r="F182" s="404"/>
      <c r="G182" s="404"/>
      <c r="H182" s="404"/>
      <c r="I182" s="404"/>
      <c r="J182" s="404"/>
      <c r="K182" s="404"/>
      <c r="L182" s="404"/>
      <c r="M182" s="404"/>
      <c r="N182" s="404"/>
      <c r="O182" s="404"/>
      <c r="P182" s="404"/>
    </row>
    <row r="183" spans="1:16" ht="15" customHeight="1">
      <c r="A183" s="323"/>
      <c r="B183" s="323"/>
      <c r="C183" s="323"/>
      <c r="D183" s="404"/>
      <c r="E183" s="404"/>
      <c r="F183" s="404"/>
      <c r="G183" s="404"/>
      <c r="H183" s="404"/>
      <c r="I183" s="404"/>
      <c r="J183" s="404"/>
      <c r="K183" s="404"/>
      <c r="L183" s="404"/>
      <c r="M183" s="404"/>
      <c r="N183" s="404"/>
      <c r="O183" s="404"/>
      <c r="P183" s="404"/>
    </row>
    <row r="184" spans="1:16" ht="15" customHeight="1">
      <c r="A184" s="323"/>
      <c r="B184" s="323"/>
      <c r="C184" s="323"/>
      <c r="D184" s="404"/>
      <c r="E184" s="404"/>
      <c r="F184" s="404"/>
      <c r="G184" s="404"/>
      <c r="H184" s="404"/>
      <c r="I184" s="404"/>
      <c r="J184" s="404"/>
      <c r="K184" s="404"/>
      <c r="L184" s="404"/>
      <c r="M184" s="404"/>
      <c r="N184" s="404"/>
      <c r="O184" s="404"/>
      <c r="P184" s="404"/>
    </row>
    <row r="185" spans="1:16" ht="15" customHeight="1">
      <c r="A185" s="323"/>
      <c r="B185" s="323"/>
      <c r="C185" s="323"/>
      <c r="D185" s="404"/>
      <c r="E185" s="404"/>
      <c r="F185" s="404"/>
      <c r="G185" s="404"/>
      <c r="H185" s="404"/>
      <c r="I185" s="404"/>
      <c r="J185" s="404"/>
      <c r="K185" s="404"/>
      <c r="L185" s="404"/>
      <c r="M185" s="404"/>
      <c r="N185" s="404"/>
      <c r="O185" s="404"/>
      <c r="P185" s="404"/>
    </row>
    <row r="186" spans="1:16" ht="15" customHeight="1">
      <c r="A186" s="323"/>
      <c r="B186" s="323"/>
      <c r="C186" s="323"/>
      <c r="D186" s="404"/>
      <c r="E186" s="404"/>
      <c r="F186" s="404"/>
      <c r="G186" s="404"/>
      <c r="H186" s="404"/>
      <c r="I186" s="404"/>
      <c r="J186" s="404"/>
      <c r="K186" s="404"/>
      <c r="L186" s="404"/>
      <c r="M186" s="404"/>
      <c r="N186" s="404"/>
      <c r="O186" s="404"/>
      <c r="P186" s="404"/>
    </row>
    <row r="187" spans="1:16" ht="15" customHeight="1">
      <c r="A187" s="323"/>
      <c r="B187" s="323"/>
      <c r="C187" s="323"/>
      <c r="D187" s="404"/>
      <c r="E187" s="404"/>
      <c r="F187" s="404"/>
      <c r="G187" s="404"/>
      <c r="H187" s="404"/>
      <c r="I187" s="404"/>
      <c r="J187" s="404"/>
      <c r="K187" s="404"/>
      <c r="L187" s="404"/>
      <c r="M187" s="404"/>
      <c r="N187" s="404"/>
      <c r="O187" s="404"/>
      <c r="P187" s="404"/>
    </row>
    <row r="188" spans="1:16" ht="15" customHeight="1">
      <c r="A188" s="323"/>
      <c r="B188" s="323"/>
      <c r="C188" s="323"/>
      <c r="D188" s="404"/>
      <c r="E188" s="404"/>
      <c r="F188" s="404"/>
      <c r="G188" s="404"/>
      <c r="H188" s="404"/>
      <c r="I188" s="404"/>
      <c r="J188" s="404"/>
      <c r="K188" s="404"/>
      <c r="L188" s="404"/>
      <c r="M188" s="404"/>
      <c r="N188" s="404"/>
      <c r="O188" s="404"/>
      <c r="P188" s="404"/>
    </row>
    <row r="189" spans="1:16" ht="15" customHeight="1">
      <c r="A189" s="323"/>
      <c r="B189" s="323"/>
      <c r="C189" s="323"/>
      <c r="D189" s="404"/>
      <c r="E189" s="404"/>
      <c r="F189" s="404"/>
      <c r="G189" s="404"/>
      <c r="H189" s="404"/>
      <c r="I189" s="404"/>
      <c r="J189" s="404"/>
      <c r="K189" s="404"/>
      <c r="L189" s="404"/>
      <c r="M189" s="404"/>
      <c r="N189" s="404"/>
      <c r="O189" s="404"/>
      <c r="P189" s="404"/>
    </row>
    <row r="190" spans="1:16" ht="15" customHeight="1">
      <c r="A190" s="323"/>
      <c r="B190" s="323"/>
      <c r="C190" s="323"/>
      <c r="D190" s="404"/>
      <c r="E190" s="404"/>
      <c r="F190" s="404"/>
      <c r="G190" s="404"/>
      <c r="H190" s="404"/>
      <c r="I190" s="404"/>
      <c r="J190" s="404"/>
      <c r="K190" s="404"/>
      <c r="L190" s="404"/>
      <c r="M190" s="404"/>
      <c r="N190" s="404"/>
      <c r="O190" s="404"/>
      <c r="P190" s="404"/>
    </row>
    <row r="191" spans="1:16" ht="15" customHeight="1">
      <c r="A191" s="323"/>
      <c r="B191" s="323"/>
      <c r="C191" s="323"/>
      <c r="D191" s="404"/>
      <c r="E191" s="404"/>
      <c r="F191" s="404"/>
      <c r="G191" s="404"/>
      <c r="H191" s="404"/>
      <c r="I191" s="404"/>
      <c r="J191" s="404"/>
      <c r="K191" s="404"/>
      <c r="L191" s="404"/>
      <c r="M191" s="404"/>
      <c r="N191" s="404"/>
      <c r="O191" s="404"/>
      <c r="P191" s="404"/>
    </row>
    <row r="192" spans="1:16" ht="15" customHeight="1">
      <c r="A192" s="323"/>
      <c r="B192" s="323"/>
      <c r="C192" s="323"/>
      <c r="D192" s="404"/>
      <c r="E192" s="404"/>
      <c r="F192" s="404"/>
      <c r="G192" s="404"/>
      <c r="H192" s="404"/>
      <c r="I192" s="404"/>
      <c r="J192" s="404"/>
      <c r="K192" s="404"/>
      <c r="L192" s="404"/>
      <c r="M192" s="404"/>
      <c r="N192" s="404"/>
      <c r="O192" s="404"/>
      <c r="P192" s="404"/>
    </row>
    <row r="193" spans="1:16" ht="15" customHeight="1">
      <c r="A193" s="323"/>
      <c r="B193" s="323"/>
      <c r="C193" s="323"/>
      <c r="D193" s="404"/>
      <c r="E193" s="404"/>
      <c r="F193" s="404"/>
      <c r="G193" s="404"/>
      <c r="H193" s="404"/>
      <c r="I193" s="404"/>
      <c r="J193" s="404"/>
      <c r="K193" s="404"/>
      <c r="L193" s="404"/>
      <c r="M193" s="404"/>
      <c r="N193" s="404"/>
      <c r="O193" s="404"/>
      <c r="P193" s="404"/>
    </row>
    <row r="194" spans="1:16" ht="15" customHeight="1">
      <c r="A194" s="323"/>
      <c r="B194" s="323"/>
      <c r="C194" s="323"/>
      <c r="D194" s="404"/>
      <c r="E194" s="404"/>
      <c r="F194" s="404"/>
      <c r="G194" s="404"/>
      <c r="H194" s="404"/>
      <c r="I194" s="404"/>
      <c r="J194" s="404"/>
      <c r="K194" s="404"/>
      <c r="L194" s="404"/>
      <c r="M194" s="404"/>
      <c r="N194" s="404"/>
      <c r="O194" s="404"/>
      <c r="P194" s="404"/>
    </row>
    <row r="195" spans="1:16" ht="15" customHeight="1">
      <c r="A195" s="323"/>
      <c r="B195" s="323"/>
      <c r="C195" s="323"/>
      <c r="D195" s="404"/>
      <c r="E195" s="404"/>
      <c r="F195" s="404"/>
      <c r="G195" s="404"/>
      <c r="H195" s="404"/>
      <c r="I195" s="404"/>
      <c r="J195" s="404"/>
      <c r="K195" s="404"/>
      <c r="L195" s="404"/>
      <c r="M195" s="404"/>
      <c r="N195" s="404"/>
      <c r="O195" s="404"/>
      <c r="P195" s="404"/>
    </row>
    <row r="196" spans="1:16" ht="15" customHeight="1">
      <c r="A196" s="323"/>
      <c r="B196" s="323"/>
      <c r="C196" s="323"/>
      <c r="D196" s="404"/>
      <c r="E196" s="404"/>
      <c r="F196" s="404"/>
      <c r="G196" s="404"/>
      <c r="H196" s="404"/>
      <c r="I196" s="404"/>
      <c r="J196" s="404"/>
      <c r="K196" s="404"/>
      <c r="L196" s="404"/>
      <c r="M196" s="404"/>
      <c r="N196" s="404"/>
      <c r="O196" s="404"/>
      <c r="P196" s="404"/>
    </row>
    <row r="197" spans="1:16" ht="15" customHeight="1">
      <c r="A197" s="323"/>
      <c r="B197" s="323"/>
      <c r="C197" s="323"/>
      <c r="D197" s="404"/>
      <c r="E197" s="404"/>
      <c r="F197" s="404"/>
      <c r="G197" s="404"/>
      <c r="H197" s="404"/>
      <c r="I197" s="404"/>
      <c r="J197" s="404"/>
      <c r="K197" s="404"/>
      <c r="L197" s="404"/>
      <c r="M197" s="404"/>
      <c r="N197" s="404"/>
      <c r="O197" s="404"/>
      <c r="P197" s="404"/>
    </row>
    <row r="198" spans="1:16" ht="15" customHeight="1">
      <c r="A198" s="323"/>
      <c r="B198" s="323"/>
      <c r="C198" s="323"/>
      <c r="D198" s="404"/>
      <c r="E198" s="404"/>
      <c r="F198" s="404"/>
      <c r="G198" s="404"/>
      <c r="H198" s="404"/>
      <c r="I198" s="404"/>
      <c r="J198" s="404"/>
      <c r="K198" s="404"/>
      <c r="L198" s="404"/>
      <c r="M198" s="404"/>
      <c r="N198" s="404"/>
      <c r="O198" s="404"/>
      <c r="P198" s="404"/>
    </row>
    <row r="199" spans="1:16" ht="15" customHeight="1">
      <c r="A199" s="323"/>
      <c r="B199" s="323"/>
      <c r="C199" s="323"/>
      <c r="D199" s="404"/>
      <c r="E199" s="404"/>
      <c r="F199" s="404"/>
      <c r="G199" s="404"/>
      <c r="H199" s="404"/>
      <c r="I199" s="404"/>
      <c r="J199" s="404"/>
      <c r="K199" s="404"/>
      <c r="L199" s="404"/>
      <c r="M199" s="404"/>
      <c r="N199" s="404"/>
      <c r="O199" s="404"/>
      <c r="P199" s="404"/>
    </row>
    <row r="200" spans="1:16" ht="15" customHeight="1">
      <c r="A200" s="323"/>
      <c r="B200" s="323"/>
      <c r="C200" s="323"/>
      <c r="D200" s="404"/>
      <c r="E200" s="404"/>
      <c r="F200" s="404"/>
      <c r="G200" s="404"/>
      <c r="H200" s="404"/>
      <c r="I200" s="404"/>
      <c r="J200" s="404"/>
      <c r="K200" s="404"/>
      <c r="L200" s="404"/>
      <c r="M200" s="404"/>
      <c r="N200" s="404"/>
      <c r="O200" s="404"/>
      <c r="P200" s="404"/>
    </row>
    <row r="201" spans="1:16" ht="15" customHeight="1">
      <c r="A201" s="323"/>
      <c r="B201" s="323"/>
      <c r="C201" s="323"/>
      <c r="D201" s="404"/>
      <c r="E201" s="404"/>
      <c r="F201" s="404"/>
      <c r="G201" s="404"/>
      <c r="H201" s="404"/>
      <c r="I201" s="404"/>
      <c r="J201" s="404"/>
      <c r="K201" s="404"/>
      <c r="L201" s="404"/>
      <c r="M201" s="404"/>
      <c r="N201" s="404"/>
      <c r="O201" s="404"/>
      <c r="P201" s="404"/>
    </row>
    <row r="202" spans="1:16" ht="15" customHeight="1">
      <c r="A202" s="323"/>
      <c r="B202" s="323"/>
      <c r="C202" s="323"/>
      <c r="D202" s="404"/>
      <c r="E202" s="404"/>
      <c r="F202" s="404"/>
      <c r="G202" s="404"/>
      <c r="H202" s="404"/>
      <c r="I202" s="404"/>
      <c r="J202" s="404"/>
      <c r="K202" s="404"/>
      <c r="L202" s="404"/>
      <c r="M202" s="404"/>
      <c r="N202" s="404"/>
      <c r="O202" s="404"/>
      <c r="P202" s="404"/>
    </row>
    <row r="203" spans="1:16" ht="15" customHeight="1">
      <c r="A203" s="323"/>
      <c r="B203" s="323"/>
      <c r="C203" s="323"/>
      <c r="D203" s="404"/>
      <c r="E203" s="404"/>
      <c r="F203" s="404"/>
      <c r="G203" s="404"/>
      <c r="H203" s="404"/>
      <c r="I203" s="404"/>
      <c r="J203" s="404"/>
      <c r="K203" s="404"/>
      <c r="L203" s="404"/>
      <c r="M203" s="404"/>
      <c r="N203" s="404"/>
      <c r="O203" s="404"/>
      <c r="P203" s="404"/>
    </row>
    <row r="204" spans="1:16" ht="15" customHeight="1">
      <c r="A204" s="323"/>
      <c r="B204" s="323"/>
      <c r="C204" s="323"/>
      <c r="D204" s="404"/>
      <c r="E204" s="404"/>
      <c r="F204" s="404"/>
      <c r="G204" s="404"/>
      <c r="H204" s="404"/>
      <c r="I204" s="404"/>
      <c r="J204" s="404"/>
      <c r="K204" s="404"/>
      <c r="L204" s="404"/>
      <c r="M204" s="404"/>
      <c r="N204" s="404"/>
      <c r="O204" s="404"/>
      <c r="P204" s="404"/>
    </row>
    <row r="205" spans="1:16" ht="15" customHeight="1">
      <c r="A205" s="323"/>
      <c r="B205" s="323"/>
      <c r="C205" s="323"/>
      <c r="D205" s="404"/>
      <c r="E205" s="404"/>
      <c r="F205" s="404"/>
      <c r="G205" s="404"/>
      <c r="H205" s="404"/>
      <c r="I205" s="404"/>
      <c r="J205" s="404"/>
      <c r="K205" s="404"/>
      <c r="L205" s="404"/>
      <c r="M205" s="404"/>
      <c r="N205" s="404"/>
      <c r="O205" s="404"/>
      <c r="P205" s="404"/>
    </row>
    <row r="206" spans="1:16" ht="15" customHeight="1">
      <c r="A206" s="323"/>
      <c r="B206" s="323"/>
      <c r="C206" s="323"/>
      <c r="D206" s="404"/>
      <c r="E206" s="404"/>
      <c r="F206" s="404"/>
      <c r="G206" s="404"/>
      <c r="H206" s="404"/>
      <c r="I206" s="404"/>
      <c r="J206" s="404"/>
      <c r="K206" s="404"/>
      <c r="L206" s="404"/>
      <c r="M206" s="404"/>
      <c r="N206" s="404"/>
      <c r="O206" s="404"/>
      <c r="P206" s="404"/>
    </row>
    <row r="207" spans="1:16" ht="15" customHeight="1">
      <c r="A207" s="323"/>
      <c r="B207" s="323"/>
      <c r="C207" s="323"/>
      <c r="D207" s="404"/>
      <c r="E207" s="404"/>
      <c r="F207" s="404"/>
      <c r="G207" s="404"/>
      <c r="H207" s="404"/>
      <c r="I207" s="404"/>
      <c r="J207" s="404"/>
      <c r="K207" s="404"/>
      <c r="L207" s="404"/>
      <c r="M207" s="404"/>
      <c r="N207" s="404"/>
      <c r="O207" s="404"/>
      <c r="P207" s="404"/>
    </row>
    <row r="208" spans="1:16" ht="15" customHeight="1">
      <c r="A208" s="323"/>
      <c r="B208" s="323"/>
      <c r="C208" s="323"/>
      <c r="D208" s="404"/>
      <c r="E208" s="404"/>
      <c r="F208" s="404"/>
      <c r="G208" s="404"/>
      <c r="H208" s="404"/>
      <c r="I208" s="404"/>
      <c r="J208" s="404"/>
      <c r="K208" s="404"/>
      <c r="L208" s="404"/>
      <c r="M208" s="404"/>
      <c r="N208" s="404"/>
      <c r="O208" s="404"/>
      <c r="P208" s="404"/>
    </row>
    <row r="209" spans="1:16" ht="15" customHeight="1">
      <c r="A209" s="323"/>
      <c r="B209" s="323"/>
      <c r="C209" s="323"/>
      <c r="D209" s="404"/>
      <c r="E209" s="404"/>
      <c r="F209" s="404"/>
      <c r="G209" s="404"/>
      <c r="H209" s="404"/>
      <c r="I209" s="404"/>
      <c r="J209" s="404"/>
      <c r="K209" s="404"/>
      <c r="L209" s="404"/>
      <c r="M209" s="404"/>
      <c r="N209" s="404"/>
      <c r="O209" s="404"/>
      <c r="P209" s="404"/>
    </row>
    <row r="210" spans="1:16" ht="15" customHeight="1">
      <c r="A210" s="323"/>
      <c r="B210" s="323"/>
      <c r="C210" s="323"/>
      <c r="D210" s="404"/>
      <c r="E210" s="404"/>
      <c r="F210" s="404"/>
      <c r="G210" s="404"/>
      <c r="H210" s="404"/>
      <c r="I210" s="404"/>
      <c r="J210" s="404"/>
      <c r="K210" s="404"/>
      <c r="L210" s="404"/>
      <c r="M210" s="404"/>
      <c r="N210" s="404"/>
      <c r="O210" s="404"/>
      <c r="P210" s="404"/>
    </row>
    <row r="211" spans="1:16" ht="15" customHeight="1">
      <c r="A211" s="323"/>
      <c r="B211" s="323"/>
      <c r="C211" s="323"/>
      <c r="D211" s="404"/>
      <c r="E211" s="404"/>
      <c r="F211" s="404"/>
      <c r="G211" s="404"/>
      <c r="H211" s="404"/>
      <c r="I211" s="404"/>
      <c r="J211" s="404"/>
      <c r="K211" s="404"/>
      <c r="L211" s="404"/>
      <c r="M211" s="404"/>
      <c r="N211" s="404"/>
      <c r="O211" s="404"/>
      <c r="P211" s="404"/>
    </row>
    <row r="212" spans="1:16" ht="15" customHeight="1">
      <c r="A212" s="323"/>
      <c r="B212" s="323"/>
      <c r="C212" s="323"/>
      <c r="D212" s="404"/>
      <c r="E212" s="404"/>
      <c r="F212" s="404"/>
      <c r="G212" s="404"/>
      <c r="H212" s="404"/>
      <c r="I212" s="404"/>
      <c r="J212" s="404"/>
      <c r="K212" s="404"/>
      <c r="L212" s="404"/>
      <c r="M212" s="404"/>
      <c r="N212" s="404"/>
      <c r="O212" s="404"/>
      <c r="P212" s="404"/>
    </row>
    <row r="213" spans="1:16" ht="15" customHeight="1">
      <c r="A213" s="323"/>
      <c r="B213" s="323"/>
      <c r="C213" s="323"/>
      <c r="D213" s="404"/>
      <c r="E213" s="404"/>
      <c r="F213" s="404"/>
      <c r="G213" s="404"/>
      <c r="H213" s="404"/>
      <c r="I213" s="404"/>
      <c r="J213" s="404"/>
      <c r="K213" s="404"/>
      <c r="L213" s="404"/>
      <c r="M213" s="404"/>
      <c r="N213" s="404"/>
      <c r="O213" s="404"/>
      <c r="P213" s="404"/>
    </row>
    <row r="214" spans="1:16" ht="15" customHeight="1">
      <c r="A214" s="323"/>
      <c r="B214" s="323"/>
      <c r="C214" s="323"/>
      <c r="D214" s="404"/>
      <c r="E214" s="404"/>
      <c r="F214" s="404"/>
      <c r="G214" s="404"/>
      <c r="H214" s="404"/>
      <c r="I214" s="404"/>
      <c r="J214" s="404"/>
      <c r="K214" s="404"/>
      <c r="L214" s="404"/>
      <c r="M214" s="404"/>
      <c r="N214" s="404"/>
      <c r="O214" s="404"/>
      <c r="P214" s="404"/>
    </row>
    <row r="215" spans="1:16" ht="15" customHeight="1">
      <c r="A215" s="323"/>
      <c r="B215" s="323"/>
      <c r="C215" s="323"/>
      <c r="D215" s="404"/>
      <c r="E215" s="404"/>
      <c r="F215" s="404"/>
      <c r="G215" s="404"/>
      <c r="H215" s="404"/>
      <c r="I215" s="404"/>
      <c r="J215" s="404"/>
      <c r="K215" s="404"/>
      <c r="L215" s="404"/>
      <c r="M215" s="404"/>
      <c r="N215" s="404"/>
      <c r="O215" s="404"/>
      <c r="P215" s="404"/>
    </row>
    <row r="216" spans="1:16" ht="15" customHeight="1">
      <c r="A216" s="323"/>
      <c r="B216" s="323"/>
      <c r="C216" s="323"/>
      <c r="D216" s="404"/>
      <c r="E216" s="404"/>
      <c r="F216" s="404"/>
      <c r="G216" s="404"/>
      <c r="H216" s="404"/>
      <c r="I216" s="404"/>
      <c r="J216" s="404"/>
      <c r="K216" s="404"/>
      <c r="L216" s="404"/>
      <c r="M216" s="404"/>
      <c r="N216" s="404"/>
      <c r="O216" s="404"/>
      <c r="P216" s="404"/>
    </row>
    <row r="217" spans="1:16" ht="15" customHeight="1">
      <c r="A217" s="323"/>
      <c r="B217" s="323"/>
      <c r="C217" s="323"/>
      <c r="D217" s="404"/>
      <c r="E217" s="404"/>
      <c r="F217" s="404"/>
      <c r="G217" s="404"/>
      <c r="H217" s="404"/>
      <c r="I217" s="404"/>
      <c r="J217" s="404"/>
      <c r="K217" s="404"/>
      <c r="L217" s="404"/>
      <c r="M217" s="404"/>
      <c r="N217" s="404"/>
      <c r="O217" s="404"/>
      <c r="P217" s="404"/>
    </row>
    <row r="218" spans="1:16" ht="15" customHeight="1">
      <c r="A218" s="323"/>
      <c r="B218" s="323"/>
      <c r="C218" s="323"/>
      <c r="D218" s="404"/>
      <c r="E218" s="404"/>
      <c r="F218" s="404"/>
      <c r="G218" s="404"/>
      <c r="H218" s="404"/>
      <c r="I218" s="404"/>
      <c r="J218" s="404"/>
      <c r="K218" s="404"/>
      <c r="L218" s="404"/>
      <c r="M218" s="404"/>
      <c r="N218" s="404"/>
      <c r="O218" s="404"/>
      <c r="P218" s="404"/>
    </row>
    <row r="219" spans="1:16" ht="15" customHeight="1">
      <c r="A219" s="323"/>
      <c r="B219" s="323"/>
      <c r="C219" s="323"/>
      <c r="D219" s="404"/>
      <c r="E219" s="404"/>
      <c r="F219" s="404"/>
      <c r="G219" s="404"/>
      <c r="H219" s="404"/>
      <c r="I219" s="404"/>
      <c r="J219" s="404"/>
      <c r="K219" s="404"/>
      <c r="L219" s="404"/>
      <c r="M219" s="404"/>
      <c r="N219" s="404"/>
      <c r="O219" s="404"/>
      <c r="P219" s="404"/>
    </row>
    <row r="220" spans="1:16" ht="15" customHeight="1">
      <c r="A220" s="323"/>
      <c r="B220" s="323"/>
      <c r="C220" s="323"/>
      <c r="D220" s="404"/>
      <c r="E220" s="404"/>
      <c r="F220" s="404"/>
      <c r="G220" s="404"/>
      <c r="H220" s="404"/>
      <c r="I220" s="404"/>
      <c r="J220" s="404"/>
      <c r="K220" s="404"/>
      <c r="L220" s="404"/>
      <c r="M220" s="404"/>
      <c r="N220" s="404"/>
      <c r="O220" s="404"/>
      <c r="P220" s="404"/>
    </row>
    <row r="221" spans="1:16" ht="15" customHeight="1">
      <c r="A221" s="323"/>
      <c r="B221" s="323"/>
      <c r="C221" s="323"/>
      <c r="D221" s="404"/>
      <c r="E221" s="404"/>
      <c r="F221" s="404"/>
      <c r="G221" s="404"/>
      <c r="H221" s="404"/>
      <c r="I221" s="404"/>
      <c r="J221" s="404"/>
      <c r="K221" s="404"/>
      <c r="L221" s="404"/>
      <c r="M221" s="404"/>
      <c r="N221" s="404"/>
      <c r="O221" s="404"/>
      <c r="P221" s="404"/>
    </row>
    <row r="222" spans="1:16" ht="15" customHeight="1">
      <c r="A222" s="323"/>
      <c r="B222" s="323"/>
      <c r="C222" s="323"/>
      <c r="D222" s="404"/>
      <c r="E222" s="404"/>
      <c r="F222" s="404"/>
      <c r="G222" s="404"/>
      <c r="H222" s="404"/>
      <c r="I222" s="404"/>
      <c r="J222" s="404"/>
      <c r="K222" s="404"/>
      <c r="L222" s="404"/>
      <c r="M222" s="404"/>
      <c r="N222" s="404"/>
      <c r="O222" s="404"/>
      <c r="P222" s="404"/>
    </row>
    <row r="223" spans="1:16" ht="15" customHeight="1">
      <c r="A223" s="323"/>
      <c r="B223" s="323"/>
      <c r="C223" s="323"/>
      <c r="D223" s="404"/>
      <c r="E223" s="404"/>
      <c r="F223" s="404"/>
      <c r="G223" s="404"/>
      <c r="H223" s="404"/>
      <c r="I223" s="404"/>
      <c r="J223" s="404"/>
      <c r="K223" s="404"/>
      <c r="L223" s="404"/>
      <c r="M223" s="404"/>
      <c r="N223" s="404"/>
      <c r="O223" s="404"/>
      <c r="P223" s="404"/>
    </row>
    <row r="224" spans="1:16" ht="15" customHeight="1">
      <c r="A224" s="323"/>
      <c r="B224" s="323"/>
      <c r="C224" s="323"/>
      <c r="D224" s="404"/>
      <c r="E224" s="404"/>
      <c r="F224" s="404"/>
      <c r="G224" s="404"/>
      <c r="H224" s="404"/>
      <c r="I224" s="404"/>
      <c r="J224" s="404"/>
      <c r="K224" s="404"/>
      <c r="L224" s="404"/>
      <c r="M224" s="404"/>
      <c r="N224" s="404"/>
      <c r="O224" s="404"/>
      <c r="P224" s="404"/>
    </row>
    <row r="225" spans="1:16" ht="15" customHeight="1">
      <c r="A225" s="323"/>
      <c r="B225" s="323"/>
      <c r="C225" s="323"/>
      <c r="D225" s="404"/>
      <c r="E225" s="404"/>
      <c r="F225" s="404"/>
      <c r="G225" s="404"/>
      <c r="H225" s="404"/>
      <c r="I225" s="404"/>
      <c r="J225" s="404"/>
      <c r="K225" s="404"/>
      <c r="L225" s="404"/>
      <c r="M225" s="404"/>
      <c r="N225" s="404"/>
      <c r="O225" s="404"/>
      <c r="P225" s="404"/>
    </row>
    <row r="226" spans="1:16" ht="15" customHeight="1">
      <c r="A226" s="323"/>
      <c r="B226" s="323"/>
      <c r="C226" s="323"/>
      <c r="D226" s="404"/>
      <c r="E226" s="404"/>
      <c r="F226" s="404"/>
      <c r="G226" s="404"/>
      <c r="H226" s="404"/>
      <c r="I226" s="404"/>
      <c r="J226" s="404"/>
      <c r="K226" s="404"/>
      <c r="L226" s="404"/>
      <c r="M226" s="404"/>
      <c r="N226" s="404"/>
      <c r="O226" s="404"/>
      <c r="P226" s="404"/>
    </row>
    <row r="227" spans="1:16" ht="15" customHeight="1">
      <c r="A227" s="323"/>
      <c r="B227" s="323"/>
      <c r="C227" s="323"/>
      <c r="D227" s="404"/>
      <c r="E227" s="404"/>
      <c r="F227" s="404"/>
      <c r="G227" s="404"/>
      <c r="H227" s="404"/>
      <c r="I227" s="404"/>
      <c r="J227" s="404"/>
      <c r="K227" s="404"/>
      <c r="L227" s="404"/>
      <c r="M227" s="404"/>
      <c r="N227" s="404"/>
      <c r="O227" s="404"/>
      <c r="P227" s="404"/>
    </row>
    <row r="228" spans="1:16" ht="15" customHeight="1">
      <c r="A228" s="323"/>
      <c r="B228" s="323"/>
      <c r="C228" s="323"/>
      <c r="D228" s="404"/>
      <c r="E228" s="404"/>
      <c r="F228" s="404"/>
      <c r="G228" s="404"/>
      <c r="H228" s="404"/>
      <c r="I228" s="404"/>
      <c r="J228" s="404"/>
      <c r="K228" s="404"/>
      <c r="L228" s="404"/>
      <c r="M228" s="404"/>
      <c r="N228" s="404"/>
      <c r="O228" s="404"/>
      <c r="P228" s="404"/>
    </row>
    <row r="229" spans="1:16" ht="15" customHeight="1">
      <c r="A229" s="323"/>
      <c r="B229" s="323"/>
      <c r="C229" s="323"/>
      <c r="D229" s="404"/>
      <c r="E229" s="404"/>
      <c r="F229" s="404"/>
      <c r="G229" s="404"/>
      <c r="H229" s="404"/>
      <c r="I229" s="404"/>
      <c r="J229" s="404"/>
      <c r="K229" s="404"/>
      <c r="L229" s="404"/>
      <c r="M229" s="404"/>
      <c r="N229" s="404"/>
      <c r="O229" s="404"/>
      <c r="P229" s="404"/>
    </row>
    <row r="230" spans="1:16" ht="15" customHeight="1">
      <c r="A230" s="323"/>
      <c r="B230" s="323"/>
      <c r="C230" s="323"/>
      <c r="D230" s="323"/>
      <c r="E230" s="323"/>
      <c r="F230" s="323"/>
      <c r="G230" s="323"/>
      <c r="H230" s="323"/>
      <c r="I230" s="323"/>
      <c r="J230" s="323"/>
      <c r="K230" s="323"/>
    </row>
    <row r="231" spans="1:16" ht="15" customHeight="1">
      <c r="A231" s="323"/>
      <c r="B231" s="323"/>
      <c r="C231" s="323"/>
      <c r="D231" s="323"/>
      <c r="E231" s="323"/>
      <c r="F231" s="323"/>
      <c r="G231" s="323"/>
      <c r="H231" s="323"/>
      <c r="I231" s="323"/>
      <c r="J231" s="323"/>
      <c r="K231" s="323"/>
    </row>
    <row r="232" spans="1:16" ht="15" customHeight="1">
      <c r="A232" s="323"/>
      <c r="B232" s="323"/>
      <c r="C232" s="323"/>
      <c r="D232" s="323"/>
      <c r="E232" s="323"/>
      <c r="F232" s="323"/>
      <c r="G232" s="323"/>
      <c r="H232" s="323"/>
      <c r="I232" s="323"/>
      <c r="J232" s="323"/>
      <c r="K232" s="323"/>
    </row>
    <row r="233" spans="1:16" ht="15" customHeight="1">
      <c r="A233" s="323"/>
      <c r="B233" s="323"/>
      <c r="C233" s="323"/>
      <c r="D233" s="323"/>
      <c r="E233" s="323"/>
      <c r="F233" s="323"/>
      <c r="G233" s="323"/>
      <c r="H233" s="323"/>
      <c r="I233" s="323"/>
      <c r="J233" s="323"/>
      <c r="K233" s="323"/>
    </row>
    <row r="234" spans="1:16" ht="15" customHeight="1">
      <c r="A234" s="323"/>
      <c r="B234" s="323"/>
      <c r="C234" s="323"/>
      <c r="D234" s="323"/>
      <c r="E234" s="323"/>
      <c r="F234" s="323"/>
      <c r="G234" s="323"/>
      <c r="H234" s="323"/>
      <c r="I234" s="323"/>
      <c r="J234" s="323"/>
      <c r="K234" s="323"/>
    </row>
    <row r="235" spans="1:16" ht="15" customHeight="1">
      <c r="A235" s="323"/>
      <c r="B235" s="323"/>
      <c r="C235" s="323"/>
      <c r="D235" s="323"/>
      <c r="E235" s="323"/>
      <c r="F235" s="323"/>
      <c r="G235" s="323"/>
      <c r="H235" s="323"/>
      <c r="I235" s="323"/>
      <c r="J235" s="323"/>
      <c r="K235" s="323"/>
    </row>
    <row r="236" spans="1:16" ht="15" customHeight="1">
      <c r="A236" s="323"/>
      <c r="B236" s="323"/>
      <c r="C236" s="323"/>
      <c r="D236" s="323"/>
      <c r="E236" s="323"/>
      <c r="F236" s="323"/>
      <c r="G236" s="323"/>
      <c r="H236" s="323"/>
      <c r="I236" s="323"/>
      <c r="J236" s="323"/>
      <c r="K236" s="323"/>
    </row>
    <row r="237" spans="1:16" ht="15" customHeight="1">
      <c r="A237" s="323"/>
      <c r="B237" s="323"/>
      <c r="C237" s="323"/>
      <c r="D237" s="323"/>
      <c r="E237" s="323"/>
      <c r="F237" s="323"/>
      <c r="G237" s="323"/>
      <c r="H237" s="323"/>
      <c r="I237" s="323"/>
      <c r="J237" s="323"/>
      <c r="K237" s="323"/>
    </row>
    <row r="238" spans="1:16" ht="15" customHeight="1">
      <c r="A238" s="323"/>
      <c r="B238" s="323"/>
      <c r="C238" s="323"/>
      <c r="D238" s="323"/>
      <c r="E238" s="323"/>
      <c r="F238" s="323"/>
      <c r="G238" s="323"/>
      <c r="H238" s="323"/>
      <c r="I238" s="323"/>
      <c r="J238" s="323"/>
      <c r="K238" s="323"/>
    </row>
    <row r="239" spans="1:16" ht="15" customHeight="1">
      <c r="A239" s="323"/>
      <c r="B239" s="323"/>
      <c r="C239" s="323"/>
      <c r="D239" s="323"/>
      <c r="E239" s="323"/>
      <c r="F239" s="323"/>
      <c r="G239" s="323"/>
      <c r="H239" s="323"/>
      <c r="I239" s="323"/>
      <c r="J239" s="323"/>
      <c r="K239" s="323"/>
    </row>
    <row r="240" spans="1:16" ht="15" customHeight="1">
      <c r="A240" s="323"/>
      <c r="B240" s="323"/>
      <c r="C240" s="323"/>
      <c r="D240" s="323"/>
      <c r="E240" s="323"/>
      <c r="F240" s="323"/>
      <c r="G240" s="323"/>
      <c r="H240" s="323"/>
      <c r="I240" s="323"/>
      <c r="J240" s="323"/>
      <c r="K240" s="323"/>
    </row>
    <row r="241" spans="1:11" ht="15" customHeight="1">
      <c r="A241" s="323"/>
      <c r="B241" s="323"/>
      <c r="C241" s="323"/>
      <c r="D241" s="323"/>
      <c r="E241" s="323"/>
      <c r="F241" s="323"/>
      <c r="G241" s="323"/>
      <c r="H241" s="323"/>
      <c r="I241" s="323"/>
      <c r="J241" s="323"/>
      <c r="K241" s="323"/>
    </row>
    <row r="242" spans="1:11" ht="15" customHeight="1">
      <c r="A242" s="323"/>
      <c r="B242" s="323"/>
      <c r="C242" s="323"/>
      <c r="D242" s="323"/>
      <c r="E242" s="323"/>
      <c r="F242" s="323"/>
      <c r="G242" s="323"/>
      <c r="H242" s="323"/>
      <c r="I242" s="323"/>
      <c r="J242" s="323"/>
      <c r="K242" s="323"/>
    </row>
    <row r="243" spans="1:11" ht="15" customHeight="1">
      <c r="A243" s="323"/>
      <c r="B243" s="323"/>
      <c r="C243" s="323"/>
      <c r="D243" s="323"/>
      <c r="E243" s="323"/>
      <c r="F243" s="323"/>
      <c r="G243" s="323"/>
      <c r="H243" s="323"/>
      <c r="I243" s="323"/>
      <c r="J243" s="323"/>
      <c r="K243" s="323"/>
    </row>
    <row r="244" spans="1:11" ht="15" customHeight="1">
      <c r="A244" s="323"/>
      <c r="B244" s="323"/>
      <c r="C244" s="323"/>
      <c r="D244" s="323"/>
      <c r="E244" s="323"/>
      <c r="F244" s="323"/>
      <c r="G244" s="323"/>
      <c r="H244" s="323"/>
      <c r="I244" s="323"/>
      <c r="J244" s="323"/>
      <c r="K244" s="323"/>
    </row>
    <row r="245" spans="1:11" ht="15" customHeight="1">
      <c r="A245" s="323"/>
      <c r="B245" s="323"/>
      <c r="C245" s="323"/>
      <c r="D245" s="323"/>
      <c r="E245" s="323"/>
      <c r="F245" s="323"/>
      <c r="G245" s="323"/>
      <c r="H245" s="323"/>
      <c r="I245" s="323"/>
      <c r="J245" s="323"/>
      <c r="K245" s="323"/>
    </row>
    <row r="246" spans="1:11" ht="15" customHeight="1">
      <c r="A246" s="323"/>
      <c r="B246" s="323"/>
      <c r="C246" s="323"/>
      <c r="D246" s="323"/>
      <c r="E246" s="323"/>
      <c r="F246" s="323"/>
      <c r="G246" s="323"/>
      <c r="H246" s="323"/>
      <c r="I246" s="323"/>
      <c r="J246" s="323"/>
      <c r="K246" s="323"/>
    </row>
    <row r="247" spans="1:11" ht="15" customHeight="1">
      <c r="A247" s="323"/>
      <c r="B247" s="323"/>
      <c r="C247" s="323"/>
      <c r="D247" s="323"/>
      <c r="E247" s="323"/>
      <c r="F247" s="323"/>
      <c r="G247" s="323"/>
      <c r="H247" s="323"/>
      <c r="I247" s="323"/>
      <c r="J247" s="323"/>
      <c r="K247" s="323"/>
    </row>
    <row r="248" spans="1:11" ht="15" customHeight="1">
      <c r="A248" s="323"/>
      <c r="B248" s="323"/>
      <c r="C248" s="323"/>
      <c r="D248" s="323"/>
      <c r="E248" s="323"/>
      <c r="F248" s="323"/>
      <c r="G248" s="323"/>
      <c r="H248" s="323"/>
      <c r="I248" s="323"/>
      <c r="J248" s="323"/>
      <c r="K248" s="323"/>
    </row>
    <row r="249" spans="1:11" ht="15" customHeight="1">
      <c r="A249" s="323"/>
      <c r="B249" s="323"/>
      <c r="C249" s="323"/>
      <c r="D249" s="323"/>
      <c r="E249" s="323"/>
      <c r="F249" s="323"/>
      <c r="G249" s="323"/>
      <c r="H249" s="323"/>
      <c r="I249" s="323"/>
      <c r="J249" s="323"/>
      <c r="K249" s="323"/>
    </row>
    <row r="250" spans="1:11" ht="15" customHeight="1">
      <c r="A250" s="323"/>
      <c r="B250" s="323"/>
      <c r="C250" s="323"/>
      <c r="D250" s="323"/>
      <c r="E250" s="323"/>
      <c r="F250" s="323"/>
      <c r="G250" s="323"/>
      <c r="H250" s="323"/>
      <c r="I250" s="323"/>
      <c r="J250" s="323"/>
      <c r="K250" s="323"/>
    </row>
    <row r="251" spans="1:11" ht="15" customHeight="1">
      <c r="A251" s="323"/>
      <c r="B251" s="323"/>
      <c r="C251" s="323"/>
      <c r="D251" s="323"/>
      <c r="E251" s="323"/>
      <c r="F251" s="323"/>
      <c r="G251" s="323"/>
      <c r="H251" s="323"/>
      <c r="I251" s="323"/>
      <c r="J251" s="323"/>
      <c r="K251" s="323"/>
    </row>
    <row r="252" spans="1:11" ht="15" customHeight="1">
      <c r="A252" s="323"/>
      <c r="B252" s="323"/>
      <c r="C252" s="323"/>
      <c r="D252" s="323"/>
      <c r="E252" s="323"/>
      <c r="F252" s="323"/>
      <c r="G252" s="323"/>
      <c r="H252" s="323"/>
      <c r="I252" s="323"/>
      <c r="J252" s="323"/>
      <c r="K252" s="323"/>
    </row>
    <row r="253" spans="1:11" ht="15" customHeight="1">
      <c r="A253" s="323"/>
      <c r="B253" s="323"/>
      <c r="C253" s="323"/>
      <c r="D253" s="323"/>
      <c r="E253" s="323"/>
      <c r="F253" s="323"/>
      <c r="G253" s="323"/>
      <c r="H253" s="323"/>
      <c r="I253" s="323"/>
      <c r="J253" s="323"/>
      <c r="K253" s="323"/>
    </row>
    <row r="254" spans="1:11" ht="15" customHeight="1">
      <c r="A254" s="323"/>
      <c r="B254" s="323"/>
      <c r="C254" s="323"/>
      <c r="D254" s="323"/>
      <c r="E254" s="323"/>
      <c r="F254" s="323"/>
      <c r="G254" s="323"/>
      <c r="H254" s="323"/>
      <c r="I254" s="323"/>
      <c r="J254" s="323"/>
      <c r="K254" s="323"/>
    </row>
    <row r="255" spans="1:11" ht="15" customHeight="1">
      <c r="A255" s="323"/>
      <c r="B255" s="323"/>
      <c r="C255" s="323"/>
      <c r="D255" s="323"/>
      <c r="E255" s="323"/>
      <c r="F255" s="323"/>
      <c r="G255" s="323"/>
      <c r="H255" s="323"/>
      <c r="I255" s="323"/>
      <c r="J255" s="323"/>
      <c r="K255" s="323"/>
    </row>
    <row r="256" spans="1:11" ht="15" customHeight="1">
      <c r="A256" s="323"/>
      <c r="B256" s="323"/>
      <c r="C256" s="323"/>
      <c r="D256" s="323"/>
      <c r="E256" s="323"/>
      <c r="F256" s="323"/>
      <c r="G256" s="323"/>
      <c r="H256" s="323"/>
      <c r="I256" s="323"/>
      <c r="J256" s="323"/>
      <c r="K256" s="323"/>
    </row>
    <row r="257" spans="1:11" ht="15" customHeight="1">
      <c r="A257" s="323"/>
      <c r="B257" s="323"/>
      <c r="C257" s="323"/>
      <c r="D257" s="323"/>
      <c r="E257" s="323"/>
      <c r="F257" s="323"/>
      <c r="G257" s="323"/>
      <c r="H257" s="323"/>
      <c r="I257" s="323"/>
      <c r="J257" s="323"/>
      <c r="K257" s="323"/>
    </row>
    <row r="258" spans="1:11" ht="15" customHeight="1">
      <c r="A258" s="323"/>
      <c r="B258" s="323"/>
      <c r="C258" s="323"/>
      <c r="D258" s="323"/>
      <c r="E258" s="323"/>
      <c r="F258" s="323"/>
      <c r="G258" s="323"/>
      <c r="H258" s="323"/>
      <c r="I258" s="323"/>
      <c r="J258" s="323"/>
      <c r="K258" s="323"/>
    </row>
    <row r="259" spans="1:11" ht="15" customHeight="1">
      <c r="A259" s="323"/>
      <c r="B259" s="323"/>
      <c r="C259" s="323"/>
      <c r="D259" s="323"/>
      <c r="E259" s="323"/>
      <c r="F259" s="323"/>
      <c r="G259" s="323"/>
      <c r="H259" s="323"/>
      <c r="I259" s="323"/>
      <c r="J259" s="323"/>
      <c r="K259" s="323"/>
    </row>
  </sheetData>
  <mergeCells count="12">
    <mergeCell ref="D1:P229"/>
    <mergeCell ref="A116:A122"/>
    <mergeCell ref="A2:A14"/>
    <mergeCell ref="A15:A23"/>
    <mergeCell ref="A24:A30"/>
    <mergeCell ref="A32:A54"/>
    <mergeCell ref="A55:A64"/>
    <mergeCell ref="A82:A94"/>
    <mergeCell ref="A65:A81"/>
    <mergeCell ref="A95:A103"/>
    <mergeCell ref="A104:A108"/>
    <mergeCell ref="A109:A1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5EE76-8FBA-4B03-9D2C-05B023ACCB2B}">
  <sheetPr>
    <tabColor theme="9" tint="0.39997558519241921"/>
  </sheetPr>
  <dimension ref="A1:G26"/>
  <sheetViews>
    <sheetView topLeftCell="B1" zoomScale="60" zoomScaleNormal="60" workbookViewId="0">
      <selection activeCell="C2" sqref="C2:D2"/>
    </sheetView>
  </sheetViews>
  <sheetFormatPr baseColWidth="10" defaultRowHeight="15"/>
  <cols>
    <col min="1" max="1" width="36.28515625" customWidth="1"/>
    <col min="2" max="2" width="39.28515625" customWidth="1"/>
    <col min="3" max="3" width="82.7109375" customWidth="1"/>
    <col min="4" max="4" width="60" customWidth="1"/>
    <col min="5" max="5" width="31.5703125" customWidth="1"/>
    <col min="6" max="6" width="34.140625" customWidth="1"/>
    <col min="7" max="7" width="31" customWidth="1"/>
  </cols>
  <sheetData>
    <row r="1" spans="1:7">
      <c r="A1" s="411" t="s">
        <v>103</v>
      </c>
      <c r="B1" s="412"/>
      <c r="C1" s="338" t="s">
        <v>102</v>
      </c>
      <c r="D1" s="338"/>
      <c r="E1" s="337" t="s">
        <v>92</v>
      </c>
      <c r="F1" s="337"/>
      <c r="G1" s="337"/>
    </row>
    <row r="2" spans="1:7" ht="63" customHeight="1">
      <c r="A2" s="413" t="s">
        <v>145</v>
      </c>
      <c r="B2" s="414"/>
      <c r="C2" s="362" t="s">
        <v>1593</v>
      </c>
      <c r="D2" s="362"/>
      <c r="E2" s="336" t="s">
        <v>144</v>
      </c>
      <c r="F2" s="336"/>
      <c r="G2" s="336"/>
    </row>
    <row r="5" spans="1:7">
      <c r="A5" s="21" t="s">
        <v>143</v>
      </c>
      <c r="B5" s="21" t="s">
        <v>142</v>
      </c>
      <c r="C5" s="21" t="s">
        <v>141</v>
      </c>
      <c r="D5" s="29" t="s">
        <v>140</v>
      </c>
      <c r="E5" s="21" t="s">
        <v>94</v>
      </c>
      <c r="F5" s="21" t="s">
        <v>92</v>
      </c>
      <c r="G5" s="21" t="s">
        <v>91</v>
      </c>
    </row>
    <row r="6" spans="1:7" ht="43.5" customHeight="1">
      <c r="A6" s="340" t="s">
        <v>139</v>
      </c>
      <c r="B6" s="25" t="s">
        <v>138</v>
      </c>
      <c r="C6" s="28" t="s">
        <v>137</v>
      </c>
      <c r="D6" s="340" t="s">
        <v>1552</v>
      </c>
      <c r="E6" s="26">
        <v>37</v>
      </c>
      <c r="F6" s="20"/>
      <c r="G6" s="27">
        <v>43747</v>
      </c>
    </row>
    <row r="7" spans="1:7" ht="51" customHeight="1">
      <c r="A7" s="340"/>
      <c r="B7" s="25" t="s">
        <v>136</v>
      </c>
      <c r="C7" s="28" t="s">
        <v>135</v>
      </c>
      <c r="D7" s="340"/>
      <c r="E7" s="26">
        <v>4</v>
      </c>
      <c r="F7" s="20"/>
      <c r="G7" s="27">
        <v>43747</v>
      </c>
    </row>
    <row r="8" spans="1:7" ht="30" customHeight="1">
      <c r="A8" s="340"/>
      <c r="B8" s="25" t="s">
        <v>134</v>
      </c>
      <c r="C8" s="28" t="s">
        <v>133</v>
      </c>
      <c r="D8" s="340"/>
      <c r="E8" s="26">
        <v>4</v>
      </c>
      <c r="F8" s="20"/>
      <c r="G8" s="27">
        <v>43747</v>
      </c>
    </row>
    <row r="9" spans="1:7">
      <c r="A9" s="340"/>
      <c r="B9" s="25" t="s">
        <v>132</v>
      </c>
      <c r="C9" s="28" t="s">
        <v>131</v>
      </c>
      <c r="D9" s="340"/>
      <c r="E9" s="26">
        <v>9</v>
      </c>
      <c r="F9" s="20"/>
      <c r="G9" s="27">
        <v>43747</v>
      </c>
    </row>
    <row r="10" spans="1:7">
      <c r="A10" s="340"/>
      <c r="B10" s="25" t="s">
        <v>130</v>
      </c>
      <c r="C10" s="28" t="s">
        <v>129</v>
      </c>
      <c r="D10" s="340"/>
      <c r="E10" s="26">
        <v>3</v>
      </c>
      <c r="F10" s="20"/>
      <c r="G10" s="27">
        <v>43748</v>
      </c>
    </row>
    <row r="11" spans="1:7">
      <c r="A11" s="340"/>
      <c r="B11" s="25" t="s">
        <v>128</v>
      </c>
      <c r="C11" s="19" t="s">
        <v>127</v>
      </c>
      <c r="D11" s="340"/>
      <c r="E11" s="26">
        <v>12</v>
      </c>
      <c r="F11" s="17"/>
      <c r="G11" s="27">
        <v>43749</v>
      </c>
    </row>
    <row r="12" spans="1:7">
      <c r="A12" s="340"/>
      <c r="B12" s="25" t="s">
        <v>126</v>
      </c>
      <c r="C12" s="19" t="s">
        <v>125</v>
      </c>
      <c r="D12" s="340"/>
      <c r="E12" s="26">
        <v>8</v>
      </c>
      <c r="F12" s="17"/>
      <c r="G12" s="27">
        <v>43750</v>
      </c>
    </row>
    <row r="13" spans="1:7">
      <c r="A13" s="340"/>
      <c r="B13" s="25" t="s">
        <v>124</v>
      </c>
      <c r="C13" s="19" t="s">
        <v>123</v>
      </c>
      <c r="D13" s="340"/>
      <c r="E13" s="26">
        <v>5</v>
      </c>
      <c r="F13" s="20" t="s">
        <v>122</v>
      </c>
      <c r="G13" s="27">
        <v>43751</v>
      </c>
    </row>
    <row r="14" spans="1:7">
      <c r="A14" s="340"/>
      <c r="B14" s="25" t="s">
        <v>121</v>
      </c>
      <c r="C14" s="19" t="s">
        <v>120</v>
      </c>
      <c r="D14" s="340"/>
      <c r="E14" s="26">
        <v>2</v>
      </c>
      <c r="F14" s="18"/>
      <c r="G14" s="27">
        <v>43752</v>
      </c>
    </row>
    <row r="15" spans="1:7">
      <c r="A15" s="340"/>
      <c r="B15" s="25" t="s">
        <v>119</v>
      </c>
      <c r="C15" s="19" t="s">
        <v>118</v>
      </c>
      <c r="D15" s="340"/>
      <c r="E15" s="26">
        <v>21</v>
      </c>
      <c r="F15" s="18"/>
      <c r="G15" s="27">
        <v>43753</v>
      </c>
    </row>
    <row r="16" spans="1:7">
      <c r="A16" s="340"/>
      <c r="B16" s="25" t="s">
        <v>117</v>
      </c>
      <c r="C16" s="19" t="s">
        <v>116</v>
      </c>
      <c r="D16" s="340"/>
      <c r="E16" s="26">
        <v>4</v>
      </c>
      <c r="F16" s="18"/>
      <c r="G16" s="27">
        <v>43754</v>
      </c>
    </row>
    <row r="17" spans="1:7" ht="30">
      <c r="A17" s="340"/>
      <c r="B17" s="25" t="s">
        <v>1551</v>
      </c>
      <c r="C17" s="19" t="s">
        <v>115</v>
      </c>
      <c r="D17" s="340"/>
      <c r="E17" s="41">
        <v>13</v>
      </c>
      <c r="F17" s="20" t="s">
        <v>114</v>
      </c>
      <c r="G17" s="27">
        <v>43755</v>
      </c>
    </row>
    <row r="18" spans="1:7">
      <c r="A18" s="410" t="s">
        <v>113</v>
      </c>
      <c r="B18" s="24" t="s">
        <v>112</v>
      </c>
      <c r="C18" s="19" t="s">
        <v>1555</v>
      </c>
      <c r="D18" s="415" t="s">
        <v>1553</v>
      </c>
      <c r="E18" s="41">
        <v>137</v>
      </c>
      <c r="F18" s="418" t="s">
        <v>1564</v>
      </c>
      <c r="G18" s="27">
        <v>43798</v>
      </c>
    </row>
    <row r="19" spans="1:7">
      <c r="A19" s="403"/>
      <c r="B19" s="24" t="s">
        <v>111</v>
      </c>
      <c r="C19" s="19" t="s">
        <v>1556</v>
      </c>
      <c r="D19" s="416"/>
      <c r="E19" s="41">
        <v>127</v>
      </c>
      <c r="F19" s="419"/>
      <c r="G19" s="27">
        <v>43799</v>
      </c>
    </row>
    <row r="20" spans="1:7">
      <c r="A20" s="403"/>
      <c r="B20" s="24" t="s">
        <v>110</v>
      </c>
      <c r="C20" s="19" t="s">
        <v>1557</v>
      </c>
      <c r="D20" s="416"/>
      <c r="E20" s="41">
        <v>19</v>
      </c>
      <c r="F20" s="419"/>
      <c r="G20" s="27">
        <v>43800</v>
      </c>
    </row>
    <row r="21" spans="1:7">
      <c r="A21" s="403"/>
      <c r="B21" s="24" t="s">
        <v>109</v>
      </c>
      <c r="C21" s="19" t="s">
        <v>1558</v>
      </c>
      <c r="D21" s="416"/>
      <c r="E21" s="41">
        <v>43</v>
      </c>
      <c r="F21" s="419"/>
      <c r="G21" s="27">
        <v>43801</v>
      </c>
    </row>
    <row r="22" spans="1:7">
      <c r="A22" s="403"/>
      <c r="B22" s="24" t="s">
        <v>108</v>
      </c>
      <c r="C22" s="19" t="s">
        <v>1559</v>
      </c>
      <c r="D22" s="416"/>
      <c r="E22" s="41">
        <v>79</v>
      </c>
      <c r="F22" s="419"/>
      <c r="G22" s="27">
        <v>43802</v>
      </c>
    </row>
    <row r="23" spans="1:7">
      <c r="A23" s="403"/>
      <c r="B23" s="24" t="s">
        <v>107</v>
      </c>
      <c r="C23" s="19" t="s">
        <v>1560</v>
      </c>
      <c r="D23" s="416"/>
      <c r="E23" s="41">
        <v>57</v>
      </c>
      <c r="F23" s="419"/>
      <c r="G23" s="27">
        <v>43803</v>
      </c>
    </row>
    <row r="24" spans="1:7">
      <c r="A24" s="403"/>
      <c r="B24" s="24" t="s">
        <v>106</v>
      </c>
      <c r="C24" s="19" t="s">
        <v>1561</v>
      </c>
      <c r="D24" s="416"/>
      <c r="E24" s="41">
        <v>12</v>
      </c>
      <c r="F24" s="419"/>
      <c r="G24" s="27">
        <v>43804</v>
      </c>
    </row>
    <row r="25" spans="1:7">
      <c r="A25" s="403"/>
      <c r="B25" s="24" t="s">
        <v>105</v>
      </c>
      <c r="C25" s="19" t="s">
        <v>1562</v>
      </c>
      <c r="D25" s="416"/>
      <c r="E25" s="41">
        <v>20</v>
      </c>
      <c r="F25" s="419"/>
      <c r="G25" s="27">
        <v>43805</v>
      </c>
    </row>
    <row r="26" spans="1:7">
      <c r="A26" s="403"/>
      <c r="B26" s="24" t="s">
        <v>104</v>
      </c>
      <c r="C26" s="19" t="s">
        <v>1563</v>
      </c>
      <c r="D26" s="417"/>
      <c r="E26" s="41">
        <v>25</v>
      </c>
      <c r="F26" s="420"/>
      <c r="G26" s="27">
        <v>43806</v>
      </c>
    </row>
  </sheetData>
  <mergeCells count="11">
    <mergeCell ref="A6:A17"/>
    <mergeCell ref="A18:A26"/>
    <mergeCell ref="D6:D17"/>
    <mergeCell ref="C1:D1"/>
    <mergeCell ref="E1:G1"/>
    <mergeCell ref="C2:D2"/>
    <mergeCell ref="E2:G2"/>
    <mergeCell ref="A1:B1"/>
    <mergeCell ref="A2:B2"/>
    <mergeCell ref="D18:D26"/>
    <mergeCell ref="F18:F26"/>
  </mergeCells>
  <hyperlinks>
    <hyperlink ref="C13" r:id="rId1" xr:uid="{7C6112C2-65A6-46E7-9C52-B4B28DAA19BB}"/>
    <hyperlink ref="C6" r:id="rId2" xr:uid="{2CF07ABD-3705-4738-B20D-CCB9CE09D198}"/>
    <hyperlink ref="C7" r:id="rId3" xr:uid="{88B407C7-9B09-47A7-8B92-9A3A63745761}"/>
    <hyperlink ref="C8" r:id="rId4" xr:uid="{8723CEDA-DBC0-40AD-82EA-6A2D0DC5CF8F}"/>
    <hyperlink ref="C9" r:id="rId5" xr:uid="{68071FB8-3375-4508-91E3-4A87B90C635E}"/>
    <hyperlink ref="C10" r:id="rId6" xr:uid="{60289EB9-94E9-4FA6-AB04-41B8D504DFFD}"/>
    <hyperlink ref="C11" r:id="rId7" xr:uid="{F1AD1F5B-E97D-4B37-A819-D6033FDEC6AF}"/>
    <hyperlink ref="C12" r:id="rId8" xr:uid="{D29F16EA-0F8F-45AF-870F-3F51E435F5E1}"/>
    <hyperlink ref="C14" r:id="rId9" xr:uid="{48CF2A40-B7C1-4C0C-842A-B589E9F047D2}"/>
    <hyperlink ref="C15" r:id="rId10" xr:uid="{AC3CCDC2-FF31-4FF6-BB57-B86648A576A1}"/>
    <hyperlink ref="C16" r:id="rId11" xr:uid="{A654FA78-2B0D-4909-A222-23C45C62B0C9}"/>
    <hyperlink ref="C17" r:id="rId12" xr:uid="{FFED493A-5D89-4F58-8E12-E45C34478BE5}"/>
    <hyperlink ref="C18" r:id="rId13" xr:uid="{8FAD3AAC-8C2E-47A3-85F9-E78896834FFE}"/>
    <hyperlink ref="C19" r:id="rId14" xr:uid="{93E03E37-5F30-48B5-924A-FE4F39FDB63C}"/>
    <hyperlink ref="C20" r:id="rId15" xr:uid="{DDFA59C2-A59D-4B74-8527-064E549A1819}"/>
    <hyperlink ref="C21" r:id="rId16" xr:uid="{C1BECD7B-C819-4F22-9FFD-2DC88CD59C09}"/>
    <hyperlink ref="C22" r:id="rId17" xr:uid="{ADBA960E-0E29-4577-9B99-17069F6E665A}"/>
    <hyperlink ref="C23" r:id="rId18" xr:uid="{D04EF3A4-7A80-42EF-BD21-DC8EFA133673}"/>
    <hyperlink ref="C24" r:id="rId19" xr:uid="{325E96A4-7A84-4B4C-910B-1DD47CA50D9A}"/>
    <hyperlink ref="C25" r:id="rId20" xr:uid="{A253414F-869E-4162-BA16-1C29336F985B}"/>
    <hyperlink ref="C26" r:id="rId21" xr:uid="{9A3CF8B7-ECE3-465C-B881-E5F4ECE53B3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theme="9" tint="0.39997558519241921"/>
  </sheetPr>
  <dimension ref="A1:L171"/>
  <sheetViews>
    <sheetView zoomScale="87" zoomScaleNormal="87" workbookViewId="0">
      <selection activeCell="C30" sqref="C30"/>
    </sheetView>
  </sheetViews>
  <sheetFormatPr baseColWidth="10" defaultRowHeight="11.25"/>
  <cols>
    <col min="1" max="1" width="13.85546875" style="91" customWidth="1"/>
    <col min="2" max="2" width="17.140625" style="91" customWidth="1"/>
    <col min="3" max="3" width="15.7109375" style="91" customWidth="1"/>
    <col min="4" max="4" width="11.42578125" style="91"/>
    <col min="5" max="5" width="32.42578125" style="91" customWidth="1"/>
    <col min="6" max="6" width="11.42578125" style="91"/>
    <col min="7" max="7" width="22" style="91" customWidth="1"/>
    <col min="8" max="8" width="47.85546875" style="91" customWidth="1"/>
    <col min="9" max="9" width="22.5703125" style="91" customWidth="1"/>
    <col min="10" max="16384" width="11.42578125" style="91"/>
  </cols>
  <sheetData>
    <row r="1" spans="1:12" ht="23.25" thickBot="1">
      <c r="A1" s="89" t="s">
        <v>678</v>
      </c>
      <c r="B1" s="90" t="s">
        <v>679</v>
      </c>
      <c r="C1" s="90" t="s">
        <v>680</v>
      </c>
      <c r="D1" s="90" t="s">
        <v>22</v>
      </c>
      <c r="E1" s="90" t="s">
        <v>681</v>
      </c>
      <c r="F1" s="90" t="s">
        <v>23</v>
      </c>
      <c r="G1" s="90" t="s">
        <v>682</v>
      </c>
      <c r="H1" s="90" t="s">
        <v>683</v>
      </c>
      <c r="I1" s="90" t="s">
        <v>179</v>
      </c>
      <c r="J1" s="90"/>
      <c r="K1" s="90"/>
      <c r="L1" s="90"/>
    </row>
    <row r="2" spans="1:12" ht="33.75" hidden="1">
      <c r="A2" s="92" t="s">
        <v>684</v>
      </c>
      <c r="B2" s="92" t="s">
        <v>685</v>
      </c>
      <c r="C2" s="92" t="s">
        <v>686</v>
      </c>
      <c r="D2" s="92">
        <v>2013</v>
      </c>
      <c r="E2" s="92" t="s">
        <v>687</v>
      </c>
      <c r="F2" s="92" t="s">
        <v>688</v>
      </c>
      <c r="G2" s="92" t="s">
        <v>689</v>
      </c>
      <c r="H2" s="92" t="s">
        <v>690</v>
      </c>
      <c r="I2" s="92" t="s">
        <v>691</v>
      </c>
    </row>
    <row r="3" spans="1:12" ht="90">
      <c r="A3" s="92" t="s">
        <v>684</v>
      </c>
      <c r="B3" s="92" t="s">
        <v>692</v>
      </c>
      <c r="C3" s="92" t="s">
        <v>686</v>
      </c>
      <c r="D3" s="92">
        <v>2013</v>
      </c>
      <c r="E3" s="92" t="s">
        <v>693</v>
      </c>
      <c r="F3" s="92" t="s">
        <v>688</v>
      </c>
      <c r="G3" s="92" t="s">
        <v>694</v>
      </c>
      <c r="H3" s="92" t="s">
        <v>695</v>
      </c>
      <c r="I3" s="92" t="s">
        <v>696</v>
      </c>
    </row>
    <row r="4" spans="1:12" ht="67.5" hidden="1">
      <c r="A4" s="92" t="s">
        <v>684</v>
      </c>
      <c r="B4" s="92" t="s">
        <v>697</v>
      </c>
      <c r="C4" s="92" t="s">
        <v>698</v>
      </c>
      <c r="D4" s="92">
        <v>2016</v>
      </c>
      <c r="E4" s="92" t="s">
        <v>699</v>
      </c>
      <c r="F4" s="92" t="s">
        <v>700</v>
      </c>
      <c r="G4" s="92" t="s">
        <v>701</v>
      </c>
      <c r="H4" s="92" t="s">
        <v>702</v>
      </c>
      <c r="I4" s="92" t="s">
        <v>703</v>
      </c>
    </row>
    <row r="5" spans="1:12" ht="45" hidden="1">
      <c r="A5" s="92" t="s">
        <v>684</v>
      </c>
      <c r="B5" s="92" t="s">
        <v>704</v>
      </c>
      <c r="C5" s="92" t="s">
        <v>705</v>
      </c>
      <c r="D5" s="92">
        <v>2008</v>
      </c>
      <c r="E5" s="92" t="s">
        <v>706</v>
      </c>
      <c r="F5" s="92" t="s">
        <v>707</v>
      </c>
      <c r="G5" s="92" t="s">
        <v>708</v>
      </c>
      <c r="H5" s="92" t="s">
        <v>709</v>
      </c>
      <c r="I5" s="92" t="s">
        <v>710</v>
      </c>
    </row>
    <row r="6" spans="1:12" ht="56.25" hidden="1">
      <c r="A6" s="92" t="s">
        <v>684</v>
      </c>
      <c r="B6" s="92" t="s">
        <v>711</v>
      </c>
      <c r="C6" s="92" t="s">
        <v>712</v>
      </c>
      <c r="D6" s="92">
        <v>2014</v>
      </c>
      <c r="E6" s="92" t="s">
        <v>713</v>
      </c>
      <c r="F6" s="92" t="s">
        <v>714</v>
      </c>
      <c r="G6" s="92" t="s">
        <v>715</v>
      </c>
      <c r="H6" s="92" t="s">
        <v>716</v>
      </c>
      <c r="I6" s="92" t="s">
        <v>717</v>
      </c>
    </row>
    <row r="7" spans="1:12" ht="33.75" hidden="1">
      <c r="A7" s="92" t="s">
        <v>684</v>
      </c>
      <c r="B7" s="92" t="s">
        <v>718</v>
      </c>
      <c r="C7" s="92" t="s">
        <v>705</v>
      </c>
      <c r="D7" s="92">
        <v>2018</v>
      </c>
      <c r="E7" s="92" t="s">
        <v>719</v>
      </c>
      <c r="F7" s="92" t="s">
        <v>700</v>
      </c>
      <c r="G7" s="92" t="s">
        <v>720</v>
      </c>
      <c r="H7" s="92" t="s">
        <v>721</v>
      </c>
      <c r="I7" s="92" t="s">
        <v>722</v>
      </c>
    </row>
    <row r="8" spans="1:12" s="92" customFormat="1" ht="56.25">
      <c r="A8" s="92" t="s">
        <v>684</v>
      </c>
      <c r="B8" s="92" t="s">
        <v>723</v>
      </c>
      <c r="C8" s="92" t="s">
        <v>724</v>
      </c>
      <c r="D8" s="92">
        <v>2018</v>
      </c>
      <c r="E8" s="92" t="s">
        <v>725</v>
      </c>
      <c r="F8" s="92" t="s">
        <v>700</v>
      </c>
      <c r="G8" s="92" t="s">
        <v>726</v>
      </c>
      <c r="H8" s="92" t="s">
        <v>727</v>
      </c>
      <c r="I8" s="92" t="s">
        <v>728</v>
      </c>
    </row>
    <row r="9" spans="1:12" s="92" customFormat="1" ht="67.5" hidden="1">
      <c r="A9" s="92" t="s">
        <v>684</v>
      </c>
      <c r="B9" s="92" t="s">
        <v>729</v>
      </c>
      <c r="C9" s="92" t="s">
        <v>730</v>
      </c>
      <c r="D9" s="92">
        <v>2012</v>
      </c>
      <c r="E9" s="92" t="s">
        <v>731</v>
      </c>
      <c r="F9" s="92" t="s">
        <v>732</v>
      </c>
      <c r="G9" s="92" t="s">
        <v>689</v>
      </c>
      <c r="H9" s="92" t="s">
        <v>733</v>
      </c>
      <c r="I9" s="92" t="s">
        <v>734</v>
      </c>
    </row>
    <row r="10" spans="1:12" s="92" customFormat="1" ht="33.75" hidden="1">
      <c r="A10" s="92" t="s">
        <v>684</v>
      </c>
      <c r="B10" s="92" t="s">
        <v>735</v>
      </c>
      <c r="C10" s="92" t="s">
        <v>705</v>
      </c>
      <c r="D10" s="92">
        <v>2009</v>
      </c>
      <c r="E10" s="92" t="s">
        <v>736</v>
      </c>
      <c r="F10" s="92" t="s">
        <v>700</v>
      </c>
      <c r="G10" s="92" t="s">
        <v>720</v>
      </c>
      <c r="H10" s="92" t="s">
        <v>737</v>
      </c>
      <c r="I10" s="92" t="s">
        <v>738</v>
      </c>
    </row>
    <row r="11" spans="1:12" s="92" customFormat="1" ht="67.5" hidden="1">
      <c r="A11" s="92" t="s">
        <v>684</v>
      </c>
      <c r="B11" s="92" t="s">
        <v>739</v>
      </c>
      <c r="C11" s="92" t="s">
        <v>730</v>
      </c>
      <c r="D11" s="92">
        <v>2014</v>
      </c>
      <c r="E11" s="92" t="s">
        <v>740</v>
      </c>
      <c r="F11" s="92" t="s">
        <v>688</v>
      </c>
      <c r="G11" s="92" t="s">
        <v>741</v>
      </c>
      <c r="H11" s="92" t="s">
        <v>742</v>
      </c>
      <c r="I11" s="92" t="s">
        <v>743</v>
      </c>
    </row>
    <row r="12" spans="1:12" s="92" customFormat="1" ht="56.25">
      <c r="A12" s="92" t="s">
        <v>684</v>
      </c>
      <c r="B12" s="92" t="s">
        <v>744</v>
      </c>
      <c r="C12" s="92" t="s">
        <v>745</v>
      </c>
      <c r="D12" s="92">
        <v>2018</v>
      </c>
      <c r="E12" s="92" t="s">
        <v>746</v>
      </c>
      <c r="F12" s="92" t="s">
        <v>747</v>
      </c>
      <c r="G12" s="92" t="s">
        <v>748</v>
      </c>
      <c r="H12" s="92" t="s">
        <v>749</v>
      </c>
      <c r="I12" s="92" t="s">
        <v>750</v>
      </c>
    </row>
    <row r="13" spans="1:12" s="92" customFormat="1" ht="45" hidden="1">
      <c r="A13" s="92" t="s">
        <v>684</v>
      </c>
      <c r="B13" s="92" t="s">
        <v>751</v>
      </c>
      <c r="C13" s="92" t="s">
        <v>730</v>
      </c>
      <c r="D13" s="92">
        <v>2016</v>
      </c>
      <c r="E13" s="92" t="s">
        <v>752</v>
      </c>
      <c r="F13" s="92" t="s">
        <v>732</v>
      </c>
      <c r="G13" s="92" t="s">
        <v>753</v>
      </c>
      <c r="H13" s="92" t="s">
        <v>754</v>
      </c>
      <c r="I13" s="92" t="s">
        <v>755</v>
      </c>
    </row>
    <row r="14" spans="1:12" s="92" customFormat="1" ht="45" hidden="1">
      <c r="A14" s="92" t="s">
        <v>684</v>
      </c>
      <c r="B14" s="92" t="s">
        <v>756</v>
      </c>
      <c r="C14" s="92" t="s">
        <v>757</v>
      </c>
      <c r="D14" s="92">
        <v>2016</v>
      </c>
      <c r="E14" s="92" t="s">
        <v>758</v>
      </c>
      <c r="F14" s="92" t="s">
        <v>688</v>
      </c>
      <c r="G14" s="92" t="s">
        <v>759</v>
      </c>
      <c r="H14" s="92" t="s">
        <v>760</v>
      </c>
      <c r="I14" s="92" t="s">
        <v>761</v>
      </c>
    </row>
    <row r="15" spans="1:12" s="92" customFormat="1" ht="90" hidden="1">
      <c r="A15" s="92" t="s">
        <v>684</v>
      </c>
      <c r="B15" s="92" t="s">
        <v>762</v>
      </c>
      <c r="C15" s="92" t="s">
        <v>757</v>
      </c>
      <c r="D15" s="92">
        <v>2016</v>
      </c>
      <c r="E15" s="92" t="s">
        <v>763</v>
      </c>
      <c r="F15" s="92" t="s">
        <v>764</v>
      </c>
      <c r="G15" s="92" t="s">
        <v>689</v>
      </c>
      <c r="H15" s="92" t="s">
        <v>765</v>
      </c>
      <c r="I15" s="92" t="s">
        <v>766</v>
      </c>
    </row>
    <row r="16" spans="1:12" s="92" customFormat="1" ht="45">
      <c r="A16" s="92" t="s">
        <v>684</v>
      </c>
      <c r="B16" s="92" t="s">
        <v>767</v>
      </c>
      <c r="C16" s="92" t="s">
        <v>757</v>
      </c>
      <c r="D16" s="92">
        <v>2009</v>
      </c>
      <c r="E16" s="92" t="s">
        <v>768</v>
      </c>
      <c r="F16" s="92" t="s">
        <v>700</v>
      </c>
      <c r="G16" s="92" t="s">
        <v>726</v>
      </c>
      <c r="H16" s="92" t="s">
        <v>769</v>
      </c>
      <c r="I16" s="92" t="s">
        <v>770</v>
      </c>
    </row>
    <row r="17" spans="1:9" s="92" customFormat="1" ht="45" hidden="1">
      <c r="A17" s="92" t="s">
        <v>771</v>
      </c>
      <c r="B17" s="92" t="s">
        <v>772</v>
      </c>
      <c r="C17" s="92" t="s">
        <v>773</v>
      </c>
      <c r="D17" s="92">
        <v>2015</v>
      </c>
      <c r="E17" s="92" t="s">
        <v>774</v>
      </c>
      <c r="F17" s="92" t="s">
        <v>775</v>
      </c>
      <c r="G17" s="92" t="s">
        <v>776</v>
      </c>
      <c r="H17" s="92" t="s">
        <v>777</v>
      </c>
      <c r="I17" s="92" t="s">
        <v>778</v>
      </c>
    </row>
    <row r="18" spans="1:9" s="92" customFormat="1" ht="134.25" hidden="1" customHeight="1">
      <c r="A18" s="92" t="s">
        <v>684</v>
      </c>
      <c r="B18" s="92" t="s">
        <v>779</v>
      </c>
      <c r="C18" s="92" t="s">
        <v>757</v>
      </c>
      <c r="D18" s="92">
        <v>2007</v>
      </c>
      <c r="E18" s="92" t="s">
        <v>780</v>
      </c>
      <c r="F18" s="92" t="s">
        <v>700</v>
      </c>
      <c r="G18" s="92" t="s">
        <v>776</v>
      </c>
      <c r="H18" s="92" t="s">
        <v>781</v>
      </c>
      <c r="I18" s="92" t="s">
        <v>782</v>
      </c>
    </row>
    <row r="19" spans="1:9" s="92" customFormat="1" ht="67.5" hidden="1">
      <c r="A19" s="92" t="s">
        <v>684</v>
      </c>
      <c r="B19" s="92" t="s">
        <v>783</v>
      </c>
      <c r="C19" s="92" t="s">
        <v>784</v>
      </c>
      <c r="D19" s="92">
        <v>2012</v>
      </c>
      <c r="E19" s="92" t="s">
        <v>785</v>
      </c>
      <c r="F19" s="92" t="s">
        <v>700</v>
      </c>
      <c r="G19" s="92" t="s">
        <v>786</v>
      </c>
      <c r="H19" s="92" t="s">
        <v>787</v>
      </c>
      <c r="I19" s="92" t="s">
        <v>788</v>
      </c>
    </row>
    <row r="20" spans="1:9" s="92" customFormat="1" ht="45" hidden="1">
      <c r="A20" s="92" t="s">
        <v>684</v>
      </c>
      <c r="B20" s="92" t="s">
        <v>789</v>
      </c>
      <c r="C20" s="92" t="s">
        <v>784</v>
      </c>
      <c r="D20" s="92">
        <v>2013</v>
      </c>
      <c r="E20" s="92" t="s">
        <v>790</v>
      </c>
      <c r="F20" s="92" t="s">
        <v>700</v>
      </c>
      <c r="G20" s="92" t="s">
        <v>776</v>
      </c>
      <c r="H20" s="92" t="s">
        <v>791</v>
      </c>
      <c r="I20" s="92" t="s">
        <v>792</v>
      </c>
    </row>
    <row r="21" spans="1:9" s="92" customFormat="1" ht="45" hidden="1">
      <c r="A21" s="92" t="s">
        <v>684</v>
      </c>
      <c r="B21" s="92" t="s">
        <v>793</v>
      </c>
      <c r="C21" s="92" t="s">
        <v>757</v>
      </c>
      <c r="D21" s="92">
        <v>2013</v>
      </c>
      <c r="E21" s="92" t="s">
        <v>794</v>
      </c>
      <c r="F21" s="92" t="s">
        <v>700</v>
      </c>
      <c r="G21" s="92" t="s">
        <v>720</v>
      </c>
      <c r="H21" s="92" t="s">
        <v>795</v>
      </c>
      <c r="I21" s="92" t="s">
        <v>796</v>
      </c>
    </row>
    <row r="22" spans="1:9" s="92" customFormat="1" ht="67.5" hidden="1">
      <c r="A22" s="92" t="s">
        <v>684</v>
      </c>
      <c r="B22" s="92" t="s">
        <v>797</v>
      </c>
      <c r="C22" s="92" t="s">
        <v>757</v>
      </c>
      <c r="D22" s="92">
        <v>2014</v>
      </c>
      <c r="E22" s="92" t="s">
        <v>798</v>
      </c>
      <c r="F22" s="92" t="s">
        <v>688</v>
      </c>
      <c r="G22" s="92" t="s">
        <v>799</v>
      </c>
      <c r="H22" s="92" t="s">
        <v>800</v>
      </c>
      <c r="I22" s="92" t="s">
        <v>801</v>
      </c>
    </row>
    <row r="23" spans="1:9" s="92" customFormat="1" ht="78.75" hidden="1">
      <c r="A23" s="92" t="s">
        <v>684</v>
      </c>
      <c r="B23" s="92" t="s">
        <v>802</v>
      </c>
      <c r="C23" s="92" t="s">
        <v>757</v>
      </c>
      <c r="D23" s="92">
        <v>2016</v>
      </c>
      <c r="E23" s="92" t="s">
        <v>803</v>
      </c>
      <c r="F23" s="92" t="s">
        <v>804</v>
      </c>
      <c r="G23" s="92" t="s">
        <v>805</v>
      </c>
      <c r="H23" s="92" t="s">
        <v>806</v>
      </c>
      <c r="I23" s="92" t="s">
        <v>807</v>
      </c>
    </row>
    <row r="24" spans="1:9" s="92" customFormat="1" ht="56.25" hidden="1">
      <c r="A24" s="92" t="s">
        <v>684</v>
      </c>
      <c r="B24" s="92" t="s">
        <v>808</v>
      </c>
      <c r="C24" s="92" t="s">
        <v>809</v>
      </c>
      <c r="D24" s="92">
        <v>2018</v>
      </c>
      <c r="E24" s="92" t="s">
        <v>810</v>
      </c>
      <c r="F24" s="92" t="s">
        <v>811</v>
      </c>
      <c r="G24" s="92" t="s">
        <v>812</v>
      </c>
      <c r="H24" s="92" t="s">
        <v>813</v>
      </c>
      <c r="I24" s="92" t="s">
        <v>814</v>
      </c>
    </row>
    <row r="25" spans="1:9" s="92" customFormat="1" ht="45" hidden="1">
      <c r="A25" s="92" t="s">
        <v>771</v>
      </c>
      <c r="B25" s="92" t="s">
        <v>815</v>
      </c>
      <c r="C25" s="92" t="s">
        <v>816</v>
      </c>
      <c r="D25" s="92">
        <v>2008</v>
      </c>
      <c r="E25" s="92" t="s">
        <v>817</v>
      </c>
      <c r="F25" s="92" t="s">
        <v>700</v>
      </c>
      <c r="G25" s="92" t="s">
        <v>776</v>
      </c>
      <c r="H25" s="92" t="s">
        <v>818</v>
      </c>
      <c r="I25" s="92" t="s">
        <v>819</v>
      </c>
    </row>
    <row r="26" spans="1:9" s="92" customFormat="1" ht="33.75" hidden="1">
      <c r="A26" s="92" t="s">
        <v>684</v>
      </c>
      <c r="B26" s="92" t="s">
        <v>820</v>
      </c>
      <c r="C26" s="92" t="s">
        <v>816</v>
      </c>
      <c r="D26" s="92">
        <v>2012</v>
      </c>
      <c r="E26" s="92" t="s">
        <v>821</v>
      </c>
      <c r="F26" s="92" t="s">
        <v>700</v>
      </c>
      <c r="G26" s="92" t="s">
        <v>720</v>
      </c>
      <c r="H26" s="92" t="s">
        <v>822</v>
      </c>
      <c r="I26" s="92" t="s">
        <v>823</v>
      </c>
    </row>
    <row r="27" spans="1:9" s="92" customFormat="1" ht="56.25" hidden="1">
      <c r="A27" s="92" t="s">
        <v>684</v>
      </c>
      <c r="B27" s="92" t="s">
        <v>824</v>
      </c>
      <c r="C27" s="92" t="s">
        <v>816</v>
      </c>
      <c r="D27" s="92">
        <v>2013</v>
      </c>
      <c r="E27" s="92" t="s">
        <v>825</v>
      </c>
      <c r="F27" s="92" t="s">
        <v>826</v>
      </c>
      <c r="G27" s="92" t="s">
        <v>827</v>
      </c>
      <c r="H27" s="92" t="s">
        <v>828</v>
      </c>
      <c r="I27" s="92" t="s">
        <v>829</v>
      </c>
    </row>
    <row r="28" spans="1:9" s="92" customFormat="1" ht="56.25" hidden="1">
      <c r="A28" s="92" t="s">
        <v>684</v>
      </c>
      <c r="B28" s="92" t="s">
        <v>830</v>
      </c>
      <c r="C28" s="92" t="s">
        <v>816</v>
      </c>
      <c r="D28" s="92">
        <v>2013</v>
      </c>
      <c r="E28" s="92" t="s">
        <v>831</v>
      </c>
      <c r="F28" s="92" t="s">
        <v>714</v>
      </c>
      <c r="G28" s="92" t="s">
        <v>827</v>
      </c>
      <c r="H28" s="92" t="s">
        <v>832</v>
      </c>
      <c r="I28" s="92" t="s">
        <v>833</v>
      </c>
    </row>
    <row r="29" spans="1:9" s="92" customFormat="1" ht="67.5" hidden="1">
      <c r="A29" s="92" t="s">
        <v>684</v>
      </c>
      <c r="B29" s="92" t="s">
        <v>834</v>
      </c>
      <c r="C29" s="92" t="s">
        <v>816</v>
      </c>
      <c r="D29" s="92">
        <v>2016</v>
      </c>
      <c r="E29" s="92" t="s">
        <v>835</v>
      </c>
      <c r="F29" s="92" t="s">
        <v>700</v>
      </c>
      <c r="G29" s="92" t="s">
        <v>720</v>
      </c>
      <c r="H29" s="92" t="s">
        <v>836</v>
      </c>
      <c r="I29" s="92" t="s">
        <v>837</v>
      </c>
    </row>
    <row r="30" spans="1:9" ht="45">
      <c r="A30" s="92" t="s">
        <v>684</v>
      </c>
      <c r="B30" s="91" t="s">
        <v>838</v>
      </c>
      <c r="C30" s="92" t="s">
        <v>816</v>
      </c>
      <c r="D30" s="92">
        <v>2018</v>
      </c>
      <c r="E30" s="92" t="s">
        <v>839</v>
      </c>
      <c r="F30" s="92" t="s">
        <v>688</v>
      </c>
      <c r="G30" s="92" t="s">
        <v>840</v>
      </c>
      <c r="H30" s="92" t="s">
        <v>841</v>
      </c>
      <c r="I30" s="92" t="s">
        <v>842</v>
      </c>
    </row>
    <row r="31" spans="1:9" s="92" customFormat="1" ht="56.25" hidden="1">
      <c r="A31" s="92" t="s">
        <v>684</v>
      </c>
      <c r="B31" s="92" t="s">
        <v>843</v>
      </c>
      <c r="C31" s="92" t="s">
        <v>844</v>
      </c>
      <c r="D31" s="92">
        <v>2014</v>
      </c>
      <c r="E31" s="92" t="s">
        <v>845</v>
      </c>
      <c r="F31" s="92" t="s">
        <v>688</v>
      </c>
      <c r="G31" s="92" t="s">
        <v>846</v>
      </c>
      <c r="H31" s="92" t="s">
        <v>847</v>
      </c>
      <c r="I31" s="92" t="s">
        <v>848</v>
      </c>
    </row>
    <row r="32" spans="1:9" s="92" customFormat="1" ht="45" hidden="1">
      <c r="A32" s="92" t="s">
        <v>771</v>
      </c>
      <c r="B32" s="92" t="s">
        <v>849</v>
      </c>
      <c r="C32" s="92" t="s">
        <v>850</v>
      </c>
      <c r="D32" s="92">
        <v>2010</v>
      </c>
      <c r="E32" s="92" t="s">
        <v>851</v>
      </c>
      <c r="F32" s="92" t="s">
        <v>700</v>
      </c>
      <c r="G32" s="92" t="s">
        <v>776</v>
      </c>
      <c r="H32" s="92" t="s">
        <v>852</v>
      </c>
      <c r="I32" s="92" t="s">
        <v>853</v>
      </c>
    </row>
    <row r="33" spans="1:9" ht="45" hidden="1">
      <c r="A33" s="92" t="s">
        <v>684</v>
      </c>
      <c r="B33" s="92" t="s">
        <v>854</v>
      </c>
      <c r="C33" s="92" t="s">
        <v>850</v>
      </c>
      <c r="D33" s="92">
        <v>2017</v>
      </c>
      <c r="E33" s="92" t="s">
        <v>855</v>
      </c>
      <c r="F33" s="92" t="s">
        <v>700</v>
      </c>
      <c r="G33" s="92" t="s">
        <v>856</v>
      </c>
      <c r="H33" s="92" t="s">
        <v>857</v>
      </c>
      <c r="I33" s="92" t="s">
        <v>858</v>
      </c>
    </row>
    <row r="34" spans="1:9" ht="90" hidden="1">
      <c r="A34" s="92" t="s">
        <v>771</v>
      </c>
      <c r="B34" s="92" t="s">
        <v>859</v>
      </c>
      <c r="C34" s="92" t="s">
        <v>860</v>
      </c>
      <c r="D34" s="92">
        <v>2013</v>
      </c>
      <c r="E34" s="92" t="s">
        <v>861</v>
      </c>
      <c r="F34" s="92" t="s">
        <v>700</v>
      </c>
      <c r="G34" s="92" t="s">
        <v>776</v>
      </c>
      <c r="H34" s="92" t="s">
        <v>862</v>
      </c>
      <c r="I34" s="92" t="s">
        <v>863</v>
      </c>
    </row>
    <row r="35" spans="1:9" ht="45" hidden="1">
      <c r="A35" s="92" t="s">
        <v>684</v>
      </c>
      <c r="B35" s="92" t="s">
        <v>864</v>
      </c>
      <c r="C35" s="92" t="s">
        <v>865</v>
      </c>
      <c r="D35" s="92">
        <v>2010</v>
      </c>
      <c r="E35" s="92" t="s">
        <v>866</v>
      </c>
      <c r="F35" s="92" t="s">
        <v>707</v>
      </c>
      <c r="G35" s="92" t="s">
        <v>867</v>
      </c>
      <c r="H35" s="92" t="s">
        <v>868</v>
      </c>
      <c r="I35" s="92" t="s">
        <v>869</v>
      </c>
    </row>
    <row r="36" spans="1:9" ht="45" hidden="1">
      <c r="A36" s="92" t="s">
        <v>684</v>
      </c>
      <c r="B36" s="92" t="s">
        <v>870</v>
      </c>
      <c r="C36" s="92" t="s">
        <v>865</v>
      </c>
      <c r="D36" s="92">
        <v>2012</v>
      </c>
      <c r="E36" s="92" t="s">
        <v>871</v>
      </c>
      <c r="F36" s="92" t="s">
        <v>707</v>
      </c>
      <c r="G36" s="92" t="s">
        <v>872</v>
      </c>
      <c r="H36" s="92" t="s">
        <v>873</v>
      </c>
      <c r="I36" s="92" t="s">
        <v>874</v>
      </c>
    </row>
    <row r="37" spans="1:9" s="92" customFormat="1" ht="45" hidden="1">
      <c r="A37" s="92" t="s">
        <v>684</v>
      </c>
      <c r="B37" s="92" t="s">
        <v>875</v>
      </c>
      <c r="C37" s="92" t="s">
        <v>876</v>
      </c>
      <c r="D37" s="92">
        <v>2009</v>
      </c>
      <c r="E37" s="92" t="s">
        <v>877</v>
      </c>
      <c r="F37" s="92" t="s">
        <v>878</v>
      </c>
      <c r="G37" s="92" t="s">
        <v>879</v>
      </c>
      <c r="H37" s="92" t="s">
        <v>880</v>
      </c>
      <c r="I37" s="92" t="s">
        <v>881</v>
      </c>
    </row>
    <row r="38" spans="1:9" s="92" customFormat="1" ht="45" hidden="1">
      <c r="A38" s="92" t="s">
        <v>771</v>
      </c>
      <c r="B38" s="92" t="s">
        <v>882</v>
      </c>
      <c r="C38" s="92" t="s">
        <v>876</v>
      </c>
      <c r="D38" s="92">
        <v>2016</v>
      </c>
      <c r="E38" s="92" t="s">
        <v>883</v>
      </c>
      <c r="F38" s="92" t="s">
        <v>700</v>
      </c>
      <c r="G38" s="92" t="s">
        <v>776</v>
      </c>
      <c r="H38" s="92" t="s">
        <v>884</v>
      </c>
      <c r="I38" s="92" t="s">
        <v>885</v>
      </c>
    </row>
    <row r="39" spans="1:9" ht="56.25" hidden="1">
      <c r="A39" s="92" t="s">
        <v>684</v>
      </c>
      <c r="B39" s="92" t="s">
        <v>886</v>
      </c>
      <c r="C39" s="92" t="s">
        <v>876</v>
      </c>
      <c r="D39" s="92">
        <v>2017</v>
      </c>
      <c r="E39" s="92" t="s">
        <v>887</v>
      </c>
      <c r="F39" s="92" t="s">
        <v>888</v>
      </c>
      <c r="G39" s="92" t="s">
        <v>889</v>
      </c>
      <c r="H39" s="92" t="s">
        <v>890</v>
      </c>
      <c r="I39" s="92" t="s">
        <v>891</v>
      </c>
    </row>
    <row r="40" spans="1:9" s="92" customFormat="1" ht="67.5" hidden="1">
      <c r="A40" s="92" t="s">
        <v>771</v>
      </c>
      <c r="B40" s="92" t="s">
        <v>892</v>
      </c>
      <c r="C40" s="92" t="s">
        <v>893</v>
      </c>
      <c r="D40" s="92">
        <v>2009</v>
      </c>
      <c r="E40" s="92" t="s">
        <v>894</v>
      </c>
      <c r="F40" s="92" t="s">
        <v>700</v>
      </c>
      <c r="G40" s="92" t="s">
        <v>776</v>
      </c>
      <c r="H40" s="92" t="s">
        <v>895</v>
      </c>
      <c r="I40" s="92" t="s">
        <v>896</v>
      </c>
    </row>
    <row r="41" spans="1:9" ht="67.5" hidden="1">
      <c r="A41" s="92" t="s">
        <v>684</v>
      </c>
      <c r="B41" s="92" t="s">
        <v>897</v>
      </c>
      <c r="C41" s="91" t="s">
        <v>898</v>
      </c>
      <c r="D41" s="92">
        <v>2006</v>
      </c>
      <c r="E41" s="92" t="s">
        <v>899</v>
      </c>
      <c r="F41" s="92" t="s">
        <v>900</v>
      </c>
      <c r="G41" s="92" t="s">
        <v>720</v>
      </c>
      <c r="H41" s="92" t="s">
        <v>901</v>
      </c>
      <c r="I41" s="92" t="s">
        <v>902</v>
      </c>
    </row>
    <row r="42" spans="1:9" s="92" customFormat="1" ht="67.5" hidden="1">
      <c r="A42" s="92" t="s">
        <v>684</v>
      </c>
      <c r="B42" s="92" t="s">
        <v>903</v>
      </c>
      <c r="C42" s="92" t="s">
        <v>904</v>
      </c>
      <c r="D42" s="92">
        <v>2016</v>
      </c>
      <c r="E42" s="92" t="s">
        <v>905</v>
      </c>
      <c r="F42" s="92" t="s">
        <v>906</v>
      </c>
      <c r="G42" s="92" t="s">
        <v>720</v>
      </c>
      <c r="H42" s="92" t="s">
        <v>907</v>
      </c>
      <c r="I42" s="92" t="s">
        <v>908</v>
      </c>
    </row>
    <row r="43" spans="1:9" s="92" customFormat="1" ht="45" hidden="1">
      <c r="A43" s="92" t="s">
        <v>684</v>
      </c>
      <c r="B43" s="92" t="s">
        <v>909</v>
      </c>
      <c r="C43" s="92" t="s">
        <v>910</v>
      </c>
      <c r="D43" s="92">
        <v>2018</v>
      </c>
      <c r="E43" s="92" t="s">
        <v>911</v>
      </c>
      <c r="F43" s="92" t="s">
        <v>906</v>
      </c>
      <c r="G43" s="92" t="s">
        <v>912</v>
      </c>
      <c r="H43" s="92" t="s">
        <v>913</v>
      </c>
      <c r="I43" s="92" t="s">
        <v>914</v>
      </c>
    </row>
    <row r="44" spans="1:9" s="92" customFormat="1" ht="45" hidden="1">
      <c r="A44" s="92" t="s">
        <v>684</v>
      </c>
      <c r="B44" s="92" t="s">
        <v>915</v>
      </c>
      <c r="C44" s="92" t="s">
        <v>916</v>
      </c>
      <c r="D44" s="92">
        <v>2019</v>
      </c>
      <c r="E44" s="92" t="s">
        <v>917</v>
      </c>
      <c r="F44" s="92" t="s">
        <v>918</v>
      </c>
      <c r="G44" s="92" t="s">
        <v>919</v>
      </c>
      <c r="H44" s="92" t="s">
        <v>920</v>
      </c>
      <c r="I44" s="92" t="s">
        <v>921</v>
      </c>
    </row>
    <row r="45" spans="1:9" ht="33.75" hidden="1">
      <c r="A45" s="92" t="s">
        <v>684</v>
      </c>
      <c r="B45" s="92" t="s">
        <v>922</v>
      </c>
      <c r="C45" s="92" t="s">
        <v>923</v>
      </c>
      <c r="D45" s="92">
        <v>2016</v>
      </c>
      <c r="E45" s="92" t="s">
        <v>924</v>
      </c>
      <c r="F45" s="92" t="s">
        <v>700</v>
      </c>
      <c r="G45" s="92" t="s">
        <v>925</v>
      </c>
      <c r="H45" s="92" t="s">
        <v>926</v>
      </c>
      <c r="I45" s="92" t="s">
        <v>927</v>
      </c>
    </row>
    <row r="46" spans="1:9" s="92" customFormat="1" ht="56.25" hidden="1">
      <c r="A46" s="92" t="s">
        <v>684</v>
      </c>
      <c r="B46" s="92" t="s">
        <v>928</v>
      </c>
      <c r="C46" s="92" t="s">
        <v>929</v>
      </c>
      <c r="D46" s="92">
        <v>2010</v>
      </c>
      <c r="E46" s="92" t="s">
        <v>930</v>
      </c>
      <c r="F46" s="92" t="s">
        <v>700</v>
      </c>
      <c r="G46" s="92" t="s">
        <v>720</v>
      </c>
      <c r="H46" s="92" t="s">
        <v>931</v>
      </c>
      <c r="I46" s="92" t="s">
        <v>932</v>
      </c>
    </row>
    <row r="47" spans="1:9" ht="45" hidden="1">
      <c r="A47" s="92" t="s">
        <v>684</v>
      </c>
      <c r="B47" s="92" t="s">
        <v>933</v>
      </c>
      <c r="C47" s="92" t="s">
        <v>934</v>
      </c>
      <c r="D47" s="92">
        <v>2015</v>
      </c>
      <c r="E47" s="92" t="s">
        <v>935</v>
      </c>
      <c r="F47" s="92" t="s">
        <v>707</v>
      </c>
      <c r="G47" s="92" t="s">
        <v>786</v>
      </c>
      <c r="H47" s="92" t="s">
        <v>936</v>
      </c>
      <c r="I47" s="92" t="s">
        <v>937</v>
      </c>
    </row>
    <row r="48" spans="1:9" s="92" customFormat="1" ht="67.5" hidden="1">
      <c r="A48" s="92" t="s">
        <v>684</v>
      </c>
      <c r="B48" s="92" t="s">
        <v>938</v>
      </c>
      <c r="C48" s="92" t="s">
        <v>939</v>
      </c>
      <c r="D48" s="92">
        <v>2018</v>
      </c>
      <c r="E48" s="92" t="s">
        <v>940</v>
      </c>
      <c r="F48" s="92" t="s">
        <v>918</v>
      </c>
      <c r="G48" s="92" t="s">
        <v>941</v>
      </c>
      <c r="H48" s="92" t="s">
        <v>942</v>
      </c>
      <c r="I48" s="92" t="s">
        <v>943</v>
      </c>
    </row>
    <row r="49" spans="1:9" s="92" customFormat="1" ht="67.5" hidden="1">
      <c r="A49" s="92" t="s">
        <v>684</v>
      </c>
      <c r="B49" s="92" t="s">
        <v>944</v>
      </c>
      <c r="C49" s="92" t="s">
        <v>945</v>
      </c>
      <c r="D49" s="92">
        <v>2014</v>
      </c>
      <c r="E49" s="92" t="s">
        <v>946</v>
      </c>
      <c r="F49" s="92" t="s">
        <v>700</v>
      </c>
      <c r="G49" s="92" t="s">
        <v>720</v>
      </c>
      <c r="H49" s="92" t="s">
        <v>947</v>
      </c>
      <c r="I49" s="92" t="s">
        <v>948</v>
      </c>
    </row>
    <row r="50" spans="1:9" ht="45" hidden="1">
      <c r="A50" s="92" t="s">
        <v>684</v>
      </c>
      <c r="B50" s="92" t="s">
        <v>949</v>
      </c>
      <c r="C50" s="92" t="s">
        <v>757</v>
      </c>
      <c r="D50" s="92">
        <v>2015</v>
      </c>
      <c r="E50" s="92" t="s">
        <v>950</v>
      </c>
      <c r="F50" s="92" t="s">
        <v>951</v>
      </c>
      <c r="G50" s="92" t="s">
        <v>952</v>
      </c>
      <c r="H50" s="92" t="s">
        <v>953</v>
      </c>
      <c r="I50" s="92" t="s">
        <v>954</v>
      </c>
    </row>
    <row r="51" spans="1:9" ht="45" hidden="1">
      <c r="A51" s="92" t="s">
        <v>684</v>
      </c>
      <c r="B51" s="92" t="s">
        <v>955</v>
      </c>
      <c r="C51" s="92" t="s">
        <v>956</v>
      </c>
      <c r="D51" s="92">
        <v>2012</v>
      </c>
      <c r="E51" s="92" t="s">
        <v>957</v>
      </c>
      <c r="F51" s="92" t="s">
        <v>688</v>
      </c>
      <c r="G51" s="92" t="s">
        <v>958</v>
      </c>
      <c r="H51" s="92" t="s">
        <v>959</v>
      </c>
      <c r="I51" s="92" t="s">
        <v>960</v>
      </c>
    </row>
    <row r="52" spans="1:9" ht="45" hidden="1">
      <c r="A52" s="92" t="s">
        <v>684</v>
      </c>
      <c r="B52" s="92" t="s">
        <v>961</v>
      </c>
      <c r="C52" s="92" t="s">
        <v>956</v>
      </c>
      <c r="D52" s="92">
        <v>2014</v>
      </c>
      <c r="E52" s="92" t="s">
        <v>962</v>
      </c>
      <c r="F52" s="92" t="s">
        <v>688</v>
      </c>
      <c r="G52" s="92" t="s">
        <v>963</v>
      </c>
      <c r="H52" s="92" t="s">
        <v>964</v>
      </c>
      <c r="I52" s="92" t="s">
        <v>965</v>
      </c>
    </row>
    <row r="53" spans="1:9" s="92" customFormat="1" ht="56.25" hidden="1">
      <c r="A53" s="92" t="s">
        <v>684</v>
      </c>
      <c r="B53" s="92" t="s">
        <v>966</v>
      </c>
      <c r="C53" s="92" t="s">
        <v>967</v>
      </c>
      <c r="D53" s="92">
        <v>2016</v>
      </c>
      <c r="E53" s="92" t="s">
        <v>968</v>
      </c>
      <c r="F53" s="92" t="s">
        <v>688</v>
      </c>
      <c r="G53" s="92" t="s">
        <v>969</v>
      </c>
      <c r="H53" s="92" t="s">
        <v>970</v>
      </c>
      <c r="I53" s="92" t="s">
        <v>971</v>
      </c>
    </row>
    <row r="54" spans="1:9" ht="78.75" hidden="1">
      <c r="A54" s="92" t="s">
        <v>684</v>
      </c>
      <c r="B54" s="92" t="s">
        <v>972</v>
      </c>
      <c r="C54" s="92" t="s">
        <v>967</v>
      </c>
      <c r="D54" s="92">
        <v>2018</v>
      </c>
      <c r="E54" s="92" t="s">
        <v>973</v>
      </c>
      <c r="F54" s="92" t="s">
        <v>707</v>
      </c>
      <c r="G54" s="92" t="s">
        <v>753</v>
      </c>
      <c r="H54" s="92" t="s">
        <v>974</v>
      </c>
      <c r="I54" s="92" t="s">
        <v>975</v>
      </c>
    </row>
    <row r="55" spans="1:9" s="92" customFormat="1" ht="56.25" hidden="1">
      <c r="A55" s="92" t="s">
        <v>684</v>
      </c>
      <c r="B55" s="92" t="s">
        <v>976</v>
      </c>
      <c r="C55" s="92" t="s">
        <v>977</v>
      </c>
      <c r="D55" s="92">
        <v>2015</v>
      </c>
      <c r="E55" s="92" t="s">
        <v>978</v>
      </c>
      <c r="F55" s="92" t="s">
        <v>979</v>
      </c>
      <c r="G55" s="92" t="s">
        <v>980</v>
      </c>
      <c r="H55" s="92" t="s">
        <v>981</v>
      </c>
      <c r="I55" s="92" t="s">
        <v>982</v>
      </c>
    </row>
    <row r="56" spans="1:9" ht="45" hidden="1">
      <c r="A56" s="92" t="s">
        <v>684</v>
      </c>
      <c r="B56" s="92" t="s">
        <v>983</v>
      </c>
      <c r="C56" s="92" t="s">
        <v>984</v>
      </c>
      <c r="D56" s="92">
        <v>2014</v>
      </c>
      <c r="E56" s="92" t="s">
        <v>985</v>
      </c>
      <c r="F56" s="92" t="s">
        <v>986</v>
      </c>
      <c r="G56" s="92" t="s">
        <v>987</v>
      </c>
      <c r="H56" s="92" t="s">
        <v>988</v>
      </c>
      <c r="I56" s="92" t="s">
        <v>989</v>
      </c>
    </row>
    <row r="57" spans="1:9" s="92" customFormat="1" ht="56.25" hidden="1">
      <c r="A57" s="92" t="s">
        <v>990</v>
      </c>
      <c r="B57" s="92" t="s">
        <v>991</v>
      </c>
      <c r="C57" s="92" t="s">
        <v>992</v>
      </c>
      <c r="D57" s="92">
        <v>2011</v>
      </c>
      <c r="E57" s="92" t="s">
        <v>993</v>
      </c>
      <c r="F57" s="92" t="s">
        <v>994</v>
      </c>
      <c r="G57" s="92" t="s">
        <v>995</v>
      </c>
      <c r="H57" s="92" t="s">
        <v>996</v>
      </c>
      <c r="I57" s="92" t="s">
        <v>997</v>
      </c>
    </row>
    <row r="58" spans="1:9" s="92" customFormat="1" ht="45" hidden="1">
      <c r="A58" s="92" t="s">
        <v>684</v>
      </c>
      <c r="B58" s="92" t="s">
        <v>998</v>
      </c>
      <c r="C58" s="92" t="s">
        <v>757</v>
      </c>
      <c r="D58" s="92">
        <v>2014</v>
      </c>
      <c r="E58" s="92" t="s">
        <v>999</v>
      </c>
      <c r="F58" s="92" t="s">
        <v>688</v>
      </c>
      <c r="G58" s="92" t="s">
        <v>1000</v>
      </c>
      <c r="H58" s="92" t="s">
        <v>1001</v>
      </c>
      <c r="I58" s="92" t="s">
        <v>1002</v>
      </c>
    </row>
    <row r="59" spans="1:9" ht="45" hidden="1">
      <c r="A59" s="92" t="s">
        <v>990</v>
      </c>
      <c r="B59" s="92" t="s">
        <v>1003</v>
      </c>
      <c r="C59" s="92" t="s">
        <v>992</v>
      </c>
      <c r="D59" s="92">
        <v>2014</v>
      </c>
      <c r="E59" s="92" t="s">
        <v>1004</v>
      </c>
      <c r="F59" s="92" t="s">
        <v>994</v>
      </c>
      <c r="G59" s="92" t="s">
        <v>1005</v>
      </c>
      <c r="H59" s="92" t="s">
        <v>1006</v>
      </c>
      <c r="I59" s="92" t="s">
        <v>1007</v>
      </c>
    </row>
    <row r="60" spans="1:9" ht="45" hidden="1">
      <c r="A60" s="92" t="s">
        <v>990</v>
      </c>
      <c r="B60" s="92" t="s">
        <v>1008</v>
      </c>
      <c r="C60" s="92" t="s">
        <v>992</v>
      </c>
      <c r="D60" s="92">
        <v>2017</v>
      </c>
      <c r="E60" s="92" t="s">
        <v>1009</v>
      </c>
      <c r="F60" s="92" t="s">
        <v>994</v>
      </c>
      <c r="G60" s="92" t="s">
        <v>799</v>
      </c>
      <c r="H60" s="91" t="s">
        <v>1010</v>
      </c>
      <c r="I60" s="92" t="s">
        <v>1011</v>
      </c>
    </row>
    <row r="61" spans="1:9" ht="146.25" hidden="1">
      <c r="A61" s="92" t="s">
        <v>684</v>
      </c>
      <c r="B61" s="92" t="s">
        <v>1012</v>
      </c>
      <c r="C61" s="92" t="s">
        <v>757</v>
      </c>
      <c r="D61" s="92">
        <v>2009</v>
      </c>
      <c r="E61" s="92" t="s">
        <v>1013</v>
      </c>
      <c r="F61" s="92" t="s">
        <v>918</v>
      </c>
      <c r="G61" s="92" t="s">
        <v>720</v>
      </c>
      <c r="H61" s="92" t="s">
        <v>1014</v>
      </c>
      <c r="I61" s="92" t="s">
        <v>819</v>
      </c>
    </row>
    <row r="62" spans="1:9" ht="112.5" hidden="1">
      <c r="A62" s="92" t="s">
        <v>684</v>
      </c>
      <c r="B62" s="92" t="s">
        <v>1015</v>
      </c>
      <c r="C62" s="92" t="s">
        <v>757</v>
      </c>
      <c r="D62" s="92">
        <v>2006</v>
      </c>
      <c r="E62" s="92" t="s">
        <v>1016</v>
      </c>
      <c r="F62" s="92" t="s">
        <v>994</v>
      </c>
      <c r="G62" s="92" t="s">
        <v>720</v>
      </c>
      <c r="H62" s="92" t="s">
        <v>1017</v>
      </c>
      <c r="I62" s="92" t="s">
        <v>1018</v>
      </c>
    </row>
    <row r="63" spans="1:9" ht="78.75" hidden="1">
      <c r="A63" s="92" t="s">
        <v>684</v>
      </c>
      <c r="B63" s="92" t="s">
        <v>1019</v>
      </c>
      <c r="C63" s="92" t="s">
        <v>784</v>
      </c>
      <c r="D63" s="92">
        <v>2010</v>
      </c>
      <c r="E63" s="92" t="s">
        <v>1020</v>
      </c>
      <c r="F63" s="92" t="s">
        <v>700</v>
      </c>
      <c r="G63" s="92" t="s">
        <v>776</v>
      </c>
      <c r="H63" s="92" t="s">
        <v>1021</v>
      </c>
      <c r="I63" s="92" t="s">
        <v>1022</v>
      </c>
    </row>
    <row r="64" spans="1:9" ht="101.25" hidden="1">
      <c r="A64" s="92" t="s">
        <v>990</v>
      </c>
      <c r="B64" s="92" t="s">
        <v>1023</v>
      </c>
      <c r="C64" s="92" t="s">
        <v>992</v>
      </c>
      <c r="D64" s="92">
        <v>2016</v>
      </c>
      <c r="E64" s="92" t="s">
        <v>1024</v>
      </c>
      <c r="F64" s="92" t="s">
        <v>994</v>
      </c>
      <c r="G64" s="92" t="s">
        <v>1025</v>
      </c>
      <c r="H64" s="92" t="s">
        <v>1026</v>
      </c>
      <c r="I64" s="92" t="s">
        <v>1027</v>
      </c>
    </row>
    <row r="65" spans="1:9" s="92" customFormat="1" ht="67.5" hidden="1">
      <c r="A65" s="92" t="s">
        <v>684</v>
      </c>
      <c r="B65" s="92" t="s">
        <v>1028</v>
      </c>
      <c r="C65" s="92" t="s">
        <v>757</v>
      </c>
      <c r="D65" s="92">
        <v>2015</v>
      </c>
      <c r="E65" s="92" t="s">
        <v>1029</v>
      </c>
      <c r="F65" s="92" t="s">
        <v>688</v>
      </c>
      <c r="G65" s="92" t="s">
        <v>1030</v>
      </c>
      <c r="H65" s="92" t="s">
        <v>1031</v>
      </c>
      <c r="I65" s="92" t="s">
        <v>1032</v>
      </c>
    </row>
    <row r="66" spans="1:9" s="92" customFormat="1" ht="45" hidden="1">
      <c r="A66" s="92" t="s">
        <v>684</v>
      </c>
      <c r="B66" s="92" t="s">
        <v>1033</v>
      </c>
      <c r="C66" s="92" t="s">
        <v>784</v>
      </c>
      <c r="D66" s="92">
        <v>2013</v>
      </c>
      <c r="E66" s="92" t="s">
        <v>1034</v>
      </c>
      <c r="F66" s="92" t="s">
        <v>700</v>
      </c>
      <c r="G66" s="92" t="s">
        <v>689</v>
      </c>
      <c r="H66" s="92" t="s">
        <v>1035</v>
      </c>
      <c r="I66" s="92" t="s">
        <v>1036</v>
      </c>
    </row>
    <row r="67" spans="1:9" ht="56.25" hidden="1">
      <c r="A67" s="92" t="s">
        <v>684</v>
      </c>
      <c r="B67" s="92" t="s">
        <v>1037</v>
      </c>
      <c r="C67" s="92" t="s">
        <v>784</v>
      </c>
      <c r="D67" s="92">
        <v>2016</v>
      </c>
      <c r="E67" s="92" t="s">
        <v>1038</v>
      </c>
      <c r="F67" s="92" t="s">
        <v>994</v>
      </c>
      <c r="G67" s="92" t="s">
        <v>980</v>
      </c>
      <c r="H67" s="92" t="s">
        <v>1039</v>
      </c>
      <c r="I67" s="92" t="s">
        <v>1040</v>
      </c>
    </row>
    <row r="68" spans="1:9" ht="45" hidden="1">
      <c r="A68" s="92" t="s">
        <v>990</v>
      </c>
      <c r="B68" s="92" t="s">
        <v>1041</v>
      </c>
      <c r="C68" s="92" t="s">
        <v>992</v>
      </c>
      <c r="D68" s="92">
        <v>2016</v>
      </c>
      <c r="E68" s="92" t="s">
        <v>1042</v>
      </c>
      <c r="F68" s="92" t="s">
        <v>994</v>
      </c>
      <c r="G68" s="92" t="s">
        <v>799</v>
      </c>
      <c r="H68" s="92" t="s">
        <v>1043</v>
      </c>
      <c r="I68" s="92" t="s">
        <v>1044</v>
      </c>
    </row>
    <row r="69" spans="1:9" ht="67.5" hidden="1">
      <c r="A69" s="92" t="s">
        <v>684</v>
      </c>
      <c r="B69" s="92" t="s">
        <v>1045</v>
      </c>
      <c r="C69" s="92" t="s">
        <v>757</v>
      </c>
      <c r="D69" s="92">
        <v>2014</v>
      </c>
      <c r="E69" s="92" t="s">
        <v>1046</v>
      </c>
      <c r="F69" s="92" t="s">
        <v>994</v>
      </c>
      <c r="G69" s="92" t="s">
        <v>720</v>
      </c>
      <c r="H69" s="92" t="s">
        <v>1047</v>
      </c>
      <c r="I69" s="92" t="s">
        <v>1048</v>
      </c>
    </row>
    <row r="70" spans="1:9" s="92" customFormat="1" ht="67.5" hidden="1">
      <c r="A70" s="92" t="s">
        <v>684</v>
      </c>
      <c r="B70" s="92" t="s">
        <v>1049</v>
      </c>
      <c r="C70" s="92" t="s">
        <v>757</v>
      </c>
      <c r="D70" s="92">
        <v>2013</v>
      </c>
      <c r="E70" s="92" t="s">
        <v>1050</v>
      </c>
      <c r="F70" s="92" t="s">
        <v>700</v>
      </c>
      <c r="G70" s="92" t="s">
        <v>1051</v>
      </c>
      <c r="H70" s="92" t="s">
        <v>1052</v>
      </c>
      <c r="I70" s="92" t="s">
        <v>1053</v>
      </c>
    </row>
    <row r="71" spans="1:9" s="92" customFormat="1" ht="67.5" hidden="1">
      <c r="A71" s="92" t="s">
        <v>684</v>
      </c>
      <c r="B71" s="92" t="s">
        <v>1054</v>
      </c>
      <c r="C71" s="92" t="s">
        <v>784</v>
      </c>
      <c r="D71" s="92">
        <v>2017</v>
      </c>
      <c r="E71" s="92" t="s">
        <v>1055</v>
      </c>
      <c r="F71" s="92" t="s">
        <v>688</v>
      </c>
      <c r="G71" s="92" t="s">
        <v>963</v>
      </c>
      <c r="H71" s="92" t="s">
        <v>1056</v>
      </c>
      <c r="I71" s="92" t="s">
        <v>1057</v>
      </c>
    </row>
    <row r="72" spans="1:9" ht="67.5" hidden="1">
      <c r="A72" s="92" t="s">
        <v>684</v>
      </c>
      <c r="B72" s="92" t="s">
        <v>1058</v>
      </c>
      <c r="C72" s="92" t="s">
        <v>757</v>
      </c>
      <c r="D72" s="92">
        <v>2008</v>
      </c>
      <c r="E72" s="92" t="s">
        <v>1059</v>
      </c>
      <c r="F72" s="92" t="s">
        <v>700</v>
      </c>
      <c r="G72" s="92" t="s">
        <v>1060</v>
      </c>
      <c r="H72" s="92" t="s">
        <v>1061</v>
      </c>
      <c r="I72" s="92" t="s">
        <v>1062</v>
      </c>
    </row>
    <row r="73" spans="1:9" s="92" customFormat="1" ht="67.5" hidden="1">
      <c r="A73" s="92" t="s">
        <v>990</v>
      </c>
      <c r="B73" s="92" t="s">
        <v>1063</v>
      </c>
      <c r="C73" s="92" t="s">
        <v>992</v>
      </c>
      <c r="D73" s="92">
        <v>2011</v>
      </c>
      <c r="E73" s="92" t="s">
        <v>1064</v>
      </c>
      <c r="F73" s="92" t="s">
        <v>994</v>
      </c>
      <c r="G73" s="92" t="s">
        <v>799</v>
      </c>
      <c r="H73" s="92" t="s">
        <v>1065</v>
      </c>
      <c r="I73" s="92" t="s">
        <v>1066</v>
      </c>
    </row>
    <row r="74" spans="1:9" ht="67.5" hidden="1">
      <c r="A74" s="92" t="s">
        <v>684</v>
      </c>
      <c r="B74" s="92" t="s">
        <v>1067</v>
      </c>
      <c r="C74" s="92" t="s">
        <v>784</v>
      </c>
      <c r="D74" s="92">
        <v>2017</v>
      </c>
      <c r="E74" s="92" t="s">
        <v>1068</v>
      </c>
      <c r="F74" s="92" t="s">
        <v>1069</v>
      </c>
      <c r="G74" s="92" t="s">
        <v>963</v>
      </c>
      <c r="H74" s="92" t="s">
        <v>1070</v>
      </c>
      <c r="I74" s="92" t="s">
        <v>1071</v>
      </c>
    </row>
    <row r="75" spans="1:9" ht="90" hidden="1">
      <c r="A75" s="92" t="s">
        <v>684</v>
      </c>
      <c r="B75" s="92" t="s">
        <v>1072</v>
      </c>
      <c r="C75" s="92" t="s">
        <v>757</v>
      </c>
      <c r="D75" s="92">
        <v>2008</v>
      </c>
      <c r="E75" s="92" t="s">
        <v>1073</v>
      </c>
      <c r="F75" s="92" t="s">
        <v>1074</v>
      </c>
      <c r="G75" s="92" t="s">
        <v>1075</v>
      </c>
      <c r="H75" s="92" t="s">
        <v>1076</v>
      </c>
      <c r="I75" s="92" t="s">
        <v>1077</v>
      </c>
    </row>
    <row r="76" spans="1:9" s="92" customFormat="1" ht="67.5" hidden="1">
      <c r="A76" s="92" t="s">
        <v>684</v>
      </c>
      <c r="B76" s="92" t="s">
        <v>1078</v>
      </c>
      <c r="C76" s="92" t="s">
        <v>757</v>
      </c>
      <c r="D76" s="92">
        <v>2014</v>
      </c>
      <c r="E76" s="92" t="s">
        <v>1079</v>
      </c>
      <c r="F76" s="92" t="s">
        <v>700</v>
      </c>
      <c r="G76" s="92" t="s">
        <v>963</v>
      </c>
      <c r="H76" s="92" t="s">
        <v>1080</v>
      </c>
      <c r="I76" s="92" t="s">
        <v>1081</v>
      </c>
    </row>
    <row r="77" spans="1:9" s="92" customFormat="1" ht="56.25" hidden="1">
      <c r="A77" s="92" t="s">
        <v>684</v>
      </c>
      <c r="B77" s="92" t="s">
        <v>1082</v>
      </c>
      <c r="C77" s="92" t="s">
        <v>784</v>
      </c>
      <c r="D77" s="92">
        <v>2011</v>
      </c>
      <c r="E77" s="92" t="s">
        <v>1083</v>
      </c>
      <c r="F77" s="92" t="s">
        <v>700</v>
      </c>
      <c r="G77" s="92" t="s">
        <v>720</v>
      </c>
      <c r="H77" s="92" t="s">
        <v>1084</v>
      </c>
      <c r="I77" s="92" t="s">
        <v>1085</v>
      </c>
    </row>
    <row r="78" spans="1:9" ht="78.75" hidden="1">
      <c r="A78" s="92" t="s">
        <v>990</v>
      </c>
      <c r="B78" s="92" t="s">
        <v>1086</v>
      </c>
      <c r="C78" s="92" t="s">
        <v>992</v>
      </c>
      <c r="D78" s="92">
        <v>2016</v>
      </c>
      <c r="E78" s="92" t="s">
        <v>1087</v>
      </c>
      <c r="F78" s="92" t="s">
        <v>1088</v>
      </c>
      <c r="G78" s="92" t="s">
        <v>1089</v>
      </c>
      <c r="H78" s="92" t="s">
        <v>1090</v>
      </c>
      <c r="I78" s="92" t="s">
        <v>1091</v>
      </c>
    </row>
    <row r="79" spans="1:9" ht="45" hidden="1">
      <c r="A79" s="92" t="s">
        <v>990</v>
      </c>
      <c r="B79" s="92" t="s">
        <v>1092</v>
      </c>
      <c r="C79" s="92" t="s">
        <v>992</v>
      </c>
      <c r="D79" s="92">
        <v>2011</v>
      </c>
      <c r="E79" s="92" t="s">
        <v>1093</v>
      </c>
      <c r="F79" s="92" t="s">
        <v>1074</v>
      </c>
      <c r="G79" s="92" t="s">
        <v>1094</v>
      </c>
      <c r="H79" s="92" t="s">
        <v>1095</v>
      </c>
      <c r="I79" s="92" t="s">
        <v>1096</v>
      </c>
    </row>
    <row r="80" spans="1:9" s="92" customFormat="1" ht="90">
      <c r="A80" s="92" t="s">
        <v>684</v>
      </c>
      <c r="B80" s="92" t="s">
        <v>1097</v>
      </c>
      <c r="C80" s="92" t="s">
        <v>757</v>
      </c>
      <c r="D80" s="92">
        <v>2003</v>
      </c>
      <c r="E80" s="92" t="s">
        <v>1098</v>
      </c>
      <c r="F80" s="92" t="s">
        <v>707</v>
      </c>
      <c r="G80" s="92" t="s">
        <v>1099</v>
      </c>
      <c r="H80" s="92" t="s">
        <v>1100</v>
      </c>
      <c r="I80" s="92" t="s">
        <v>1101</v>
      </c>
    </row>
    <row r="81" spans="1:9" s="92" customFormat="1" ht="67.5" hidden="1">
      <c r="A81" s="92" t="s">
        <v>684</v>
      </c>
      <c r="B81" s="92" t="s">
        <v>1102</v>
      </c>
      <c r="C81" s="92" t="s">
        <v>784</v>
      </c>
      <c r="D81" s="92">
        <v>2013</v>
      </c>
      <c r="E81" s="92" t="s">
        <v>1103</v>
      </c>
      <c r="F81" s="92" t="s">
        <v>700</v>
      </c>
      <c r="G81" s="92" t="s">
        <v>1104</v>
      </c>
      <c r="H81" s="92" t="s">
        <v>1105</v>
      </c>
      <c r="I81" s="92" t="s">
        <v>1106</v>
      </c>
    </row>
    <row r="82" spans="1:9" s="92" customFormat="1" ht="45" hidden="1">
      <c r="A82" s="92" t="s">
        <v>684</v>
      </c>
      <c r="B82" s="92" t="s">
        <v>1107</v>
      </c>
      <c r="C82" s="92" t="s">
        <v>757</v>
      </c>
      <c r="D82" s="92">
        <v>2014</v>
      </c>
      <c r="E82" s="92" t="s">
        <v>1108</v>
      </c>
      <c r="F82" s="92" t="s">
        <v>1074</v>
      </c>
      <c r="G82" s="92" t="s">
        <v>1109</v>
      </c>
      <c r="H82" s="92" t="s">
        <v>1110</v>
      </c>
      <c r="I82" s="92" t="s">
        <v>1111</v>
      </c>
    </row>
    <row r="83" spans="1:9" s="92" customFormat="1" ht="90" hidden="1">
      <c r="A83" s="92" t="s">
        <v>771</v>
      </c>
      <c r="B83" s="92" t="s">
        <v>1112</v>
      </c>
      <c r="C83" s="92" t="s">
        <v>757</v>
      </c>
      <c r="D83" s="92">
        <v>2013</v>
      </c>
      <c r="E83" s="92" t="s">
        <v>1113</v>
      </c>
      <c r="F83" s="92" t="s">
        <v>700</v>
      </c>
      <c r="G83" s="92" t="s">
        <v>776</v>
      </c>
      <c r="H83" s="92" t="s">
        <v>1114</v>
      </c>
      <c r="I83" s="92" t="s">
        <v>1115</v>
      </c>
    </row>
    <row r="84" spans="1:9" s="92" customFormat="1" ht="45" hidden="1">
      <c r="A84" s="92" t="s">
        <v>684</v>
      </c>
      <c r="B84" s="92" t="s">
        <v>1116</v>
      </c>
      <c r="C84" s="92" t="s">
        <v>757</v>
      </c>
      <c r="D84" s="92">
        <v>2012</v>
      </c>
      <c r="E84" s="92" t="s">
        <v>1117</v>
      </c>
      <c r="F84" s="92" t="s">
        <v>700</v>
      </c>
      <c r="G84" s="92" t="s">
        <v>1118</v>
      </c>
      <c r="H84" s="92" t="s">
        <v>1119</v>
      </c>
      <c r="I84" s="92" t="s">
        <v>1120</v>
      </c>
    </row>
    <row r="85" spans="1:9" ht="67.5" hidden="1">
      <c r="A85" s="92" t="s">
        <v>771</v>
      </c>
      <c r="B85" s="92" t="s">
        <v>1121</v>
      </c>
      <c r="C85" s="92" t="s">
        <v>757</v>
      </c>
      <c r="D85" s="92">
        <v>2007</v>
      </c>
      <c r="E85" s="92" t="s">
        <v>1122</v>
      </c>
      <c r="F85" s="92" t="s">
        <v>700</v>
      </c>
      <c r="G85" s="92" t="s">
        <v>776</v>
      </c>
      <c r="H85" s="92" t="s">
        <v>1123</v>
      </c>
      <c r="I85" s="92" t="s">
        <v>1124</v>
      </c>
    </row>
    <row r="86" spans="1:9" s="92" customFormat="1" ht="56.25" hidden="1">
      <c r="A86" s="92" t="s">
        <v>684</v>
      </c>
      <c r="B86" s="92" t="s">
        <v>1125</v>
      </c>
      <c r="C86" s="92" t="s">
        <v>757</v>
      </c>
      <c r="D86" s="92">
        <v>2011</v>
      </c>
      <c r="E86" s="92" t="s">
        <v>1126</v>
      </c>
      <c r="F86" s="92" t="s">
        <v>688</v>
      </c>
      <c r="G86" s="92" t="s">
        <v>1127</v>
      </c>
      <c r="H86" s="92" t="s">
        <v>1128</v>
      </c>
      <c r="I86" s="92" t="s">
        <v>1129</v>
      </c>
    </row>
    <row r="87" spans="1:9" ht="33.75" hidden="1">
      <c r="A87" s="92" t="s">
        <v>684</v>
      </c>
      <c r="B87" s="92" t="s">
        <v>1130</v>
      </c>
      <c r="C87" s="92" t="s">
        <v>757</v>
      </c>
      <c r="D87" s="92">
        <v>2013</v>
      </c>
      <c r="E87" s="92" t="s">
        <v>1131</v>
      </c>
      <c r="F87" s="92" t="s">
        <v>700</v>
      </c>
      <c r="G87" s="92" t="s">
        <v>1132</v>
      </c>
      <c r="H87" s="92" t="s">
        <v>1133</v>
      </c>
      <c r="I87" s="92" t="s">
        <v>1134</v>
      </c>
    </row>
    <row r="88" spans="1:9" ht="56.25" hidden="1">
      <c r="A88" s="92" t="s">
        <v>771</v>
      </c>
      <c r="B88" s="92" t="s">
        <v>1135</v>
      </c>
      <c r="C88" s="92" t="s">
        <v>757</v>
      </c>
      <c r="D88" s="92">
        <v>2007</v>
      </c>
      <c r="E88" s="92" t="s">
        <v>1136</v>
      </c>
      <c r="F88" s="92" t="s">
        <v>700</v>
      </c>
      <c r="G88" s="92" t="s">
        <v>776</v>
      </c>
      <c r="H88" s="92" t="s">
        <v>1137</v>
      </c>
      <c r="I88" s="92" t="s">
        <v>1138</v>
      </c>
    </row>
    <row r="89" spans="1:9" ht="78.75" hidden="1">
      <c r="A89" s="92" t="s">
        <v>684</v>
      </c>
      <c r="B89" s="92" t="s">
        <v>1139</v>
      </c>
      <c r="C89" s="92" t="s">
        <v>757</v>
      </c>
      <c r="D89" s="92">
        <v>2013</v>
      </c>
      <c r="E89" s="92" t="s">
        <v>1140</v>
      </c>
      <c r="F89" s="92" t="s">
        <v>700</v>
      </c>
      <c r="G89" s="92" t="s">
        <v>1141</v>
      </c>
      <c r="H89" s="92" t="s">
        <v>1142</v>
      </c>
      <c r="I89" s="92" t="s">
        <v>1143</v>
      </c>
    </row>
    <row r="90" spans="1:9" ht="56.25" hidden="1">
      <c r="A90" s="92" t="s">
        <v>684</v>
      </c>
      <c r="B90" s="92" t="s">
        <v>1144</v>
      </c>
      <c r="C90" s="92" t="s">
        <v>784</v>
      </c>
      <c r="D90" s="92">
        <v>2011</v>
      </c>
      <c r="E90" s="92" t="s">
        <v>1145</v>
      </c>
      <c r="F90" s="92" t="s">
        <v>700</v>
      </c>
      <c r="G90" s="92" t="s">
        <v>720</v>
      </c>
      <c r="H90" s="92" t="s">
        <v>1146</v>
      </c>
      <c r="I90" s="92" t="s">
        <v>1147</v>
      </c>
    </row>
    <row r="91" spans="1:9" ht="67.5" hidden="1">
      <c r="A91" s="92" t="s">
        <v>684</v>
      </c>
      <c r="B91" s="92" t="s">
        <v>1148</v>
      </c>
      <c r="C91" s="92" t="s">
        <v>757</v>
      </c>
      <c r="D91" s="92">
        <v>2010</v>
      </c>
      <c r="E91" s="92" t="s">
        <v>1149</v>
      </c>
      <c r="F91" s="92" t="s">
        <v>878</v>
      </c>
      <c r="G91" s="92" t="s">
        <v>963</v>
      </c>
      <c r="H91" s="92" t="s">
        <v>1150</v>
      </c>
      <c r="I91" s="92" t="s">
        <v>1151</v>
      </c>
    </row>
    <row r="92" spans="1:9" s="92" customFormat="1" ht="67.5" hidden="1">
      <c r="A92" s="92" t="s">
        <v>684</v>
      </c>
      <c r="B92" s="92" t="s">
        <v>1152</v>
      </c>
      <c r="C92" s="92" t="s">
        <v>1153</v>
      </c>
      <c r="D92" s="92">
        <v>2012</v>
      </c>
      <c r="E92" s="92" t="s">
        <v>1154</v>
      </c>
      <c r="F92" s="92" t="s">
        <v>700</v>
      </c>
      <c r="G92" s="92" t="s">
        <v>720</v>
      </c>
      <c r="H92" s="92" t="s">
        <v>1155</v>
      </c>
      <c r="I92" s="92" t="s">
        <v>1156</v>
      </c>
    </row>
    <row r="93" spans="1:9" ht="78.75" hidden="1">
      <c r="A93" s="92" t="s">
        <v>684</v>
      </c>
      <c r="B93" s="92" t="s">
        <v>1157</v>
      </c>
      <c r="C93" s="92" t="s">
        <v>1153</v>
      </c>
      <c r="D93" s="92">
        <v>2010</v>
      </c>
      <c r="E93" s="92" t="s">
        <v>1158</v>
      </c>
      <c r="F93" s="92" t="s">
        <v>688</v>
      </c>
      <c r="G93" s="92" t="s">
        <v>1159</v>
      </c>
      <c r="H93" s="92" t="s">
        <v>1160</v>
      </c>
      <c r="I93" s="92" t="s">
        <v>1161</v>
      </c>
    </row>
    <row r="94" spans="1:9" ht="45">
      <c r="A94" s="92" t="s">
        <v>684</v>
      </c>
      <c r="B94" s="92" t="s">
        <v>1162</v>
      </c>
      <c r="C94" s="92" t="s">
        <v>1153</v>
      </c>
      <c r="D94" s="92">
        <v>2010</v>
      </c>
      <c r="E94" s="92" t="s">
        <v>1163</v>
      </c>
      <c r="F94" s="92" t="s">
        <v>1164</v>
      </c>
      <c r="G94" s="92" t="s">
        <v>1165</v>
      </c>
      <c r="H94" s="92" t="s">
        <v>1166</v>
      </c>
      <c r="I94" s="92" t="s">
        <v>1167</v>
      </c>
    </row>
    <row r="95" spans="1:9" ht="56.25">
      <c r="A95" s="92" t="s">
        <v>684</v>
      </c>
      <c r="B95" s="92" t="s">
        <v>1168</v>
      </c>
      <c r="C95" s="92" t="s">
        <v>1153</v>
      </c>
      <c r="D95" s="92">
        <v>2007</v>
      </c>
      <c r="E95" s="92" t="s">
        <v>1169</v>
      </c>
      <c r="F95" s="92" t="s">
        <v>1164</v>
      </c>
      <c r="G95" s="92" t="s">
        <v>1170</v>
      </c>
      <c r="H95" s="92" t="s">
        <v>1171</v>
      </c>
      <c r="I95" s="92" t="s">
        <v>1172</v>
      </c>
    </row>
    <row r="96" spans="1:9" ht="45">
      <c r="A96" s="92" t="s">
        <v>684</v>
      </c>
      <c r="B96" s="92" t="s">
        <v>1173</v>
      </c>
      <c r="C96" s="92" t="s">
        <v>1153</v>
      </c>
      <c r="D96" s="92">
        <v>2006</v>
      </c>
      <c r="E96" s="92" t="s">
        <v>1174</v>
      </c>
      <c r="F96" s="92" t="s">
        <v>986</v>
      </c>
      <c r="G96" s="92" t="s">
        <v>1170</v>
      </c>
      <c r="H96" s="92" t="s">
        <v>1175</v>
      </c>
      <c r="I96" s="92" t="s">
        <v>1176</v>
      </c>
    </row>
    <row r="97" spans="1:9" s="92" customFormat="1" ht="67.5" hidden="1">
      <c r="A97" s="92" t="s">
        <v>990</v>
      </c>
      <c r="B97" s="92" t="s">
        <v>1177</v>
      </c>
      <c r="C97" s="92" t="s">
        <v>1178</v>
      </c>
      <c r="D97" s="92">
        <v>2015</v>
      </c>
      <c r="E97" s="92" t="s">
        <v>1179</v>
      </c>
      <c r="F97" s="92" t="s">
        <v>1164</v>
      </c>
      <c r="G97" s="92" t="s">
        <v>1180</v>
      </c>
      <c r="H97" s="92" t="s">
        <v>1181</v>
      </c>
      <c r="I97" s="92" t="s">
        <v>1182</v>
      </c>
    </row>
    <row r="98" spans="1:9" ht="45" hidden="1">
      <c r="A98" s="92" t="s">
        <v>990</v>
      </c>
      <c r="B98" s="92" t="s">
        <v>1183</v>
      </c>
      <c r="C98" s="92" t="s">
        <v>1178</v>
      </c>
      <c r="D98" s="92">
        <v>2015</v>
      </c>
      <c r="E98" s="92" t="s">
        <v>1184</v>
      </c>
      <c r="F98" s="92" t="s">
        <v>1164</v>
      </c>
      <c r="G98" s="92" t="s">
        <v>1185</v>
      </c>
      <c r="H98" s="92" t="s">
        <v>1186</v>
      </c>
      <c r="I98" s="92" t="s">
        <v>1187</v>
      </c>
    </row>
    <row r="99" spans="1:9" ht="78.75" hidden="1">
      <c r="A99" s="92" t="s">
        <v>990</v>
      </c>
      <c r="B99" s="92" t="s">
        <v>1188</v>
      </c>
      <c r="C99" s="92" t="s">
        <v>1178</v>
      </c>
      <c r="D99" s="92">
        <v>2016</v>
      </c>
      <c r="E99" s="92" t="s">
        <v>1189</v>
      </c>
      <c r="F99" s="92" t="s">
        <v>1164</v>
      </c>
      <c r="G99" s="92" t="s">
        <v>1190</v>
      </c>
      <c r="H99" s="92" t="s">
        <v>1191</v>
      </c>
      <c r="I99" s="92" t="s">
        <v>1192</v>
      </c>
    </row>
    <row r="100" spans="1:9" ht="67.5" hidden="1">
      <c r="A100" s="92" t="s">
        <v>990</v>
      </c>
      <c r="B100" s="92" t="s">
        <v>1193</v>
      </c>
      <c r="C100" s="92" t="s">
        <v>1178</v>
      </c>
      <c r="D100" s="92">
        <v>2018</v>
      </c>
      <c r="E100" s="92" t="s">
        <v>1194</v>
      </c>
      <c r="F100" s="92" t="s">
        <v>1164</v>
      </c>
      <c r="G100" s="92" t="s">
        <v>1195</v>
      </c>
      <c r="H100" s="92" t="s">
        <v>1196</v>
      </c>
      <c r="I100" s="92" t="s">
        <v>1197</v>
      </c>
    </row>
    <row r="101" spans="1:9" ht="56.25" hidden="1">
      <c r="A101" s="92" t="s">
        <v>990</v>
      </c>
      <c r="B101" s="92" t="s">
        <v>1198</v>
      </c>
      <c r="C101" s="92" t="s">
        <v>1178</v>
      </c>
      <c r="D101" s="92">
        <v>2018</v>
      </c>
      <c r="E101" s="92" t="s">
        <v>1199</v>
      </c>
      <c r="F101" s="92" t="s">
        <v>1074</v>
      </c>
      <c r="G101" s="92" t="s">
        <v>720</v>
      </c>
      <c r="H101" s="92" t="s">
        <v>1200</v>
      </c>
      <c r="I101" s="92" t="s">
        <v>1201</v>
      </c>
    </row>
    <row r="102" spans="1:9" ht="56.25" hidden="1">
      <c r="A102" s="92" t="s">
        <v>990</v>
      </c>
      <c r="B102" s="92" t="s">
        <v>1202</v>
      </c>
      <c r="C102" s="92" t="s">
        <v>1178</v>
      </c>
      <c r="D102" s="92">
        <v>2018</v>
      </c>
      <c r="E102" s="92" t="s">
        <v>1203</v>
      </c>
      <c r="F102" s="92" t="s">
        <v>707</v>
      </c>
      <c r="G102" s="92" t="s">
        <v>799</v>
      </c>
      <c r="H102" s="92" t="s">
        <v>1204</v>
      </c>
      <c r="I102" s="92" t="s">
        <v>1205</v>
      </c>
    </row>
    <row r="103" spans="1:9" ht="56.25" hidden="1">
      <c r="A103" s="92" t="s">
        <v>990</v>
      </c>
      <c r="B103" s="92" t="s">
        <v>1206</v>
      </c>
      <c r="C103" s="92" t="s">
        <v>1178</v>
      </c>
      <c r="D103" s="92">
        <v>2018</v>
      </c>
      <c r="E103" s="92" t="s">
        <v>1207</v>
      </c>
      <c r="F103" s="92" t="s">
        <v>1164</v>
      </c>
      <c r="G103" s="92" t="s">
        <v>1208</v>
      </c>
      <c r="H103" s="92" t="s">
        <v>1209</v>
      </c>
      <c r="I103" s="92" t="s">
        <v>1210</v>
      </c>
    </row>
    <row r="104" spans="1:9" ht="67.5" hidden="1">
      <c r="A104" s="92" t="s">
        <v>990</v>
      </c>
      <c r="B104" s="92" t="s">
        <v>1211</v>
      </c>
      <c r="C104" s="92" t="s">
        <v>1178</v>
      </c>
      <c r="D104" s="92">
        <v>2018</v>
      </c>
      <c r="E104" s="92" t="s">
        <v>1212</v>
      </c>
      <c r="F104" s="92" t="s">
        <v>1164</v>
      </c>
      <c r="G104" s="92" t="s">
        <v>1213</v>
      </c>
      <c r="H104" s="92" t="s">
        <v>1214</v>
      </c>
      <c r="I104" s="92" t="s">
        <v>1215</v>
      </c>
    </row>
    <row r="105" spans="1:9" ht="33.75" hidden="1">
      <c r="A105" s="92" t="s">
        <v>990</v>
      </c>
      <c r="B105" s="92" t="s">
        <v>1216</v>
      </c>
      <c r="C105" s="92" t="s">
        <v>1178</v>
      </c>
      <c r="D105" s="92">
        <v>2019</v>
      </c>
      <c r="E105" s="92" t="s">
        <v>1217</v>
      </c>
      <c r="F105" s="92" t="s">
        <v>714</v>
      </c>
      <c r="G105" s="92" t="s">
        <v>1218</v>
      </c>
      <c r="H105" s="92" t="s">
        <v>1219</v>
      </c>
      <c r="I105" s="92" t="s">
        <v>1220</v>
      </c>
    </row>
    <row r="106" spans="1:9" ht="45" hidden="1">
      <c r="A106" s="92" t="s">
        <v>990</v>
      </c>
      <c r="B106" s="92" t="s">
        <v>1221</v>
      </c>
      <c r="C106" s="92" t="s">
        <v>1178</v>
      </c>
      <c r="D106" s="92">
        <v>2016</v>
      </c>
      <c r="E106" s="92" t="s">
        <v>1222</v>
      </c>
      <c r="F106" s="92" t="s">
        <v>1074</v>
      </c>
      <c r="G106" s="92" t="s">
        <v>1223</v>
      </c>
      <c r="H106" s="92" t="s">
        <v>1224</v>
      </c>
      <c r="I106" s="92" t="s">
        <v>1225</v>
      </c>
    </row>
    <row r="107" spans="1:9" ht="78.75" hidden="1">
      <c r="A107" s="92" t="s">
        <v>990</v>
      </c>
      <c r="B107" s="92" t="s">
        <v>1226</v>
      </c>
      <c r="C107" s="92" t="s">
        <v>1178</v>
      </c>
      <c r="D107" s="92">
        <v>2016</v>
      </c>
      <c r="E107" s="92" t="s">
        <v>1227</v>
      </c>
      <c r="F107" s="92" t="s">
        <v>1164</v>
      </c>
      <c r="G107" s="92" t="s">
        <v>1228</v>
      </c>
      <c r="H107" s="92" t="s">
        <v>1229</v>
      </c>
      <c r="I107" s="92" t="s">
        <v>1230</v>
      </c>
    </row>
    <row r="108" spans="1:9" ht="56.25" hidden="1">
      <c r="A108" s="92" t="s">
        <v>990</v>
      </c>
      <c r="B108" s="92" t="s">
        <v>1231</v>
      </c>
      <c r="C108" s="92" t="s">
        <v>1178</v>
      </c>
      <c r="D108" s="92">
        <v>2016</v>
      </c>
      <c r="E108" s="92" t="s">
        <v>1232</v>
      </c>
      <c r="F108" s="92" t="s">
        <v>1164</v>
      </c>
      <c r="G108" s="92" t="s">
        <v>1233</v>
      </c>
      <c r="H108" s="92" t="s">
        <v>1234</v>
      </c>
      <c r="I108" s="92" t="s">
        <v>1235</v>
      </c>
    </row>
    <row r="109" spans="1:9" ht="56.25" hidden="1">
      <c r="A109" s="92" t="s">
        <v>990</v>
      </c>
      <c r="B109" s="92" t="s">
        <v>1236</v>
      </c>
      <c r="C109" s="92" t="s">
        <v>1178</v>
      </c>
      <c r="D109" s="92">
        <v>2017</v>
      </c>
      <c r="E109" s="92" t="s">
        <v>1237</v>
      </c>
      <c r="F109" s="92" t="s">
        <v>1164</v>
      </c>
      <c r="G109" s="92" t="s">
        <v>1238</v>
      </c>
      <c r="H109" s="92" t="s">
        <v>1239</v>
      </c>
      <c r="I109" s="92" t="s">
        <v>1240</v>
      </c>
    </row>
    <row r="110" spans="1:9" ht="67.5" hidden="1">
      <c r="A110" s="92" t="s">
        <v>684</v>
      </c>
      <c r="B110" s="92" t="s">
        <v>1241</v>
      </c>
      <c r="C110" s="92" t="s">
        <v>1242</v>
      </c>
      <c r="D110" s="92">
        <v>2015</v>
      </c>
      <c r="E110" s="92" t="s">
        <v>1243</v>
      </c>
      <c r="F110" s="92" t="s">
        <v>688</v>
      </c>
      <c r="G110" s="92" t="s">
        <v>1244</v>
      </c>
      <c r="H110" s="92" t="s">
        <v>1245</v>
      </c>
      <c r="I110" s="92" t="s">
        <v>1246</v>
      </c>
    </row>
    <row r="111" spans="1:9" ht="56.25" hidden="1">
      <c r="A111" s="92" t="s">
        <v>990</v>
      </c>
      <c r="B111" s="92" t="s">
        <v>1247</v>
      </c>
      <c r="C111" s="92" t="s">
        <v>1248</v>
      </c>
      <c r="D111" s="92">
        <v>2017</v>
      </c>
      <c r="E111" s="92" t="s">
        <v>1249</v>
      </c>
      <c r="F111" s="92" t="s">
        <v>1074</v>
      </c>
      <c r="G111" s="92" t="s">
        <v>963</v>
      </c>
      <c r="H111" s="92" t="s">
        <v>1250</v>
      </c>
      <c r="I111" s="92" t="s">
        <v>1251</v>
      </c>
    </row>
    <row r="112" spans="1:9" ht="67.5" hidden="1">
      <c r="A112" s="92" t="s">
        <v>990</v>
      </c>
      <c r="B112" s="92" t="s">
        <v>1252</v>
      </c>
      <c r="C112" s="92" t="s">
        <v>1248</v>
      </c>
      <c r="D112" s="92">
        <v>2016</v>
      </c>
      <c r="E112" s="92" t="s">
        <v>1253</v>
      </c>
      <c r="F112" s="92" t="s">
        <v>1074</v>
      </c>
      <c r="G112" s="92" t="s">
        <v>963</v>
      </c>
      <c r="H112" s="92" t="s">
        <v>1254</v>
      </c>
      <c r="I112" s="92" t="s">
        <v>1255</v>
      </c>
    </row>
    <row r="113" spans="1:9" ht="78.75" hidden="1">
      <c r="A113" s="92" t="s">
        <v>771</v>
      </c>
      <c r="B113" s="92" t="s">
        <v>1256</v>
      </c>
      <c r="C113" s="92" t="s">
        <v>1242</v>
      </c>
      <c r="D113" s="92">
        <v>2006</v>
      </c>
      <c r="E113" s="92" t="s">
        <v>1257</v>
      </c>
      <c r="F113" s="92" t="s">
        <v>700</v>
      </c>
      <c r="G113" s="92" t="s">
        <v>1258</v>
      </c>
      <c r="H113" s="92" t="s">
        <v>1259</v>
      </c>
      <c r="I113" s="92" t="s">
        <v>1260</v>
      </c>
    </row>
    <row r="114" spans="1:9" ht="56.25" hidden="1">
      <c r="A114" s="92" t="s">
        <v>1261</v>
      </c>
      <c r="B114" s="92" t="s">
        <v>1262</v>
      </c>
      <c r="C114" s="92" t="s">
        <v>1263</v>
      </c>
      <c r="D114" s="92">
        <v>2018</v>
      </c>
      <c r="E114" s="92" t="s">
        <v>1264</v>
      </c>
      <c r="F114" s="92" t="s">
        <v>878</v>
      </c>
      <c r="G114" s="92" t="s">
        <v>1265</v>
      </c>
      <c r="H114" s="92" t="s">
        <v>1266</v>
      </c>
      <c r="I114" s="92" t="s">
        <v>1267</v>
      </c>
    </row>
    <row r="115" spans="1:9" ht="56.25" hidden="1">
      <c r="A115" s="92" t="s">
        <v>990</v>
      </c>
      <c r="B115" s="92" t="s">
        <v>1268</v>
      </c>
      <c r="C115" s="92" t="s">
        <v>1263</v>
      </c>
      <c r="D115" s="92">
        <v>2012</v>
      </c>
      <c r="E115" s="92" t="s">
        <v>1269</v>
      </c>
      <c r="F115" s="92" t="s">
        <v>878</v>
      </c>
      <c r="G115" s="92" t="s">
        <v>963</v>
      </c>
      <c r="H115" s="92" t="s">
        <v>1270</v>
      </c>
      <c r="I115" s="92" t="s">
        <v>1271</v>
      </c>
    </row>
    <row r="116" spans="1:9" ht="78.75" hidden="1">
      <c r="A116" s="92" t="s">
        <v>1261</v>
      </c>
      <c r="B116" s="92" t="s">
        <v>1272</v>
      </c>
      <c r="C116" s="92" t="s">
        <v>1263</v>
      </c>
      <c r="D116" s="92">
        <v>2016</v>
      </c>
      <c r="E116" s="92" t="s">
        <v>1273</v>
      </c>
      <c r="F116" s="92" t="s">
        <v>878</v>
      </c>
      <c r="G116" s="92" t="s">
        <v>1274</v>
      </c>
      <c r="H116" s="92" t="s">
        <v>1275</v>
      </c>
      <c r="I116" s="92" t="s">
        <v>1276</v>
      </c>
    </row>
    <row r="117" spans="1:9" ht="45" hidden="1">
      <c r="A117" s="92" t="s">
        <v>990</v>
      </c>
      <c r="B117" s="92" t="s">
        <v>1277</v>
      </c>
      <c r="C117" s="92" t="s">
        <v>1263</v>
      </c>
      <c r="D117" s="92">
        <v>2018</v>
      </c>
      <c r="E117" s="92" t="s">
        <v>1278</v>
      </c>
      <c r="F117" s="92" t="s">
        <v>878</v>
      </c>
      <c r="G117" s="92" t="s">
        <v>1279</v>
      </c>
      <c r="H117" s="92" t="s">
        <v>1280</v>
      </c>
      <c r="I117" s="92" t="s">
        <v>1281</v>
      </c>
    </row>
    <row r="118" spans="1:9" ht="45" hidden="1">
      <c r="A118" s="92" t="s">
        <v>684</v>
      </c>
      <c r="B118" s="92" t="s">
        <v>1282</v>
      </c>
      <c r="C118" s="92" t="s">
        <v>1283</v>
      </c>
      <c r="D118" s="92">
        <v>2009</v>
      </c>
      <c r="E118" s="92" t="s">
        <v>1284</v>
      </c>
      <c r="F118" s="92" t="s">
        <v>700</v>
      </c>
      <c r="G118" s="92" t="s">
        <v>1285</v>
      </c>
      <c r="H118" s="92" t="s">
        <v>1286</v>
      </c>
      <c r="I118" s="92" t="s">
        <v>1287</v>
      </c>
    </row>
    <row r="119" spans="1:9" ht="67.5" hidden="1">
      <c r="A119" s="92" t="s">
        <v>684</v>
      </c>
      <c r="B119" s="92" t="s">
        <v>1288</v>
      </c>
      <c r="C119" s="92" t="s">
        <v>1289</v>
      </c>
      <c r="D119" s="92">
        <v>2014</v>
      </c>
      <c r="E119" s="92" t="s">
        <v>1290</v>
      </c>
      <c r="F119" s="92" t="s">
        <v>688</v>
      </c>
      <c r="G119" s="92" t="s">
        <v>1291</v>
      </c>
      <c r="H119" s="92" t="s">
        <v>1292</v>
      </c>
      <c r="I119" s="92" t="s">
        <v>1293</v>
      </c>
    </row>
    <row r="120" spans="1:9" ht="45" hidden="1">
      <c r="A120" s="92" t="s">
        <v>684</v>
      </c>
      <c r="B120" s="92" t="s">
        <v>1294</v>
      </c>
      <c r="C120" s="92" t="s">
        <v>757</v>
      </c>
      <c r="D120" s="92">
        <v>2013</v>
      </c>
      <c r="E120" s="92" t="s">
        <v>1295</v>
      </c>
      <c r="F120" s="92" t="s">
        <v>688</v>
      </c>
      <c r="G120" s="92" t="s">
        <v>1296</v>
      </c>
      <c r="H120" s="92" t="s">
        <v>1297</v>
      </c>
      <c r="I120" s="92" t="s">
        <v>1298</v>
      </c>
    </row>
    <row r="121" spans="1:9" ht="33.75" hidden="1">
      <c r="A121" s="92" t="s">
        <v>684</v>
      </c>
      <c r="B121" s="92" t="s">
        <v>1299</v>
      </c>
      <c r="C121" s="92" t="s">
        <v>1283</v>
      </c>
      <c r="D121" s="92">
        <v>2011</v>
      </c>
      <c r="E121" s="92" t="s">
        <v>1300</v>
      </c>
      <c r="F121" s="92" t="s">
        <v>700</v>
      </c>
      <c r="G121" s="92" t="s">
        <v>720</v>
      </c>
      <c r="H121" s="92" t="s">
        <v>1301</v>
      </c>
      <c r="I121" s="92" t="s">
        <v>1302</v>
      </c>
    </row>
    <row r="122" spans="1:9" ht="67.5" hidden="1">
      <c r="A122" s="92" t="s">
        <v>684</v>
      </c>
      <c r="B122" s="92" t="s">
        <v>1303</v>
      </c>
      <c r="C122" s="92" t="s">
        <v>1283</v>
      </c>
      <c r="D122" s="92">
        <v>2011</v>
      </c>
      <c r="E122" s="92" t="s">
        <v>1304</v>
      </c>
      <c r="F122" s="92" t="s">
        <v>700</v>
      </c>
      <c r="G122" s="92" t="s">
        <v>720</v>
      </c>
      <c r="H122" s="92" t="s">
        <v>1305</v>
      </c>
      <c r="I122" s="92" t="s">
        <v>1306</v>
      </c>
    </row>
    <row r="123" spans="1:9" ht="78.75" hidden="1">
      <c r="A123" s="92" t="s">
        <v>684</v>
      </c>
      <c r="B123" s="92" t="s">
        <v>1307</v>
      </c>
      <c r="C123" s="92" t="s">
        <v>1308</v>
      </c>
      <c r="D123" s="92">
        <v>2011</v>
      </c>
      <c r="E123" s="92" t="s">
        <v>1309</v>
      </c>
      <c r="F123" s="92" t="s">
        <v>826</v>
      </c>
      <c r="G123" s="92" t="s">
        <v>1310</v>
      </c>
      <c r="H123" s="92" t="s">
        <v>1311</v>
      </c>
      <c r="I123" s="92" t="s">
        <v>1312</v>
      </c>
    </row>
    <row r="124" spans="1:9" ht="67.5" hidden="1">
      <c r="A124" s="92" t="s">
        <v>990</v>
      </c>
      <c r="B124" s="92" t="s">
        <v>1313</v>
      </c>
      <c r="C124" s="92" t="s">
        <v>1314</v>
      </c>
      <c r="D124" s="92">
        <v>2016</v>
      </c>
      <c r="E124" s="92" t="s">
        <v>1315</v>
      </c>
      <c r="F124" s="92" t="s">
        <v>732</v>
      </c>
      <c r="G124" s="92" t="s">
        <v>1316</v>
      </c>
      <c r="H124" s="92" t="s">
        <v>1317</v>
      </c>
      <c r="I124" s="92" t="s">
        <v>1318</v>
      </c>
    </row>
    <row r="125" spans="1:9" s="92" customFormat="1" ht="45" hidden="1">
      <c r="A125" s="92" t="s">
        <v>684</v>
      </c>
      <c r="B125" s="92" t="s">
        <v>1319</v>
      </c>
      <c r="C125" s="92" t="s">
        <v>956</v>
      </c>
      <c r="D125" s="92">
        <v>2008</v>
      </c>
      <c r="E125" s="92" t="s">
        <v>1320</v>
      </c>
      <c r="F125" s="92" t="s">
        <v>688</v>
      </c>
      <c r="G125" s="92" t="s">
        <v>963</v>
      </c>
      <c r="H125" s="92" t="s">
        <v>1321</v>
      </c>
      <c r="I125" s="92" t="s">
        <v>1322</v>
      </c>
    </row>
    <row r="126" spans="1:9" ht="67.5" hidden="1">
      <c r="A126" s="92" t="s">
        <v>684</v>
      </c>
      <c r="B126" s="92" t="s">
        <v>1288</v>
      </c>
      <c r="C126" s="92" t="s">
        <v>1289</v>
      </c>
      <c r="D126" s="92">
        <v>2001</v>
      </c>
      <c r="E126" s="92" t="s">
        <v>1323</v>
      </c>
      <c r="F126" s="92" t="s">
        <v>732</v>
      </c>
      <c r="G126" s="92" t="s">
        <v>1324</v>
      </c>
      <c r="H126" s="92" t="s">
        <v>1325</v>
      </c>
      <c r="I126" s="92" t="s">
        <v>1326</v>
      </c>
    </row>
    <row r="127" spans="1:9" ht="67.5" hidden="1">
      <c r="A127" s="92" t="s">
        <v>684</v>
      </c>
      <c r="B127" s="92" t="s">
        <v>1327</v>
      </c>
      <c r="C127" s="92" t="s">
        <v>956</v>
      </c>
      <c r="D127" s="92">
        <v>2005</v>
      </c>
      <c r="E127" s="92" t="s">
        <v>1328</v>
      </c>
      <c r="F127" s="92" t="s">
        <v>688</v>
      </c>
      <c r="G127" s="92" t="s">
        <v>1329</v>
      </c>
      <c r="H127" s="92" t="s">
        <v>1330</v>
      </c>
      <c r="I127" s="92" t="s">
        <v>1331</v>
      </c>
    </row>
    <row r="128" spans="1:9" ht="45" hidden="1">
      <c r="A128" s="92" t="s">
        <v>684</v>
      </c>
      <c r="B128" s="92" t="s">
        <v>1332</v>
      </c>
      <c r="C128" s="92" t="s">
        <v>956</v>
      </c>
      <c r="D128" s="92">
        <v>2001</v>
      </c>
      <c r="E128" s="92" t="s">
        <v>1333</v>
      </c>
      <c r="F128" s="92" t="s">
        <v>700</v>
      </c>
      <c r="G128" s="92" t="s">
        <v>1334</v>
      </c>
      <c r="H128" s="92" t="s">
        <v>1335</v>
      </c>
      <c r="I128" s="92" t="s">
        <v>1336</v>
      </c>
    </row>
    <row r="129" spans="1:9" ht="45" hidden="1">
      <c r="A129" s="92" t="s">
        <v>684</v>
      </c>
      <c r="B129" s="92" t="s">
        <v>1116</v>
      </c>
      <c r="C129" s="92" t="s">
        <v>1283</v>
      </c>
      <c r="D129" s="92">
        <v>2015</v>
      </c>
      <c r="E129" s="92" t="s">
        <v>1339</v>
      </c>
      <c r="F129" s="92" t="s">
        <v>700</v>
      </c>
      <c r="G129" s="92" t="s">
        <v>1340</v>
      </c>
      <c r="H129" s="92" t="s">
        <v>1341</v>
      </c>
      <c r="I129" s="92" t="s">
        <v>1342</v>
      </c>
    </row>
    <row r="130" spans="1:9" ht="67.5" hidden="1">
      <c r="A130" s="92" t="s">
        <v>684</v>
      </c>
      <c r="B130" s="92" t="s">
        <v>1343</v>
      </c>
      <c r="C130" s="92" t="s">
        <v>956</v>
      </c>
      <c r="D130" s="92">
        <v>2006</v>
      </c>
      <c r="E130" s="92" t="s">
        <v>1344</v>
      </c>
      <c r="F130" s="92" t="s">
        <v>732</v>
      </c>
      <c r="G130" s="92" t="s">
        <v>1324</v>
      </c>
      <c r="H130" s="92" t="s">
        <v>1345</v>
      </c>
      <c r="I130" s="92" t="s">
        <v>1346</v>
      </c>
    </row>
    <row r="131" spans="1:9" ht="101.25" hidden="1">
      <c r="A131" s="92" t="s">
        <v>1261</v>
      </c>
      <c r="B131" s="92" t="s">
        <v>1391</v>
      </c>
      <c r="C131" s="92" t="s">
        <v>1392</v>
      </c>
      <c r="D131" s="92">
        <v>2018</v>
      </c>
      <c r="E131" s="92" t="s">
        <v>1393</v>
      </c>
      <c r="F131" s="92" t="s">
        <v>688</v>
      </c>
      <c r="G131" s="92" t="s">
        <v>1394</v>
      </c>
      <c r="H131" s="92" t="s">
        <v>1395</v>
      </c>
      <c r="I131" s="92" t="s">
        <v>1396</v>
      </c>
    </row>
    <row r="132" spans="1:9" ht="45" hidden="1">
      <c r="A132" s="92" t="s">
        <v>684</v>
      </c>
      <c r="B132" s="92" t="s">
        <v>1347</v>
      </c>
      <c r="C132" s="92" t="s">
        <v>1283</v>
      </c>
      <c r="D132" s="92">
        <v>2013</v>
      </c>
      <c r="E132" s="92" t="s">
        <v>1348</v>
      </c>
      <c r="F132" s="92" t="s">
        <v>700</v>
      </c>
      <c r="G132" s="92" t="s">
        <v>1349</v>
      </c>
      <c r="H132" s="92" t="s">
        <v>1350</v>
      </c>
      <c r="I132" s="92" t="s">
        <v>1351</v>
      </c>
    </row>
    <row r="133" spans="1:9" ht="45" hidden="1">
      <c r="A133" s="92" t="s">
        <v>684</v>
      </c>
      <c r="B133" s="92" t="s">
        <v>1352</v>
      </c>
      <c r="C133" s="92" t="s">
        <v>1353</v>
      </c>
      <c r="D133" s="92">
        <v>2010</v>
      </c>
      <c r="E133" s="92" t="s">
        <v>1354</v>
      </c>
      <c r="F133" s="92" t="s">
        <v>688</v>
      </c>
      <c r="G133" s="92" t="s">
        <v>1355</v>
      </c>
      <c r="H133" s="92" t="s">
        <v>1356</v>
      </c>
      <c r="I133" s="92" t="s">
        <v>1357</v>
      </c>
    </row>
    <row r="134" spans="1:9" ht="56.25" hidden="1">
      <c r="A134" s="92" t="s">
        <v>684</v>
      </c>
      <c r="B134" s="92" t="s">
        <v>1358</v>
      </c>
      <c r="C134" s="92" t="s">
        <v>1283</v>
      </c>
      <c r="D134" s="92">
        <v>2002</v>
      </c>
      <c r="E134" s="92" t="s">
        <v>1359</v>
      </c>
      <c r="F134" s="92" t="s">
        <v>700</v>
      </c>
      <c r="G134" s="92" t="s">
        <v>720</v>
      </c>
      <c r="H134" s="92" t="s">
        <v>1360</v>
      </c>
      <c r="I134" s="92" t="s">
        <v>1361</v>
      </c>
    </row>
    <row r="135" spans="1:9" ht="67.5" hidden="1">
      <c r="A135" s="92" t="s">
        <v>684</v>
      </c>
      <c r="B135" s="92" t="s">
        <v>1288</v>
      </c>
      <c r="C135" s="92" t="s">
        <v>1289</v>
      </c>
      <c r="D135" s="92">
        <v>2013</v>
      </c>
      <c r="E135" s="92" t="s">
        <v>1362</v>
      </c>
      <c r="F135" s="92" t="s">
        <v>688</v>
      </c>
      <c r="G135" s="92" t="s">
        <v>1363</v>
      </c>
      <c r="H135" s="92" t="s">
        <v>1364</v>
      </c>
      <c r="I135" s="92" t="s">
        <v>1365</v>
      </c>
    </row>
    <row r="136" spans="1:9" ht="56.25" hidden="1">
      <c r="A136" s="92" t="s">
        <v>684</v>
      </c>
      <c r="B136" s="92" t="s">
        <v>1366</v>
      </c>
      <c r="C136" s="92" t="s">
        <v>1367</v>
      </c>
      <c r="E136" s="92" t="s">
        <v>1368</v>
      </c>
      <c r="F136" s="92" t="s">
        <v>700</v>
      </c>
      <c r="G136" s="92" t="s">
        <v>720</v>
      </c>
      <c r="H136" s="92" t="s">
        <v>1369</v>
      </c>
      <c r="I136" s="92" t="s">
        <v>1370</v>
      </c>
    </row>
    <row r="137" spans="1:9" ht="78.75" hidden="1">
      <c r="A137" s="92" t="s">
        <v>684</v>
      </c>
      <c r="B137" s="92" t="s">
        <v>1288</v>
      </c>
      <c r="C137" s="92" t="s">
        <v>1289</v>
      </c>
      <c r="D137" s="92">
        <v>2007</v>
      </c>
      <c r="E137" s="92" t="s">
        <v>1371</v>
      </c>
      <c r="F137" s="92" t="s">
        <v>700</v>
      </c>
      <c r="G137" s="92" t="s">
        <v>720</v>
      </c>
      <c r="H137" s="92" t="s">
        <v>1372</v>
      </c>
      <c r="I137" s="92" t="s">
        <v>1373</v>
      </c>
    </row>
    <row r="138" spans="1:9" ht="67.5" hidden="1">
      <c r="A138" s="92" t="s">
        <v>684</v>
      </c>
      <c r="B138" s="92" t="s">
        <v>1374</v>
      </c>
      <c r="C138" s="92" t="s">
        <v>956</v>
      </c>
      <c r="D138" s="92">
        <v>2014</v>
      </c>
      <c r="E138" s="92" t="s">
        <v>1375</v>
      </c>
      <c r="F138" s="92" t="s">
        <v>700</v>
      </c>
      <c r="G138" s="92" t="s">
        <v>720</v>
      </c>
      <c r="H138" s="92" t="s">
        <v>1376</v>
      </c>
      <c r="I138" s="92" t="s">
        <v>1377</v>
      </c>
    </row>
    <row r="139" spans="1:9" ht="33.75" hidden="1">
      <c r="A139" s="92" t="s">
        <v>684</v>
      </c>
      <c r="B139" s="92" t="s">
        <v>1378</v>
      </c>
      <c r="C139" s="92" t="s">
        <v>956</v>
      </c>
      <c r="D139" s="92">
        <v>2006</v>
      </c>
      <c r="E139" s="92" t="s">
        <v>1379</v>
      </c>
      <c r="F139" s="92" t="s">
        <v>700</v>
      </c>
      <c r="G139" s="92" t="s">
        <v>720</v>
      </c>
      <c r="H139" s="92" t="s">
        <v>1380</v>
      </c>
      <c r="I139" s="92" t="s">
        <v>1381</v>
      </c>
    </row>
    <row r="140" spans="1:9" ht="123.75" hidden="1">
      <c r="A140" s="92" t="s">
        <v>990</v>
      </c>
      <c r="B140" s="92" t="s">
        <v>1397</v>
      </c>
      <c r="C140" s="92" t="s">
        <v>1398</v>
      </c>
      <c r="D140" s="92">
        <v>2013</v>
      </c>
      <c r="E140" s="92" t="s">
        <v>1399</v>
      </c>
      <c r="F140" s="92" t="s">
        <v>707</v>
      </c>
      <c r="G140" s="92" t="s">
        <v>963</v>
      </c>
      <c r="H140" s="92" t="s">
        <v>1400</v>
      </c>
      <c r="I140" s="92" t="s">
        <v>1401</v>
      </c>
    </row>
    <row r="141" spans="1:9" ht="45" hidden="1">
      <c r="A141" s="92" t="s">
        <v>990</v>
      </c>
      <c r="B141" s="92" t="s">
        <v>1402</v>
      </c>
      <c r="C141" s="92" t="s">
        <v>1398</v>
      </c>
      <c r="D141" s="92">
        <v>2013</v>
      </c>
      <c r="E141" s="92" t="s">
        <v>1403</v>
      </c>
      <c r="F141" s="92" t="s">
        <v>707</v>
      </c>
      <c r="G141" s="92" t="s">
        <v>963</v>
      </c>
      <c r="H141" s="92" t="s">
        <v>1404</v>
      </c>
      <c r="I141" s="92" t="s">
        <v>1405</v>
      </c>
    </row>
    <row r="142" spans="1:9" ht="33.75" hidden="1">
      <c r="A142" s="92" t="s">
        <v>990</v>
      </c>
      <c r="B142" s="92" t="s">
        <v>1406</v>
      </c>
      <c r="C142" s="92" t="s">
        <v>1398</v>
      </c>
      <c r="D142" s="92">
        <v>2013</v>
      </c>
      <c r="E142" s="92" t="s">
        <v>1407</v>
      </c>
      <c r="F142" s="92" t="s">
        <v>707</v>
      </c>
      <c r="G142" s="92" t="s">
        <v>1296</v>
      </c>
      <c r="H142" s="92" t="s">
        <v>1408</v>
      </c>
      <c r="I142" s="92" t="s">
        <v>1409</v>
      </c>
    </row>
    <row r="143" spans="1:9" ht="45" hidden="1">
      <c r="A143" s="92" t="s">
        <v>990</v>
      </c>
      <c r="B143" s="92" t="s">
        <v>1410</v>
      </c>
      <c r="C143" s="92" t="s">
        <v>1411</v>
      </c>
      <c r="D143" s="92">
        <v>2013</v>
      </c>
      <c r="E143" s="92" t="s">
        <v>1412</v>
      </c>
      <c r="F143" s="92" t="s">
        <v>707</v>
      </c>
      <c r="G143" s="92" t="s">
        <v>1127</v>
      </c>
      <c r="H143" s="92" t="s">
        <v>1413</v>
      </c>
      <c r="I143" s="92" t="s">
        <v>1414</v>
      </c>
    </row>
    <row r="144" spans="1:9" ht="45" hidden="1">
      <c r="A144" s="92" t="s">
        <v>990</v>
      </c>
      <c r="B144" s="92" t="s">
        <v>1415</v>
      </c>
      <c r="C144" s="92" t="s">
        <v>1411</v>
      </c>
      <c r="D144" s="92">
        <v>2016</v>
      </c>
      <c r="E144" s="92" t="s">
        <v>1416</v>
      </c>
      <c r="F144" s="92" t="s">
        <v>1417</v>
      </c>
      <c r="G144" s="92" t="s">
        <v>1218</v>
      </c>
      <c r="H144" s="92" t="s">
        <v>1418</v>
      </c>
      <c r="I144" s="92" t="s">
        <v>1419</v>
      </c>
    </row>
    <row r="145" spans="1:9" ht="56.25" hidden="1">
      <c r="A145" s="92" t="s">
        <v>990</v>
      </c>
      <c r="B145" s="92" t="s">
        <v>1420</v>
      </c>
      <c r="C145" s="92" t="s">
        <v>1411</v>
      </c>
      <c r="D145" s="92">
        <v>2015</v>
      </c>
      <c r="E145" s="92" t="s">
        <v>1421</v>
      </c>
      <c r="F145" s="92" t="s">
        <v>700</v>
      </c>
      <c r="G145" s="92" t="s">
        <v>963</v>
      </c>
      <c r="H145" s="92" t="s">
        <v>1422</v>
      </c>
      <c r="I145" s="92" t="s">
        <v>1423</v>
      </c>
    </row>
    <row r="146" spans="1:9" ht="56.25" hidden="1">
      <c r="A146" s="92" t="s">
        <v>990</v>
      </c>
      <c r="B146" s="92" t="s">
        <v>1424</v>
      </c>
      <c r="C146" s="92" t="s">
        <v>1411</v>
      </c>
      <c r="D146" s="92">
        <v>2015</v>
      </c>
      <c r="E146" s="92" t="s">
        <v>1425</v>
      </c>
      <c r="F146" s="92" t="s">
        <v>1074</v>
      </c>
      <c r="G146" s="92" t="s">
        <v>1426</v>
      </c>
      <c r="H146" s="92" t="s">
        <v>1427</v>
      </c>
      <c r="I146" s="92" t="s">
        <v>1428</v>
      </c>
    </row>
    <row r="147" spans="1:9" ht="45" hidden="1">
      <c r="A147" s="92" t="s">
        <v>990</v>
      </c>
      <c r="B147" s="92" t="s">
        <v>1429</v>
      </c>
      <c r="C147" s="92" t="s">
        <v>1411</v>
      </c>
      <c r="D147" s="92">
        <v>2014</v>
      </c>
      <c r="E147" s="92" t="s">
        <v>1430</v>
      </c>
      <c r="F147" s="92" t="s">
        <v>1074</v>
      </c>
      <c r="G147" s="92" t="s">
        <v>963</v>
      </c>
      <c r="H147" s="92" t="s">
        <v>1431</v>
      </c>
      <c r="I147" s="92" t="s">
        <v>1432</v>
      </c>
    </row>
    <row r="148" spans="1:9" ht="67.5" hidden="1">
      <c r="A148" s="92" t="s">
        <v>990</v>
      </c>
      <c r="B148" s="92" t="s">
        <v>1433</v>
      </c>
      <c r="C148" s="92" t="s">
        <v>1434</v>
      </c>
      <c r="D148" s="92">
        <v>2015</v>
      </c>
      <c r="E148" s="92" t="s">
        <v>1435</v>
      </c>
      <c r="F148" s="92" t="s">
        <v>1164</v>
      </c>
      <c r="G148" s="92" t="s">
        <v>963</v>
      </c>
      <c r="H148" s="92" t="s">
        <v>1436</v>
      </c>
      <c r="I148" s="92" t="s">
        <v>1437</v>
      </c>
    </row>
    <row r="149" spans="1:9" ht="45" hidden="1">
      <c r="A149" s="92" t="s">
        <v>990</v>
      </c>
      <c r="B149" s="92" t="s">
        <v>1438</v>
      </c>
      <c r="C149" s="92" t="s">
        <v>1434</v>
      </c>
      <c r="D149" s="92">
        <v>2019</v>
      </c>
      <c r="E149" s="92" t="s">
        <v>1439</v>
      </c>
      <c r="F149" s="92" t="s">
        <v>1440</v>
      </c>
      <c r="G149" s="92" t="s">
        <v>1441</v>
      </c>
      <c r="H149" s="92" t="s">
        <v>1442</v>
      </c>
      <c r="I149" s="92" t="s">
        <v>1443</v>
      </c>
    </row>
    <row r="150" spans="1:9" ht="90" hidden="1">
      <c r="A150" s="92" t="s">
        <v>990</v>
      </c>
      <c r="B150" s="92" t="s">
        <v>1444</v>
      </c>
      <c r="C150" s="92" t="s">
        <v>1434</v>
      </c>
      <c r="D150" s="92">
        <v>2017</v>
      </c>
      <c r="E150" s="92" t="s">
        <v>1445</v>
      </c>
      <c r="F150" s="92" t="s">
        <v>1164</v>
      </c>
      <c r="G150" s="92" t="s">
        <v>963</v>
      </c>
      <c r="H150" s="92" t="s">
        <v>1446</v>
      </c>
      <c r="I150" s="92" t="s">
        <v>1447</v>
      </c>
    </row>
    <row r="151" spans="1:9" ht="56.25" hidden="1">
      <c r="A151" s="92" t="s">
        <v>990</v>
      </c>
      <c r="B151" s="92" t="s">
        <v>1448</v>
      </c>
      <c r="C151" s="92" t="s">
        <v>1449</v>
      </c>
      <c r="D151" s="92">
        <v>2010</v>
      </c>
      <c r="E151" s="92" t="s">
        <v>1450</v>
      </c>
      <c r="F151" s="92" t="s">
        <v>1074</v>
      </c>
      <c r="G151" s="92" t="s">
        <v>1451</v>
      </c>
      <c r="H151" s="92" t="s">
        <v>1452</v>
      </c>
      <c r="I151" s="92" t="s">
        <v>1453</v>
      </c>
    </row>
    <row r="152" spans="1:9" ht="67.5" hidden="1">
      <c r="A152" s="92" t="s">
        <v>990</v>
      </c>
      <c r="B152" s="92" t="s">
        <v>1454</v>
      </c>
      <c r="C152" s="92" t="s">
        <v>1449</v>
      </c>
      <c r="D152" s="92">
        <v>2019</v>
      </c>
      <c r="E152" s="92" t="s">
        <v>1455</v>
      </c>
      <c r="F152" s="92" t="s">
        <v>1074</v>
      </c>
      <c r="G152" s="92" t="s">
        <v>1456</v>
      </c>
      <c r="H152" s="92" t="s">
        <v>1457</v>
      </c>
      <c r="I152" s="92" t="s">
        <v>1458</v>
      </c>
    </row>
    <row r="153" spans="1:9" ht="56.25" hidden="1">
      <c r="A153" s="92" t="s">
        <v>990</v>
      </c>
      <c r="B153" s="92" t="s">
        <v>1459</v>
      </c>
      <c r="C153" s="92" t="s">
        <v>1449</v>
      </c>
      <c r="D153" s="92">
        <v>2016</v>
      </c>
      <c r="E153" s="92" t="s">
        <v>1460</v>
      </c>
      <c r="F153" s="92" t="s">
        <v>1074</v>
      </c>
      <c r="G153" s="92" t="s">
        <v>1461</v>
      </c>
      <c r="H153" s="92" t="s">
        <v>1462</v>
      </c>
      <c r="I153" s="92" t="s">
        <v>1463</v>
      </c>
    </row>
    <row r="154" spans="1:9" ht="67.5" hidden="1">
      <c r="A154" s="92" t="s">
        <v>990</v>
      </c>
      <c r="B154" s="92" t="s">
        <v>1464</v>
      </c>
      <c r="C154" s="92" t="s">
        <v>1449</v>
      </c>
      <c r="D154" s="92">
        <v>2016</v>
      </c>
      <c r="E154" s="92" t="s">
        <v>1465</v>
      </c>
      <c r="F154" s="92" t="s">
        <v>1074</v>
      </c>
      <c r="G154" s="92" t="s">
        <v>963</v>
      </c>
      <c r="H154" s="92" t="s">
        <v>1466</v>
      </c>
      <c r="I154" s="92" t="s">
        <v>1467</v>
      </c>
    </row>
    <row r="155" spans="1:9" ht="67.5" hidden="1">
      <c r="A155" s="92" t="s">
        <v>990</v>
      </c>
      <c r="B155" s="92" t="s">
        <v>1468</v>
      </c>
      <c r="C155" s="92" t="s">
        <v>1449</v>
      </c>
      <c r="D155" s="92">
        <v>2014</v>
      </c>
      <c r="E155" s="92" t="s">
        <v>1469</v>
      </c>
      <c r="F155" s="92" t="s">
        <v>1074</v>
      </c>
      <c r="G155" s="92" t="s">
        <v>963</v>
      </c>
      <c r="H155" s="92" t="s">
        <v>1470</v>
      </c>
      <c r="I155" s="92" t="s">
        <v>1471</v>
      </c>
    </row>
    <row r="156" spans="1:9" ht="45" hidden="1">
      <c r="A156" s="92" t="s">
        <v>990</v>
      </c>
      <c r="B156" s="92" t="s">
        <v>1472</v>
      </c>
      <c r="C156" s="92" t="s">
        <v>1449</v>
      </c>
      <c r="D156" s="92">
        <v>2016</v>
      </c>
      <c r="E156" s="92" t="s">
        <v>1473</v>
      </c>
      <c r="F156" s="92" t="s">
        <v>1074</v>
      </c>
      <c r="G156" s="92" t="s">
        <v>1474</v>
      </c>
      <c r="H156" s="92" t="s">
        <v>1475</v>
      </c>
      <c r="I156" s="92" t="s">
        <v>1476</v>
      </c>
    </row>
    <row r="157" spans="1:9" ht="67.5" hidden="1">
      <c r="A157" s="92" t="s">
        <v>990</v>
      </c>
      <c r="B157" s="92" t="s">
        <v>1477</v>
      </c>
      <c r="C157" s="92" t="s">
        <v>1449</v>
      </c>
      <c r="D157" s="92">
        <v>2013</v>
      </c>
      <c r="E157" s="92" t="s">
        <v>1478</v>
      </c>
      <c r="F157" s="92" t="s">
        <v>1074</v>
      </c>
      <c r="G157" s="92" t="s">
        <v>1479</v>
      </c>
      <c r="H157" s="92" t="s">
        <v>1480</v>
      </c>
      <c r="I157" s="92" t="s">
        <v>1481</v>
      </c>
    </row>
    <row r="158" spans="1:9" ht="45" hidden="1">
      <c r="A158" s="92" t="s">
        <v>990</v>
      </c>
      <c r="B158" s="92" t="s">
        <v>1482</v>
      </c>
      <c r="C158" s="92" t="s">
        <v>1449</v>
      </c>
      <c r="D158" s="92">
        <v>2013</v>
      </c>
      <c r="E158" s="92" t="s">
        <v>1483</v>
      </c>
      <c r="F158" s="92" t="s">
        <v>1074</v>
      </c>
      <c r="G158" s="92" t="s">
        <v>1484</v>
      </c>
      <c r="H158" s="92" t="s">
        <v>1485</v>
      </c>
      <c r="I158" s="92" t="s">
        <v>1486</v>
      </c>
    </row>
    <row r="159" spans="1:9" ht="45" hidden="1">
      <c r="A159" s="92" t="s">
        <v>990</v>
      </c>
      <c r="B159" s="92" t="s">
        <v>1487</v>
      </c>
      <c r="C159" s="92" t="s">
        <v>1488</v>
      </c>
      <c r="D159" s="92">
        <v>2018</v>
      </c>
      <c r="E159" s="92" t="s">
        <v>1489</v>
      </c>
      <c r="F159" s="92" t="s">
        <v>1490</v>
      </c>
      <c r="G159" s="92" t="s">
        <v>1491</v>
      </c>
      <c r="H159" s="92" t="s">
        <v>1492</v>
      </c>
      <c r="I159" s="92" t="s">
        <v>1493</v>
      </c>
    </row>
    <row r="160" spans="1:9" s="92" customFormat="1" ht="78.75" hidden="1">
      <c r="A160" s="92" t="s">
        <v>990</v>
      </c>
      <c r="B160" s="92" t="s">
        <v>1494</v>
      </c>
      <c r="C160" s="92" t="s">
        <v>1488</v>
      </c>
      <c r="D160" s="92">
        <v>2018</v>
      </c>
      <c r="E160" s="92" t="s">
        <v>1495</v>
      </c>
      <c r="F160" s="92" t="s">
        <v>1496</v>
      </c>
      <c r="G160" s="92" t="s">
        <v>1497</v>
      </c>
      <c r="H160" s="92" t="s">
        <v>1498</v>
      </c>
      <c r="I160" s="92" t="s">
        <v>1499</v>
      </c>
    </row>
    <row r="161" spans="1:9" ht="33.75" hidden="1">
      <c r="A161" s="92" t="s">
        <v>990</v>
      </c>
      <c r="B161" s="92" t="s">
        <v>1500</v>
      </c>
      <c r="C161" s="92" t="s">
        <v>1488</v>
      </c>
      <c r="D161" s="92">
        <v>2017</v>
      </c>
      <c r="E161" s="92" t="s">
        <v>1501</v>
      </c>
      <c r="F161" s="92" t="s">
        <v>1088</v>
      </c>
      <c r="G161" s="92" t="s">
        <v>1502</v>
      </c>
      <c r="H161" s="92" t="s">
        <v>1503</v>
      </c>
      <c r="I161" s="92" t="s">
        <v>1504</v>
      </c>
    </row>
    <row r="162" spans="1:9" ht="56.25" hidden="1">
      <c r="A162" s="92" t="s">
        <v>990</v>
      </c>
      <c r="B162" s="92" t="s">
        <v>1505</v>
      </c>
      <c r="C162" s="92" t="s">
        <v>1488</v>
      </c>
      <c r="D162" s="92">
        <v>2013</v>
      </c>
      <c r="E162" s="92" t="s">
        <v>1506</v>
      </c>
      <c r="F162" s="92" t="s">
        <v>700</v>
      </c>
      <c r="G162" s="92" t="s">
        <v>1218</v>
      </c>
      <c r="H162" s="92" t="s">
        <v>1507</v>
      </c>
      <c r="I162" s="92" t="s">
        <v>1508</v>
      </c>
    </row>
    <row r="163" spans="1:9" ht="56.25" hidden="1">
      <c r="A163" s="92" t="s">
        <v>990</v>
      </c>
      <c r="B163" s="92" t="s">
        <v>1509</v>
      </c>
      <c r="C163" s="92" t="s">
        <v>1488</v>
      </c>
      <c r="D163" s="92">
        <v>2017</v>
      </c>
      <c r="E163" s="92" t="s">
        <v>1510</v>
      </c>
      <c r="F163" s="92" t="s">
        <v>1511</v>
      </c>
      <c r="G163" s="92" t="s">
        <v>1218</v>
      </c>
      <c r="H163" s="92" t="s">
        <v>1512</v>
      </c>
      <c r="I163" s="92" t="s">
        <v>1513</v>
      </c>
    </row>
    <row r="164" spans="1:9" ht="45" hidden="1">
      <c r="A164" s="92" t="s">
        <v>990</v>
      </c>
      <c r="B164" s="92" t="s">
        <v>1514</v>
      </c>
      <c r="C164" s="92" t="s">
        <v>1488</v>
      </c>
      <c r="D164" s="92">
        <v>2014</v>
      </c>
      <c r="E164" s="92" t="s">
        <v>1515</v>
      </c>
      <c r="F164" s="92" t="s">
        <v>1516</v>
      </c>
      <c r="G164" s="92" t="s">
        <v>963</v>
      </c>
      <c r="H164" s="92" t="s">
        <v>1517</v>
      </c>
      <c r="I164" s="92" t="s">
        <v>1518</v>
      </c>
    </row>
    <row r="165" spans="1:9" ht="56.25" hidden="1">
      <c r="A165" s="92" t="s">
        <v>990</v>
      </c>
      <c r="B165" s="92" t="s">
        <v>1519</v>
      </c>
      <c r="C165" s="92" t="s">
        <v>1488</v>
      </c>
      <c r="D165" s="92">
        <v>2015</v>
      </c>
      <c r="E165" s="92" t="s">
        <v>1520</v>
      </c>
      <c r="F165" s="92" t="s">
        <v>1496</v>
      </c>
      <c r="G165" s="91" t="s">
        <v>1521</v>
      </c>
      <c r="H165" s="92" t="s">
        <v>1522</v>
      </c>
      <c r="I165" s="92" t="s">
        <v>1523</v>
      </c>
    </row>
    <row r="166" spans="1:9" ht="56.25" hidden="1">
      <c r="A166" s="92" t="s">
        <v>990</v>
      </c>
      <c r="B166" s="92" t="s">
        <v>1524</v>
      </c>
      <c r="C166" s="92" t="s">
        <v>1488</v>
      </c>
      <c r="D166" s="92">
        <v>2012</v>
      </c>
      <c r="E166" s="92" t="s">
        <v>1525</v>
      </c>
      <c r="F166" s="92" t="s">
        <v>714</v>
      </c>
      <c r="G166" s="92" t="s">
        <v>1526</v>
      </c>
      <c r="H166" s="92" t="s">
        <v>1527</v>
      </c>
      <c r="I166" s="92" t="s">
        <v>1528</v>
      </c>
    </row>
    <row r="167" spans="1:9" ht="67.5" hidden="1">
      <c r="A167" s="92" t="s">
        <v>990</v>
      </c>
      <c r="B167" s="92" t="s">
        <v>1529</v>
      </c>
      <c r="C167" s="92" t="s">
        <v>1530</v>
      </c>
      <c r="D167" s="92">
        <v>2012</v>
      </c>
      <c r="E167" s="92" t="s">
        <v>1531</v>
      </c>
      <c r="F167" s="92" t="s">
        <v>1532</v>
      </c>
      <c r="G167" s="92" t="s">
        <v>963</v>
      </c>
      <c r="H167" s="92" t="s">
        <v>1533</v>
      </c>
      <c r="I167" s="92" t="s">
        <v>1534</v>
      </c>
    </row>
    <row r="168" spans="1:9" ht="45" hidden="1">
      <c r="A168" s="92" t="s">
        <v>684</v>
      </c>
      <c r="B168" s="92" t="s">
        <v>1382</v>
      </c>
      <c r="C168" s="92" t="s">
        <v>1383</v>
      </c>
      <c r="D168" s="92">
        <v>2017</v>
      </c>
      <c r="E168" s="92" t="s">
        <v>1384</v>
      </c>
      <c r="F168" s="92" t="s">
        <v>1074</v>
      </c>
      <c r="G168" s="92" t="s">
        <v>963</v>
      </c>
      <c r="H168" s="92" t="s">
        <v>1385</v>
      </c>
      <c r="I168" s="92" t="s">
        <v>1386</v>
      </c>
    </row>
    <row r="169" spans="1:9" ht="45" hidden="1">
      <c r="A169" s="92" t="s">
        <v>990</v>
      </c>
      <c r="B169" s="92" t="s">
        <v>1535</v>
      </c>
      <c r="C169" s="92" t="s">
        <v>1530</v>
      </c>
      <c r="D169" s="92">
        <v>2015</v>
      </c>
      <c r="E169" s="92" t="s">
        <v>1536</v>
      </c>
      <c r="F169" s="92" t="s">
        <v>1074</v>
      </c>
      <c r="G169" s="92" t="s">
        <v>1537</v>
      </c>
      <c r="H169" s="92" t="s">
        <v>1538</v>
      </c>
      <c r="I169" s="92" t="s">
        <v>1539</v>
      </c>
    </row>
    <row r="170" spans="1:9" ht="101.25" hidden="1">
      <c r="A170" s="92" t="s">
        <v>684</v>
      </c>
      <c r="B170" s="92" t="s">
        <v>1387</v>
      </c>
      <c r="C170" s="92" t="s">
        <v>1383</v>
      </c>
      <c r="D170" s="92">
        <v>2017</v>
      </c>
      <c r="E170" s="92" t="s">
        <v>1388</v>
      </c>
      <c r="F170" s="92" t="s">
        <v>1074</v>
      </c>
      <c r="G170" s="92" t="s">
        <v>963</v>
      </c>
      <c r="H170" s="92" t="s">
        <v>1389</v>
      </c>
      <c r="I170" s="92" t="s">
        <v>1390</v>
      </c>
    </row>
    <row r="171" spans="1:9">
      <c r="E171" s="92"/>
    </row>
  </sheetData>
  <autoFilter ref="A1:L170" xr:uid="{25E81B7F-8130-49B1-8016-EAC16678648F}">
    <filterColumn colId="0">
      <filters>
        <filter val="Artículo"/>
      </filters>
    </filterColumn>
    <filterColumn colId="6">
      <filters>
        <filter val="Casos y controles"/>
        <filter val="Enfoque participativo que promueve el uso combinado de diferentes métodos y_x000a_técnicas, cuantitativos y cualitativos, desde un perspectiva sistémica, crítica y pluralista"/>
        <filter val="Ensayo"/>
        <filter val="Ensayo clínico controlado"/>
        <filter val="Ensayo clínico no controlado"/>
        <filter val="Estudio cuasi-experimental, longitudinal"/>
        <filter val="Estudio evaluativo a través de elementos de un estudio cuantitativo y descriptivo con datos de dos momentos del tiempo"/>
      </filters>
    </filterColumn>
  </autoFilter>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88183-61AC-4853-995D-3A1F32950863}">
  <sheetPr>
    <tabColor theme="9" tint="0.39997558519241921"/>
  </sheetPr>
  <dimension ref="A1:B244"/>
  <sheetViews>
    <sheetView zoomScale="55" zoomScaleNormal="55" workbookViewId="0">
      <selection activeCell="B7" sqref="B7"/>
    </sheetView>
  </sheetViews>
  <sheetFormatPr baseColWidth="10" defaultRowHeight="15"/>
  <cols>
    <col min="1" max="1" width="43.85546875" customWidth="1"/>
    <col min="2" max="2" width="109.85546875" customWidth="1"/>
  </cols>
  <sheetData>
    <row r="1" spans="1:2" ht="51.75" customHeight="1" thickBot="1">
      <c r="A1" s="421" t="s">
        <v>2961</v>
      </c>
      <c r="B1" s="421"/>
    </row>
    <row r="2" spans="1:2" ht="72">
      <c r="A2" s="428" t="s">
        <v>2763</v>
      </c>
      <c r="B2" s="214" t="s">
        <v>2764</v>
      </c>
    </row>
    <row r="3" spans="1:2" ht="24">
      <c r="A3" s="430"/>
      <c r="B3" s="215" t="s">
        <v>2765</v>
      </c>
    </row>
    <row r="4" spans="1:2">
      <c r="A4" s="430"/>
      <c r="B4" s="215"/>
    </row>
    <row r="5" spans="1:2">
      <c r="A5" s="430"/>
      <c r="B5" s="215"/>
    </row>
    <row r="6" spans="1:2" ht="36">
      <c r="A6" s="430"/>
      <c r="B6" s="216" t="s">
        <v>2766</v>
      </c>
    </row>
    <row r="7" spans="1:2" ht="24">
      <c r="A7" s="430"/>
      <c r="B7" s="215" t="s">
        <v>2767</v>
      </c>
    </row>
    <row r="8" spans="1:2">
      <c r="A8" s="430"/>
      <c r="B8" s="215"/>
    </row>
    <row r="9" spans="1:2">
      <c r="A9" s="430"/>
      <c r="B9" s="215"/>
    </row>
    <row r="10" spans="1:2" ht="48">
      <c r="A10" s="430"/>
      <c r="B10" s="215" t="s">
        <v>2768</v>
      </c>
    </row>
    <row r="11" spans="1:2">
      <c r="A11" s="430"/>
      <c r="B11" s="215"/>
    </row>
    <row r="12" spans="1:2" ht="48">
      <c r="A12" s="430"/>
      <c r="B12" s="215" t="s">
        <v>2769</v>
      </c>
    </row>
    <row r="13" spans="1:2">
      <c r="A13" s="430"/>
      <c r="B13" s="215"/>
    </row>
    <row r="14" spans="1:2" ht="24">
      <c r="A14" s="430"/>
      <c r="B14" s="216" t="s">
        <v>2770</v>
      </c>
    </row>
    <row r="15" spans="1:2" ht="60">
      <c r="A15" s="430"/>
      <c r="B15" s="215" t="s">
        <v>2771</v>
      </c>
    </row>
    <row r="16" spans="1:2" ht="24">
      <c r="A16" s="430"/>
      <c r="B16" s="215" t="s">
        <v>2772</v>
      </c>
    </row>
    <row r="17" spans="1:2" ht="36">
      <c r="A17" s="430"/>
      <c r="B17" s="215" t="s">
        <v>2773</v>
      </c>
    </row>
    <row r="18" spans="1:2" ht="72">
      <c r="A18" s="430"/>
      <c r="B18" s="215" t="s">
        <v>2774</v>
      </c>
    </row>
    <row r="19" spans="1:2" ht="36">
      <c r="A19" s="430"/>
      <c r="B19" s="216" t="s">
        <v>2775</v>
      </c>
    </row>
    <row r="20" spans="1:2" ht="60.75" thickBot="1">
      <c r="A20" s="429"/>
      <c r="B20" s="217" t="s">
        <v>2776</v>
      </c>
    </row>
    <row r="21" spans="1:2" ht="24">
      <c r="A21" s="218"/>
      <c r="B21" s="219" t="s">
        <v>2778</v>
      </c>
    </row>
    <row r="22" spans="1:2">
      <c r="A22" s="218"/>
      <c r="B22" s="216"/>
    </row>
    <row r="23" spans="1:2" ht="24">
      <c r="A23" s="220"/>
      <c r="B23" s="216" t="s">
        <v>2779</v>
      </c>
    </row>
    <row r="24" spans="1:2" ht="72">
      <c r="A24" s="218" t="s">
        <v>2777</v>
      </c>
      <c r="B24" s="216" t="s">
        <v>2780</v>
      </c>
    </row>
    <row r="25" spans="1:2">
      <c r="A25" s="221"/>
      <c r="B25" s="216"/>
    </row>
    <row r="26" spans="1:2" ht="24">
      <c r="A26" s="221"/>
      <c r="B26" s="216" t="s">
        <v>2781</v>
      </c>
    </row>
    <row r="27" spans="1:2">
      <c r="A27" s="221"/>
      <c r="B27" s="216"/>
    </row>
    <row r="28" spans="1:2">
      <c r="A28" s="221"/>
      <c r="B28" s="216"/>
    </row>
    <row r="29" spans="1:2">
      <c r="A29" s="221"/>
      <c r="B29" s="222" t="s">
        <v>2782</v>
      </c>
    </row>
    <row r="30" spans="1:2">
      <c r="A30" s="221"/>
      <c r="B30" s="222" t="s">
        <v>2783</v>
      </c>
    </row>
    <row r="31" spans="1:2">
      <c r="A31" s="221"/>
      <c r="B31" s="222" t="s">
        <v>2784</v>
      </c>
    </row>
    <row r="32" spans="1:2">
      <c r="A32" s="221"/>
      <c r="B32" s="222" t="s">
        <v>2785</v>
      </c>
    </row>
    <row r="33" spans="1:2">
      <c r="A33" s="221"/>
      <c r="B33" s="222" t="s">
        <v>2786</v>
      </c>
    </row>
    <row r="34" spans="1:2">
      <c r="A34" s="221"/>
      <c r="B34" s="222" t="s">
        <v>2787</v>
      </c>
    </row>
    <row r="35" spans="1:2">
      <c r="A35" s="221"/>
      <c r="B35" s="222" t="s">
        <v>2788</v>
      </c>
    </row>
    <row r="36" spans="1:2">
      <c r="A36" s="221"/>
      <c r="B36" s="222" t="s">
        <v>2789</v>
      </c>
    </row>
    <row r="37" spans="1:2">
      <c r="A37" s="221"/>
      <c r="B37" s="222"/>
    </row>
    <row r="38" spans="1:2" ht="24">
      <c r="A38" s="221"/>
      <c r="B38" s="222" t="s">
        <v>2790</v>
      </c>
    </row>
    <row r="39" spans="1:2">
      <c r="A39" s="221"/>
      <c r="B39" s="216"/>
    </row>
    <row r="40" spans="1:2" ht="24">
      <c r="A40" s="221"/>
      <c r="B40" s="216" t="s">
        <v>2791</v>
      </c>
    </row>
    <row r="41" spans="1:2">
      <c r="A41" s="221"/>
      <c r="B41" s="222" t="s">
        <v>2792</v>
      </c>
    </row>
    <row r="42" spans="1:2">
      <c r="A42" s="221"/>
      <c r="B42" s="222" t="s">
        <v>2793</v>
      </c>
    </row>
    <row r="43" spans="1:2">
      <c r="A43" s="221"/>
      <c r="B43" s="222" t="s">
        <v>2794</v>
      </c>
    </row>
    <row r="44" spans="1:2">
      <c r="A44" s="221"/>
      <c r="B44" s="222" t="s">
        <v>2795</v>
      </c>
    </row>
    <row r="45" spans="1:2">
      <c r="A45" s="221"/>
      <c r="B45" s="222" t="s">
        <v>2796</v>
      </c>
    </row>
    <row r="46" spans="1:2">
      <c r="A46" s="221"/>
      <c r="B46" s="222" t="s">
        <v>2797</v>
      </c>
    </row>
    <row r="47" spans="1:2">
      <c r="A47" s="221"/>
      <c r="B47" s="222" t="s">
        <v>2798</v>
      </c>
    </row>
    <row r="48" spans="1:2">
      <c r="A48" s="221"/>
      <c r="B48" s="222" t="s">
        <v>2799</v>
      </c>
    </row>
    <row r="49" spans="1:2">
      <c r="A49" s="221"/>
      <c r="B49" s="222" t="s">
        <v>2800</v>
      </c>
    </row>
    <row r="50" spans="1:2">
      <c r="A50" s="221"/>
      <c r="B50" s="222" t="s">
        <v>2801</v>
      </c>
    </row>
    <row r="51" spans="1:2">
      <c r="A51" s="221"/>
      <c r="B51" s="222" t="s">
        <v>2802</v>
      </c>
    </row>
    <row r="52" spans="1:2">
      <c r="A52" s="221"/>
      <c r="B52" s="222" t="s">
        <v>2803</v>
      </c>
    </row>
    <row r="53" spans="1:2">
      <c r="A53" s="221"/>
      <c r="B53" s="222" t="s">
        <v>2804</v>
      </c>
    </row>
    <row r="54" spans="1:2">
      <c r="A54" s="221"/>
      <c r="B54" s="222" t="s">
        <v>2805</v>
      </c>
    </row>
    <row r="55" spans="1:2">
      <c r="A55" s="221"/>
      <c r="B55" s="222" t="s">
        <v>2806</v>
      </c>
    </row>
    <row r="56" spans="1:2">
      <c r="A56" s="221"/>
      <c r="B56" s="222" t="s">
        <v>2807</v>
      </c>
    </row>
    <row r="57" spans="1:2">
      <c r="A57" s="221"/>
      <c r="B57" s="222" t="s">
        <v>2808</v>
      </c>
    </row>
    <row r="58" spans="1:2">
      <c r="A58" s="221"/>
      <c r="B58" s="222" t="s">
        <v>2809</v>
      </c>
    </row>
    <row r="59" spans="1:2">
      <c r="A59" s="221"/>
      <c r="B59" s="216"/>
    </row>
    <row r="60" spans="1:2">
      <c r="A60" s="221"/>
      <c r="B60" s="216"/>
    </row>
    <row r="61" spans="1:2">
      <c r="A61" s="221"/>
      <c r="B61" s="222" t="s">
        <v>2810</v>
      </c>
    </row>
    <row r="62" spans="1:2">
      <c r="A62" s="221"/>
      <c r="B62" s="222" t="s">
        <v>2811</v>
      </c>
    </row>
    <row r="63" spans="1:2">
      <c r="A63" s="221"/>
      <c r="B63" s="222" t="s">
        <v>2812</v>
      </c>
    </row>
    <row r="64" spans="1:2">
      <c r="A64" s="221"/>
      <c r="B64" s="222" t="s">
        <v>2813</v>
      </c>
    </row>
    <row r="65" spans="1:2">
      <c r="A65" s="221"/>
      <c r="B65" s="222" t="s">
        <v>2814</v>
      </c>
    </row>
    <row r="66" spans="1:2">
      <c r="A66" s="221"/>
      <c r="B66" s="222" t="s">
        <v>2815</v>
      </c>
    </row>
    <row r="67" spans="1:2">
      <c r="A67" s="221"/>
      <c r="B67" s="222"/>
    </row>
    <row r="68" spans="1:2">
      <c r="A68" s="221"/>
      <c r="B68" s="222" t="s">
        <v>2816</v>
      </c>
    </row>
    <row r="69" spans="1:2">
      <c r="A69" s="221"/>
      <c r="B69" s="222" t="s">
        <v>2817</v>
      </c>
    </row>
    <row r="70" spans="1:2">
      <c r="A70" s="221"/>
      <c r="B70" s="222" t="s">
        <v>2818</v>
      </c>
    </row>
    <row r="71" spans="1:2">
      <c r="A71" s="221"/>
      <c r="B71" s="222" t="s">
        <v>2819</v>
      </c>
    </row>
    <row r="72" spans="1:2">
      <c r="A72" s="221"/>
      <c r="B72" s="222" t="s">
        <v>2820</v>
      </c>
    </row>
    <row r="73" spans="1:2">
      <c r="A73" s="221"/>
      <c r="B73" s="216"/>
    </row>
    <row r="74" spans="1:2">
      <c r="A74" s="221"/>
      <c r="B74" s="216"/>
    </row>
    <row r="75" spans="1:2">
      <c r="A75" s="221"/>
      <c r="B75" s="222" t="s">
        <v>2821</v>
      </c>
    </row>
    <row r="76" spans="1:2">
      <c r="A76" s="221"/>
      <c r="B76" s="222" t="s">
        <v>2822</v>
      </c>
    </row>
    <row r="77" spans="1:2">
      <c r="A77" s="221"/>
      <c r="B77" s="222" t="s">
        <v>2823</v>
      </c>
    </row>
    <row r="78" spans="1:2">
      <c r="A78" s="221"/>
      <c r="B78" s="222" t="s">
        <v>2824</v>
      </c>
    </row>
    <row r="79" spans="1:2">
      <c r="A79" s="221"/>
      <c r="B79" s="222" t="s">
        <v>2825</v>
      </c>
    </row>
    <row r="80" spans="1:2" ht="15.75" thickBot="1">
      <c r="A80" s="223"/>
      <c r="B80" s="224" t="s">
        <v>2826</v>
      </c>
    </row>
    <row r="81" spans="1:2" ht="20.25" customHeight="1">
      <c r="A81" s="218"/>
      <c r="B81" s="431" t="s">
        <v>2830</v>
      </c>
    </row>
    <row r="82" spans="1:2" ht="24">
      <c r="A82" s="218" t="s">
        <v>2827</v>
      </c>
      <c r="B82" s="432"/>
    </row>
    <row r="83" spans="1:2">
      <c r="A83" s="218" t="s">
        <v>2828</v>
      </c>
      <c r="B83" s="432"/>
    </row>
    <row r="84" spans="1:2" ht="36">
      <c r="A84" s="218" t="s">
        <v>2829</v>
      </c>
      <c r="B84" s="432"/>
    </row>
    <row r="85" spans="1:2" ht="15.75" thickBot="1">
      <c r="A85" s="225"/>
      <c r="B85" s="433"/>
    </row>
    <row r="86" spans="1:2" ht="24">
      <c r="A86" s="422">
        <v>-3</v>
      </c>
      <c r="B86" s="226" t="s">
        <v>2831</v>
      </c>
    </row>
    <row r="87" spans="1:2">
      <c r="A87" s="423"/>
      <c r="B87" s="226" t="s">
        <v>2832</v>
      </c>
    </row>
    <row r="88" spans="1:2">
      <c r="A88" s="423"/>
      <c r="B88" s="226" t="s">
        <v>2833</v>
      </c>
    </row>
    <row r="89" spans="1:2">
      <c r="A89" s="423"/>
      <c r="B89" s="226" t="s">
        <v>2834</v>
      </c>
    </row>
    <row r="90" spans="1:2">
      <c r="A90" s="423"/>
      <c r="B90" s="226"/>
    </row>
    <row r="91" spans="1:2" ht="24">
      <c r="A91" s="423"/>
      <c r="B91" s="227" t="s">
        <v>2835</v>
      </c>
    </row>
    <row r="92" spans="1:2">
      <c r="A92" s="423"/>
      <c r="B92" s="227" t="s">
        <v>2836</v>
      </c>
    </row>
    <row r="93" spans="1:2" ht="15.75" thickBot="1">
      <c r="A93" s="424"/>
      <c r="B93" s="228" t="s">
        <v>2837</v>
      </c>
    </row>
    <row r="94" spans="1:2" ht="15" customHeight="1">
      <c r="A94" s="220" t="s">
        <v>2838</v>
      </c>
      <c r="B94" s="425" t="s">
        <v>2839</v>
      </c>
    </row>
    <row r="95" spans="1:2">
      <c r="A95" s="220"/>
      <c r="B95" s="426"/>
    </row>
    <row r="96" spans="1:2">
      <c r="A96" s="220">
        <v>-4</v>
      </c>
      <c r="B96" s="426"/>
    </row>
    <row r="97" spans="1:2" ht="15.75" thickBot="1">
      <c r="A97" s="229"/>
      <c r="B97" s="427"/>
    </row>
    <row r="98" spans="1:2" ht="60.75" thickBot="1">
      <c r="A98" s="229">
        <v>-5</v>
      </c>
      <c r="B98" s="230" t="s">
        <v>2840</v>
      </c>
    </row>
    <row r="99" spans="1:2">
      <c r="A99" s="220"/>
      <c r="B99" s="215" t="s">
        <v>2841</v>
      </c>
    </row>
    <row r="100" spans="1:2" ht="84">
      <c r="A100" s="220"/>
      <c r="B100" s="215" t="s">
        <v>2842</v>
      </c>
    </row>
    <row r="101" spans="1:2">
      <c r="A101" s="220">
        <v>-6</v>
      </c>
      <c r="B101" s="215" t="s">
        <v>2843</v>
      </c>
    </row>
    <row r="102" spans="1:2" ht="15.75" thickBot="1">
      <c r="A102" s="223"/>
      <c r="B102" s="217" t="s">
        <v>2844</v>
      </c>
    </row>
    <row r="103" spans="1:2">
      <c r="A103" s="422">
        <v>-7</v>
      </c>
      <c r="B103" s="215" t="s">
        <v>2845</v>
      </c>
    </row>
    <row r="104" spans="1:2">
      <c r="A104" s="423"/>
      <c r="B104" s="215" t="s">
        <v>2846</v>
      </c>
    </row>
    <row r="105" spans="1:2">
      <c r="A105" s="423"/>
      <c r="B105" s="215" t="s">
        <v>2847</v>
      </c>
    </row>
    <row r="106" spans="1:2" ht="24">
      <c r="A106" s="423"/>
      <c r="B106" s="215" t="s">
        <v>2848</v>
      </c>
    </row>
    <row r="107" spans="1:2">
      <c r="A107" s="423"/>
      <c r="B107" s="215" t="s">
        <v>2849</v>
      </c>
    </row>
    <row r="108" spans="1:2">
      <c r="A108" s="423"/>
      <c r="B108" s="215" t="s">
        <v>2850</v>
      </c>
    </row>
    <row r="109" spans="1:2">
      <c r="A109" s="423"/>
      <c r="B109" s="215" t="s">
        <v>2851</v>
      </c>
    </row>
    <row r="110" spans="1:2">
      <c r="A110" s="423"/>
      <c r="B110" s="215" t="s">
        <v>2852</v>
      </c>
    </row>
    <row r="111" spans="1:2">
      <c r="A111" s="423"/>
      <c r="B111" s="215" t="s">
        <v>2853</v>
      </c>
    </row>
    <row r="112" spans="1:2">
      <c r="A112" s="423"/>
      <c r="B112" s="215" t="s">
        <v>2854</v>
      </c>
    </row>
    <row r="113" spans="1:2">
      <c r="A113" s="423"/>
      <c r="B113" s="215" t="s">
        <v>2855</v>
      </c>
    </row>
    <row r="114" spans="1:2">
      <c r="A114" s="423"/>
      <c r="B114" s="215" t="s">
        <v>2856</v>
      </c>
    </row>
    <row r="115" spans="1:2">
      <c r="A115" s="423"/>
      <c r="B115" s="215" t="s">
        <v>2857</v>
      </c>
    </row>
    <row r="116" spans="1:2">
      <c r="A116" s="423"/>
      <c r="B116" s="215" t="s">
        <v>2858</v>
      </c>
    </row>
    <row r="117" spans="1:2">
      <c r="A117" s="423"/>
      <c r="B117" s="215" t="s">
        <v>2859</v>
      </c>
    </row>
    <row r="118" spans="1:2">
      <c r="A118" s="423"/>
      <c r="B118" s="215" t="s">
        <v>2860</v>
      </c>
    </row>
    <row r="119" spans="1:2">
      <c r="A119" s="423"/>
      <c r="B119" s="215" t="s">
        <v>2861</v>
      </c>
    </row>
    <row r="120" spans="1:2">
      <c r="A120" s="423"/>
      <c r="B120" s="215" t="s">
        <v>2862</v>
      </c>
    </row>
    <row r="121" spans="1:2">
      <c r="A121" s="423"/>
      <c r="B121" s="215" t="s">
        <v>2863</v>
      </c>
    </row>
    <row r="122" spans="1:2">
      <c r="A122" s="423"/>
      <c r="B122" s="215" t="s">
        <v>2864</v>
      </c>
    </row>
    <row r="123" spans="1:2" ht="15.75" thickBot="1">
      <c r="A123" s="424"/>
      <c r="B123" s="217" t="s">
        <v>2865</v>
      </c>
    </row>
    <row r="124" spans="1:2">
      <c r="A124" s="422">
        <v>-8</v>
      </c>
      <c r="B124" s="215" t="s">
        <v>2866</v>
      </c>
    </row>
    <row r="125" spans="1:2">
      <c r="A125" s="423"/>
      <c r="B125" s="215" t="s">
        <v>2867</v>
      </c>
    </row>
    <row r="126" spans="1:2">
      <c r="A126" s="423"/>
      <c r="B126" s="215" t="s">
        <v>2868</v>
      </c>
    </row>
    <row r="127" spans="1:2" ht="24.75" thickBot="1">
      <c r="A127" s="424"/>
      <c r="B127" s="217" t="s">
        <v>2869</v>
      </c>
    </row>
    <row r="128" spans="1:2" ht="36">
      <c r="A128" s="422">
        <v>-9</v>
      </c>
      <c r="B128" s="215" t="s">
        <v>2870</v>
      </c>
    </row>
    <row r="129" spans="1:2">
      <c r="A129" s="423"/>
      <c r="B129" s="215" t="s">
        <v>2871</v>
      </c>
    </row>
    <row r="130" spans="1:2">
      <c r="A130" s="423"/>
      <c r="B130" s="215"/>
    </row>
    <row r="131" spans="1:2" ht="15.75" thickBot="1">
      <c r="A131" s="424"/>
      <c r="B131" s="217"/>
    </row>
    <row r="132" spans="1:2" ht="36">
      <c r="A132" s="422">
        <v>-10</v>
      </c>
      <c r="B132" s="215" t="s">
        <v>2872</v>
      </c>
    </row>
    <row r="133" spans="1:2">
      <c r="A133" s="423"/>
      <c r="B133" s="215"/>
    </row>
    <row r="134" spans="1:2">
      <c r="A134" s="423"/>
      <c r="B134" s="215" t="s">
        <v>2873</v>
      </c>
    </row>
    <row r="135" spans="1:2">
      <c r="A135" s="423"/>
      <c r="B135" s="215" t="s">
        <v>2874</v>
      </c>
    </row>
    <row r="136" spans="1:2" ht="24.75" thickBot="1">
      <c r="A136" s="424"/>
      <c r="B136" s="217" t="s">
        <v>2875</v>
      </c>
    </row>
    <row r="137" spans="1:2">
      <c r="A137" s="422"/>
      <c r="B137" s="215" t="s">
        <v>2876</v>
      </c>
    </row>
    <row r="138" spans="1:2" ht="36">
      <c r="A138" s="423"/>
      <c r="B138" s="215" t="s">
        <v>2877</v>
      </c>
    </row>
    <row r="139" spans="1:2" ht="24.75" thickBot="1">
      <c r="A139" s="424"/>
      <c r="B139" s="217" t="s">
        <v>2878</v>
      </c>
    </row>
    <row r="140" spans="1:2">
      <c r="A140" s="422">
        <v>-11</v>
      </c>
      <c r="B140" s="215" t="s">
        <v>2879</v>
      </c>
    </row>
    <row r="141" spans="1:2">
      <c r="A141" s="423"/>
      <c r="B141" s="215" t="s">
        <v>2880</v>
      </c>
    </row>
    <row r="142" spans="1:2" ht="60">
      <c r="A142" s="423"/>
      <c r="B142" s="215" t="s">
        <v>2881</v>
      </c>
    </row>
    <row r="143" spans="1:2" ht="24">
      <c r="A143" s="423"/>
      <c r="B143" s="215" t="s">
        <v>2882</v>
      </c>
    </row>
    <row r="144" spans="1:2">
      <c r="A144" s="423"/>
      <c r="B144" s="215"/>
    </row>
    <row r="145" spans="1:2">
      <c r="A145" s="423"/>
      <c r="B145" s="215" t="s">
        <v>2883</v>
      </c>
    </row>
    <row r="146" spans="1:2">
      <c r="A146" s="423"/>
      <c r="B146" s="215" t="s">
        <v>2884</v>
      </c>
    </row>
    <row r="147" spans="1:2">
      <c r="A147" s="423"/>
      <c r="B147" s="215" t="s">
        <v>2885</v>
      </c>
    </row>
    <row r="148" spans="1:2" ht="15.75" thickBot="1">
      <c r="A148" s="424"/>
      <c r="B148" s="217" t="s">
        <v>2886</v>
      </c>
    </row>
    <row r="149" spans="1:2" ht="72.75" thickBot="1">
      <c r="A149" s="229">
        <v>-12</v>
      </c>
      <c r="B149" s="230" t="s">
        <v>2887</v>
      </c>
    </row>
    <row r="150" spans="1:2" ht="60.75" thickBot="1">
      <c r="A150" s="229">
        <v>-13</v>
      </c>
      <c r="B150" s="230" t="s">
        <v>2888</v>
      </c>
    </row>
    <row r="151" spans="1:2" ht="60">
      <c r="A151" s="422">
        <v>-14</v>
      </c>
      <c r="B151" s="216" t="s">
        <v>2889</v>
      </c>
    </row>
    <row r="152" spans="1:2">
      <c r="A152" s="423"/>
      <c r="B152" s="216">
        <v>14</v>
      </c>
    </row>
    <row r="153" spans="1:2" ht="15.75" thickBot="1">
      <c r="A153" s="424"/>
      <c r="B153" s="230" t="s">
        <v>2890</v>
      </c>
    </row>
    <row r="154" spans="1:2" ht="24">
      <c r="A154" s="422">
        <v>-15</v>
      </c>
      <c r="B154" s="216" t="s">
        <v>2891</v>
      </c>
    </row>
    <row r="155" spans="1:2">
      <c r="A155" s="423"/>
      <c r="B155" s="216" t="s">
        <v>2892</v>
      </c>
    </row>
    <row r="156" spans="1:2" ht="48">
      <c r="A156" s="423"/>
      <c r="B156" s="216" t="s">
        <v>2893</v>
      </c>
    </row>
    <row r="157" spans="1:2" ht="24">
      <c r="A157" s="423"/>
      <c r="B157" s="216" t="s">
        <v>2894</v>
      </c>
    </row>
    <row r="158" spans="1:2" ht="36">
      <c r="A158" s="423"/>
      <c r="B158" s="216" t="s">
        <v>2895</v>
      </c>
    </row>
    <row r="159" spans="1:2" ht="15.75" thickBot="1">
      <c r="A159" s="424"/>
      <c r="B159" s="230" t="s">
        <v>2896</v>
      </c>
    </row>
    <row r="160" spans="1:2" ht="221.25" customHeight="1">
      <c r="A160" s="422">
        <v>-16</v>
      </c>
      <c r="B160" s="422" t="s">
        <v>2897</v>
      </c>
    </row>
    <row r="161" spans="1:2">
      <c r="A161" s="423"/>
      <c r="B161" s="423"/>
    </row>
    <row r="162" spans="1:2" ht="15.75" thickBot="1">
      <c r="A162" s="424"/>
      <c r="B162" s="424"/>
    </row>
    <row r="163" spans="1:2" ht="96.75" thickBot="1">
      <c r="A163" s="229">
        <v>-17</v>
      </c>
      <c r="B163" s="230" t="s">
        <v>2898</v>
      </c>
    </row>
    <row r="164" spans="1:2" ht="36">
      <c r="A164" s="422">
        <v>-18</v>
      </c>
      <c r="B164" s="215" t="s">
        <v>2899</v>
      </c>
    </row>
    <row r="165" spans="1:2" ht="36.75" thickBot="1">
      <c r="A165" s="424"/>
      <c r="B165" s="217" t="s">
        <v>2900</v>
      </c>
    </row>
    <row r="166" spans="1:2" ht="120">
      <c r="A166" s="220"/>
      <c r="B166" s="216" t="s">
        <v>2901</v>
      </c>
    </row>
    <row r="167" spans="1:2">
      <c r="A167" s="220">
        <v>-19</v>
      </c>
      <c r="B167" s="231"/>
    </row>
    <row r="168" spans="1:2" ht="72">
      <c r="A168" s="220"/>
      <c r="B168" s="231" t="s">
        <v>2902</v>
      </c>
    </row>
    <row r="169" spans="1:2" ht="15.75" thickBot="1">
      <c r="A169" s="229"/>
      <c r="B169" s="232"/>
    </row>
    <row r="170" spans="1:2">
      <c r="A170" s="422">
        <v>-20</v>
      </c>
      <c r="B170" s="216"/>
    </row>
    <row r="171" spans="1:2" ht="60">
      <c r="A171" s="423"/>
      <c r="B171" s="216" t="s">
        <v>2903</v>
      </c>
    </row>
    <row r="172" spans="1:2" ht="48">
      <c r="A172" s="423"/>
      <c r="B172" s="216" t="s">
        <v>2904</v>
      </c>
    </row>
    <row r="173" spans="1:2">
      <c r="A173" s="423"/>
      <c r="B173" s="216"/>
    </row>
    <row r="174" spans="1:2" ht="15.75" thickBot="1">
      <c r="A174" s="424"/>
      <c r="B174" s="230"/>
    </row>
    <row r="175" spans="1:2">
      <c r="A175" s="220"/>
      <c r="B175" s="216" t="s">
        <v>2905</v>
      </c>
    </row>
    <row r="176" spans="1:2" ht="36">
      <c r="A176" s="220">
        <v>-21</v>
      </c>
      <c r="B176" s="216" t="s">
        <v>2906</v>
      </c>
    </row>
    <row r="177" spans="1:2">
      <c r="A177" s="221"/>
      <c r="B177" s="216"/>
    </row>
    <row r="178" spans="1:2">
      <c r="A178" s="221"/>
      <c r="B178" s="216" t="s">
        <v>2907</v>
      </c>
    </row>
    <row r="179" spans="1:2">
      <c r="A179" s="221"/>
      <c r="B179" s="216" t="s">
        <v>2908</v>
      </c>
    </row>
    <row r="180" spans="1:2">
      <c r="A180" s="221"/>
      <c r="B180" s="216" t="s">
        <v>2909</v>
      </c>
    </row>
    <row r="181" spans="1:2" ht="48">
      <c r="A181" s="221"/>
      <c r="B181" s="216" t="s">
        <v>2910</v>
      </c>
    </row>
    <row r="182" spans="1:2">
      <c r="A182" s="221"/>
      <c r="B182" s="216"/>
    </row>
    <row r="183" spans="1:2">
      <c r="A183" s="221"/>
      <c r="B183" s="216" t="s">
        <v>2911</v>
      </c>
    </row>
    <row r="184" spans="1:2">
      <c r="A184" s="221"/>
      <c r="B184" s="216" t="s">
        <v>2912</v>
      </c>
    </row>
    <row r="185" spans="1:2">
      <c r="A185" s="221"/>
      <c r="B185" s="216" t="s">
        <v>2913</v>
      </c>
    </row>
    <row r="186" spans="1:2" ht="72">
      <c r="A186" s="221"/>
      <c r="B186" s="216" t="s">
        <v>2914</v>
      </c>
    </row>
    <row r="187" spans="1:2" ht="15.75" thickBot="1">
      <c r="A187" s="223"/>
      <c r="B187" s="230"/>
    </row>
    <row r="188" spans="1:2">
      <c r="A188" s="422">
        <v>-22</v>
      </c>
      <c r="B188" s="216" t="s">
        <v>2915</v>
      </c>
    </row>
    <row r="189" spans="1:2">
      <c r="A189" s="423"/>
      <c r="B189" s="216" t="s">
        <v>2916</v>
      </c>
    </row>
    <row r="190" spans="1:2">
      <c r="A190" s="423"/>
      <c r="B190" s="216" t="s">
        <v>2917</v>
      </c>
    </row>
    <row r="191" spans="1:2">
      <c r="A191" s="423"/>
      <c r="B191" s="216" t="s">
        <v>2918</v>
      </c>
    </row>
    <row r="192" spans="1:2">
      <c r="A192" s="423"/>
      <c r="B192" s="216" t="s">
        <v>2919</v>
      </c>
    </row>
    <row r="193" spans="1:2">
      <c r="A193" s="423"/>
      <c r="B193" s="216" t="s">
        <v>2920</v>
      </c>
    </row>
    <row r="194" spans="1:2">
      <c r="A194" s="423"/>
      <c r="B194" s="216" t="s">
        <v>2921</v>
      </c>
    </row>
    <row r="195" spans="1:2">
      <c r="A195" s="423"/>
      <c r="B195" s="216" t="s">
        <v>2922</v>
      </c>
    </row>
    <row r="196" spans="1:2">
      <c r="A196" s="423"/>
      <c r="B196" s="216" t="s">
        <v>2923</v>
      </c>
    </row>
    <row r="197" spans="1:2">
      <c r="A197" s="423"/>
      <c r="B197" s="216"/>
    </row>
    <row r="198" spans="1:2" ht="60.75" thickBot="1">
      <c r="A198" s="424"/>
      <c r="B198" s="230" t="s">
        <v>2924</v>
      </c>
    </row>
    <row r="199" spans="1:2" ht="24">
      <c r="A199" s="422">
        <v>-23</v>
      </c>
      <c r="B199" s="222" t="s">
        <v>2925</v>
      </c>
    </row>
    <row r="200" spans="1:2" ht="24">
      <c r="A200" s="423"/>
      <c r="B200" s="216" t="s">
        <v>2926</v>
      </c>
    </row>
    <row r="201" spans="1:2">
      <c r="A201" s="423"/>
      <c r="B201" s="216"/>
    </row>
    <row r="202" spans="1:2" ht="60">
      <c r="A202" s="423"/>
      <c r="B202" s="216" t="s">
        <v>2927</v>
      </c>
    </row>
    <row r="203" spans="1:2" ht="36">
      <c r="A203" s="423"/>
      <c r="B203" s="216" t="s">
        <v>2928</v>
      </c>
    </row>
    <row r="204" spans="1:2" ht="48.75" thickBot="1">
      <c r="A204" s="424"/>
      <c r="B204" s="230" t="s">
        <v>2929</v>
      </c>
    </row>
    <row r="205" spans="1:2">
      <c r="A205" s="220" t="s">
        <v>2930</v>
      </c>
      <c r="B205" s="226" t="s">
        <v>2931</v>
      </c>
    </row>
    <row r="206" spans="1:2">
      <c r="A206" s="220">
        <v>-24</v>
      </c>
      <c r="B206" s="226" t="s">
        <v>2932</v>
      </c>
    </row>
    <row r="207" spans="1:2">
      <c r="A207" s="221"/>
      <c r="B207" s="226" t="s">
        <v>2933</v>
      </c>
    </row>
    <row r="208" spans="1:2" ht="60">
      <c r="A208" s="221"/>
      <c r="B208" s="226" t="s">
        <v>2934</v>
      </c>
    </row>
    <row r="209" spans="1:2" ht="24">
      <c r="A209" s="221"/>
      <c r="B209" s="226" t="s">
        <v>2935</v>
      </c>
    </row>
    <row r="210" spans="1:2">
      <c r="A210" s="221"/>
      <c r="B210" s="226"/>
    </row>
    <row r="211" spans="1:2">
      <c r="A211" s="221"/>
      <c r="B211" s="226" t="s">
        <v>2936</v>
      </c>
    </row>
    <row r="212" spans="1:2">
      <c r="A212" s="221"/>
      <c r="B212" s="226" t="s">
        <v>2937</v>
      </c>
    </row>
    <row r="213" spans="1:2">
      <c r="A213" s="221"/>
      <c r="B213" s="226" t="s">
        <v>2938</v>
      </c>
    </row>
    <row r="214" spans="1:2">
      <c r="A214" s="221"/>
      <c r="B214" s="226" t="s">
        <v>2939</v>
      </c>
    </row>
    <row r="215" spans="1:2">
      <c r="A215" s="221"/>
      <c r="B215" s="226" t="s">
        <v>2940</v>
      </c>
    </row>
    <row r="216" spans="1:2">
      <c r="A216" s="221"/>
      <c r="B216" s="226" t="s">
        <v>2941</v>
      </c>
    </row>
    <row r="217" spans="1:2">
      <c r="A217" s="221"/>
      <c r="B217" s="226" t="s">
        <v>2942</v>
      </c>
    </row>
    <row r="218" spans="1:2">
      <c r="A218" s="221"/>
      <c r="B218" s="226" t="s">
        <v>2943</v>
      </c>
    </row>
    <row r="219" spans="1:2" ht="36">
      <c r="A219" s="221"/>
      <c r="B219" s="226" t="s">
        <v>2944</v>
      </c>
    </row>
    <row r="220" spans="1:2">
      <c r="A220" s="221"/>
      <c r="B220" s="226" t="s">
        <v>2945</v>
      </c>
    </row>
    <row r="221" spans="1:2" ht="24.75" thickBot="1">
      <c r="A221" s="223"/>
      <c r="B221" s="233" t="s">
        <v>2946</v>
      </c>
    </row>
    <row r="222" spans="1:2" ht="48">
      <c r="A222" s="220"/>
      <c r="B222" s="226" t="s">
        <v>2947</v>
      </c>
    </row>
    <row r="223" spans="1:2" ht="96">
      <c r="A223" s="220"/>
      <c r="B223" s="226" t="s">
        <v>2948</v>
      </c>
    </row>
    <row r="224" spans="1:2">
      <c r="A224" s="220">
        <v>-25</v>
      </c>
      <c r="B224" s="226"/>
    </row>
    <row r="225" spans="1:2" ht="60">
      <c r="A225" s="221"/>
      <c r="B225" s="226" t="s">
        <v>2949</v>
      </c>
    </row>
    <row r="226" spans="1:2">
      <c r="A226" s="221"/>
      <c r="B226" s="226"/>
    </row>
    <row r="227" spans="1:2" ht="36">
      <c r="A227" s="221"/>
      <c r="B227" s="226" t="s">
        <v>2950</v>
      </c>
    </row>
    <row r="228" spans="1:2">
      <c r="A228" s="221"/>
      <c r="B228" s="226"/>
    </row>
    <row r="229" spans="1:2" ht="15.75" thickBot="1">
      <c r="A229" s="223"/>
      <c r="B229" s="233" t="s">
        <v>2951</v>
      </c>
    </row>
    <row r="230" spans="1:2" ht="409.6" customHeight="1">
      <c r="A230" s="422"/>
      <c r="B230" s="425" t="s">
        <v>2952</v>
      </c>
    </row>
    <row r="231" spans="1:2">
      <c r="A231" s="423"/>
      <c r="B231" s="426"/>
    </row>
    <row r="232" spans="1:2" ht="15.75" thickBot="1">
      <c r="A232" s="424"/>
      <c r="B232" s="427"/>
    </row>
    <row r="233" spans="1:2" ht="24.75" thickBot="1">
      <c r="A233" s="229">
        <v>-26</v>
      </c>
      <c r="B233" s="233" t="s">
        <v>2953</v>
      </c>
    </row>
    <row r="234" spans="1:2" ht="36">
      <c r="A234" s="422">
        <v>-27</v>
      </c>
      <c r="B234" s="215" t="s">
        <v>2954</v>
      </c>
    </row>
    <row r="235" spans="1:2">
      <c r="A235" s="423"/>
      <c r="B235" s="215" t="s">
        <v>2955</v>
      </c>
    </row>
    <row r="236" spans="1:2" ht="36">
      <c r="A236" s="423"/>
      <c r="B236" s="215" t="s">
        <v>2956</v>
      </c>
    </row>
    <row r="237" spans="1:2" ht="36">
      <c r="A237" s="423"/>
      <c r="B237" s="215" t="s">
        <v>2957</v>
      </c>
    </row>
    <row r="238" spans="1:2">
      <c r="A238" s="423"/>
      <c r="B238" s="215" t="s">
        <v>2958</v>
      </c>
    </row>
    <row r="239" spans="1:2" ht="24.75" thickBot="1">
      <c r="A239" s="424"/>
      <c r="B239" s="217" t="s">
        <v>2959</v>
      </c>
    </row>
    <row r="240" spans="1:2" ht="176.25" customHeight="1">
      <c r="A240" s="422">
        <v>-28</v>
      </c>
      <c r="B240" s="428" t="s">
        <v>2960</v>
      </c>
    </row>
    <row r="241" spans="1:2" ht="15.75" thickBot="1">
      <c r="A241" s="424"/>
      <c r="B241" s="429"/>
    </row>
    <row r="242" spans="1:2">
      <c r="A242" s="422"/>
      <c r="B242" s="428"/>
    </row>
    <row r="243" spans="1:2">
      <c r="A243" s="423"/>
      <c r="B243" s="430"/>
    </row>
    <row r="244" spans="1:2" ht="15.75" thickBot="1">
      <c r="A244" s="424"/>
      <c r="B244" s="429"/>
    </row>
  </sheetData>
  <mergeCells count="26">
    <mergeCell ref="A103:A123"/>
    <mergeCell ref="A124:A127"/>
    <mergeCell ref="A242:A244"/>
    <mergeCell ref="B242:B244"/>
    <mergeCell ref="A160:A162"/>
    <mergeCell ref="B160:B162"/>
    <mergeCell ref="A164:A165"/>
    <mergeCell ref="A170:A174"/>
    <mergeCell ref="A188:A198"/>
    <mergeCell ref="A199:A204"/>
    <mergeCell ref="A1:B1"/>
    <mergeCell ref="A230:A232"/>
    <mergeCell ref="B230:B232"/>
    <mergeCell ref="A234:A239"/>
    <mergeCell ref="A240:A241"/>
    <mergeCell ref="B240:B241"/>
    <mergeCell ref="A128:A131"/>
    <mergeCell ref="A132:A136"/>
    <mergeCell ref="A137:A139"/>
    <mergeCell ref="A140:A148"/>
    <mergeCell ref="A151:A153"/>
    <mergeCell ref="A154:A159"/>
    <mergeCell ref="A2:A20"/>
    <mergeCell ref="B81:B85"/>
    <mergeCell ref="A86:A93"/>
    <mergeCell ref="B94:B9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3E86F-53FB-4DF4-96BC-B79257325E2C}">
  <sheetPr>
    <tabColor theme="4" tint="0.39997558519241921"/>
  </sheetPr>
  <dimension ref="A1:C83"/>
  <sheetViews>
    <sheetView topLeftCell="A73" workbookViewId="0">
      <selection sqref="A1:XFD1048576"/>
    </sheetView>
  </sheetViews>
  <sheetFormatPr baseColWidth="10" defaultRowHeight="15" customHeight="1"/>
  <cols>
    <col min="1" max="1" width="29.42578125" customWidth="1"/>
    <col min="2" max="2" width="25.42578125" customWidth="1"/>
    <col min="3" max="3" width="67.85546875" customWidth="1"/>
  </cols>
  <sheetData>
    <row r="1" spans="1:3" ht="15" customHeight="1" thickBot="1">
      <c r="A1" s="289" t="s">
        <v>3050</v>
      </c>
      <c r="B1" s="290" t="s">
        <v>3051</v>
      </c>
      <c r="C1" s="291" t="s">
        <v>3052</v>
      </c>
    </row>
    <row r="2" spans="1:3" ht="15" customHeight="1" thickBot="1">
      <c r="A2" s="437" t="s">
        <v>3053</v>
      </c>
      <c r="B2" s="438"/>
      <c r="C2" s="439"/>
    </row>
    <row r="3" spans="1:3" ht="15" customHeight="1" thickBot="1">
      <c r="A3" s="292" t="s">
        <v>3054</v>
      </c>
      <c r="B3" s="440" t="s">
        <v>3055</v>
      </c>
      <c r="C3" s="441"/>
    </row>
    <row r="4" spans="1:3" ht="15" customHeight="1">
      <c r="A4" s="442" t="s">
        <v>3056</v>
      </c>
      <c r="B4" s="434" t="s">
        <v>3057</v>
      </c>
      <c r="C4" s="444" t="s">
        <v>3058</v>
      </c>
    </row>
    <row r="5" spans="1:3" ht="15" customHeight="1" thickBot="1">
      <c r="A5" s="443"/>
      <c r="B5" s="436"/>
      <c r="C5" s="445"/>
    </row>
    <row r="6" spans="1:3" ht="15" customHeight="1" thickBot="1">
      <c r="A6" s="293" t="s">
        <v>3059</v>
      </c>
      <c r="B6" s="294" t="s">
        <v>3060</v>
      </c>
      <c r="C6" s="295" t="s">
        <v>3061</v>
      </c>
    </row>
    <row r="7" spans="1:3" ht="15" customHeight="1">
      <c r="A7" s="296"/>
      <c r="B7" s="434" t="s">
        <v>3063</v>
      </c>
      <c r="C7" s="297" t="s">
        <v>3064</v>
      </c>
    </row>
    <row r="8" spans="1:3" ht="15" customHeight="1">
      <c r="A8" s="296" t="s">
        <v>3062</v>
      </c>
      <c r="B8" s="435"/>
      <c r="C8" s="297" t="s">
        <v>3065</v>
      </c>
    </row>
    <row r="9" spans="1:3" ht="15" customHeight="1">
      <c r="A9" s="296"/>
      <c r="B9" s="435"/>
      <c r="C9" s="297" t="s">
        <v>3066</v>
      </c>
    </row>
    <row r="10" spans="1:3" ht="15" customHeight="1" thickBot="1">
      <c r="A10" s="293"/>
      <c r="B10" s="436"/>
      <c r="C10" s="295" t="s">
        <v>3067</v>
      </c>
    </row>
    <row r="11" spans="1:3" ht="15" customHeight="1">
      <c r="A11" s="442" t="s">
        <v>3068</v>
      </c>
      <c r="B11" s="447" t="s">
        <v>3069</v>
      </c>
      <c r="C11" s="297" t="s">
        <v>3070</v>
      </c>
    </row>
    <row r="12" spans="1:3" ht="15" customHeight="1" thickBot="1">
      <c r="A12" s="443"/>
      <c r="B12" s="448"/>
      <c r="C12" s="295" t="s">
        <v>3071</v>
      </c>
    </row>
    <row r="13" spans="1:3" ht="15" customHeight="1" thickBot="1">
      <c r="A13" s="292" t="s">
        <v>3072</v>
      </c>
      <c r="B13" s="440" t="s">
        <v>3073</v>
      </c>
      <c r="C13" s="441"/>
    </row>
    <row r="14" spans="1:3" ht="15" customHeight="1" thickBot="1">
      <c r="A14" s="442" t="s">
        <v>3056</v>
      </c>
      <c r="B14" s="294" t="s">
        <v>3074</v>
      </c>
      <c r="C14" s="295" t="s">
        <v>3075</v>
      </c>
    </row>
    <row r="15" spans="1:3" ht="15" customHeight="1">
      <c r="A15" s="446"/>
      <c r="B15" s="434" t="s">
        <v>3076</v>
      </c>
      <c r="C15" s="444" t="s">
        <v>3077</v>
      </c>
    </row>
    <row r="16" spans="1:3" ht="15" customHeight="1" thickBot="1">
      <c r="A16" s="443"/>
      <c r="B16" s="436"/>
      <c r="C16" s="445"/>
    </row>
    <row r="17" spans="1:3" ht="15" customHeight="1">
      <c r="A17" s="442" t="s">
        <v>3059</v>
      </c>
      <c r="B17" s="298" t="s">
        <v>3078</v>
      </c>
      <c r="C17" s="297" t="s">
        <v>3082</v>
      </c>
    </row>
    <row r="18" spans="1:3" ht="15" customHeight="1">
      <c r="A18" s="446"/>
      <c r="B18" s="298" t="s">
        <v>3079</v>
      </c>
      <c r="C18" s="299"/>
    </row>
    <row r="19" spans="1:3" ht="15" customHeight="1">
      <c r="A19" s="446"/>
      <c r="B19" s="298" t="s">
        <v>3080</v>
      </c>
      <c r="C19" s="297" t="s">
        <v>3083</v>
      </c>
    </row>
    <row r="20" spans="1:3" ht="15" customHeight="1">
      <c r="A20" s="446"/>
      <c r="B20" s="298" t="s">
        <v>3081</v>
      </c>
      <c r="C20" s="297"/>
    </row>
    <row r="21" spans="1:3" ht="15" customHeight="1" thickBot="1">
      <c r="A21" s="443"/>
      <c r="B21" s="232"/>
      <c r="C21" s="295" t="s">
        <v>3084</v>
      </c>
    </row>
    <row r="22" spans="1:3" ht="15" customHeight="1" thickBot="1">
      <c r="A22" s="293"/>
      <c r="B22" s="294" t="s">
        <v>3085</v>
      </c>
      <c r="C22" s="295" t="s">
        <v>3086</v>
      </c>
    </row>
    <row r="23" spans="1:3" ht="15" customHeight="1" thickBot="1">
      <c r="A23" s="293"/>
      <c r="B23" s="294" t="s">
        <v>3087</v>
      </c>
      <c r="C23" s="295" t="s">
        <v>3088</v>
      </c>
    </row>
    <row r="24" spans="1:3" ht="15" customHeight="1" thickBot="1">
      <c r="A24" s="293" t="s">
        <v>3089</v>
      </c>
      <c r="B24" s="294" t="s">
        <v>3090</v>
      </c>
      <c r="C24" s="295" t="s">
        <v>3091</v>
      </c>
    </row>
    <row r="25" spans="1:3" ht="15" customHeight="1">
      <c r="A25" s="442"/>
      <c r="B25" s="434" t="s">
        <v>3092</v>
      </c>
      <c r="C25" s="297" t="s">
        <v>3093</v>
      </c>
    </row>
    <row r="26" spans="1:3" ht="15" customHeight="1">
      <c r="A26" s="446"/>
      <c r="B26" s="435"/>
      <c r="C26" s="297"/>
    </row>
    <row r="27" spans="1:3" ht="15" customHeight="1" thickBot="1">
      <c r="A27" s="443"/>
      <c r="B27" s="436"/>
      <c r="C27" s="295" t="s">
        <v>3094</v>
      </c>
    </row>
    <row r="28" spans="1:3" ht="15" customHeight="1">
      <c r="A28" s="442" t="s">
        <v>3095</v>
      </c>
      <c r="B28" s="434" t="s">
        <v>3096</v>
      </c>
      <c r="C28" s="297" t="s">
        <v>3097</v>
      </c>
    </row>
    <row r="29" spans="1:3" ht="15" customHeight="1">
      <c r="A29" s="446"/>
      <c r="B29" s="435"/>
      <c r="C29" s="297"/>
    </row>
    <row r="30" spans="1:3" ht="15" customHeight="1" thickBot="1">
      <c r="A30" s="443"/>
      <c r="B30" s="436"/>
      <c r="C30" s="295" t="s">
        <v>3098</v>
      </c>
    </row>
    <row r="31" spans="1:3" ht="15" customHeight="1" thickBot="1">
      <c r="A31" s="293"/>
      <c r="B31" s="294" t="s">
        <v>3099</v>
      </c>
      <c r="C31" s="295" t="s">
        <v>3100</v>
      </c>
    </row>
    <row r="32" spans="1:3" ht="15" customHeight="1" thickBot="1">
      <c r="A32" s="442" t="s">
        <v>3068</v>
      </c>
      <c r="B32" s="294" t="s">
        <v>3101</v>
      </c>
      <c r="C32" s="295" t="s">
        <v>3102</v>
      </c>
    </row>
    <row r="33" spans="1:3" ht="15" customHeight="1" thickBot="1">
      <c r="A33" s="446"/>
      <c r="B33" s="294" t="s">
        <v>3103</v>
      </c>
      <c r="C33" s="295" t="s">
        <v>3104</v>
      </c>
    </row>
    <row r="34" spans="1:3" ht="15" customHeight="1" thickBot="1">
      <c r="A34" s="443"/>
      <c r="B34" s="294" t="s">
        <v>3105</v>
      </c>
      <c r="C34" s="295" t="s">
        <v>3106</v>
      </c>
    </row>
    <row r="35" spans="1:3" ht="15" customHeight="1" thickBot="1">
      <c r="A35" s="300" t="s">
        <v>3107</v>
      </c>
      <c r="B35" s="449" t="s">
        <v>3108</v>
      </c>
      <c r="C35" s="450"/>
    </row>
    <row r="36" spans="1:3" ht="15" customHeight="1" thickBot="1">
      <c r="A36" s="293" t="s">
        <v>3109</v>
      </c>
      <c r="B36" s="294" t="s">
        <v>3110</v>
      </c>
      <c r="C36" s="295" t="s">
        <v>3111</v>
      </c>
    </row>
    <row r="37" spans="1:3" ht="15" customHeight="1">
      <c r="A37" s="442"/>
      <c r="B37" s="434" t="s">
        <v>3112</v>
      </c>
      <c r="C37" s="297" t="s">
        <v>3113</v>
      </c>
    </row>
    <row r="38" spans="1:3" ht="15" customHeight="1" thickBot="1">
      <c r="A38" s="443"/>
      <c r="B38" s="436"/>
      <c r="C38" s="295" t="s">
        <v>3114</v>
      </c>
    </row>
    <row r="39" spans="1:3" ht="15" customHeight="1">
      <c r="A39" s="442" t="s">
        <v>3115</v>
      </c>
      <c r="B39" s="298" t="s">
        <v>3116</v>
      </c>
      <c r="C39" s="297" t="s">
        <v>3118</v>
      </c>
    </row>
    <row r="40" spans="1:3" ht="15" customHeight="1">
      <c r="A40" s="446"/>
      <c r="B40" s="298"/>
      <c r="C40" s="297"/>
    </row>
    <row r="41" spans="1:3" ht="15" customHeight="1">
      <c r="A41" s="446"/>
      <c r="B41" s="298" t="s">
        <v>3117</v>
      </c>
      <c r="C41" s="297" t="s">
        <v>3119</v>
      </c>
    </row>
    <row r="42" spans="1:3" ht="15" customHeight="1">
      <c r="A42" s="446"/>
      <c r="B42" s="288"/>
      <c r="C42" s="297"/>
    </row>
    <row r="43" spans="1:3" ht="15" customHeight="1" thickBot="1">
      <c r="A43" s="443"/>
      <c r="B43" s="232"/>
      <c r="C43" s="295" t="s">
        <v>3120</v>
      </c>
    </row>
    <row r="44" spans="1:3" ht="15" customHeight="1" thickBot="1">
      <c r="A44" s="293"/>
      <c r="B44" s="294" t="s">
        <v>3121</v>
      </c>
      <c r="C44" s="295" t="s">
        <v>3122</v>
      </c>
    </row>
    <row r="45" spans="1:3" ht="15" customHeight="1" thickBot="1">
      <c r="A45" s="293" t="s">
        <v>3089</v>
      </c>
      <c r="B45" s="294" t="s">
        <v>3123</v>
      </c>
      <c r="C45" s="295" t="s">
        <v>3124</v>
      </c>
    </row>
    <row r="46" spans="1:3" ht="15" customHeight="1" thickBot="1">
      <c r="A46" s="293" t="s">
        <v>3095</v>
      </c>
      <c r="B46" s="294" t="s">
        <v>3125</v>
      </c>
      <c r="C46" s="295" t="s">
        <v>3126</v>
      </c>
    </row>
    <row r="47" spans="1:3" ht="15" customHeight="1" thickBot="1">
      <c r="A47" s="293"/>
      <c r="B47" s="294" t="s">
        <v>3127</v>
      </c>
      <c r="C47" s="295" t="s">
        <v>3128</v>
      </c>
    </row>
    <row r="48" spans="1:3" ht="15" customHeight="1" thickBot="1">
      <c r="A48" s="300" t="s">
        <v>3129</v>
      </c>
      <c r="B48" s="449" t="s">
        <v>3130</v>
      </c>
      <c r="C48" s="450"/>
    </row>
    <row r="49" spans="1:3" ht="15" customHeight="1">
      <c r="A49" s="442" t="s">
        <v>3131</v>
      </c>
      <c r="B49" s="434" t="s">
        <v>3132</v>
      </c>
      <c r="C49" s="297" t="s">
        <v>3133</v>
      </c>
    </row>
    <row r="50" spans="1:3" ht="15" customHeight="1">
      <c r="A50" s="446"/>
      <c r="B50" s="435"/>
      <c r="C50" s="297" t="s">
        <v>3134</v>
      </c>
    </row>
    <row r="51" spans="1:3" ht="15" customHeight="1" thickBot="1">
      <c r="A51" s="443"/>
      <c r="B51" s="436"/>
      <c r="C51" s="295" t="s">
        <v>3135</v>
      </c>
    </row>
    <row r="52" spans="1:3" ht="15" customHeight="1">
      <c r="A52" s="442" t="s">
        <v>3089</v>
      </c>
      <c r="B52" s="434" t="s">
        <v>3136</v>
      </c>
      <c r="C52" s="297" t="s">
        <v>3137</v>
      </c>
    </row>
    <row r="53" spans="1:3" ht="15" customHeight="1" thickBot="1">
      <c r="A53" s="443"/>
      <c r="B53" s="436"/>
      <c r="C53" s="295" t="s">
        <v>3138</v>
      </c>
    </row>
    <row r="54" spans="1:3" ht="15" customHeight="1" thickBot="1">
      <c r="A54" s="293" t="s">
        <v>3095</v>
      </c>
      <c r="B54" s="294" t="s">
        <v>3139</v>
      </c>
      <c r="C54" s="295" t="s">
        <v>3140</v>
      </c>
    </row>
    <row r="55" spans="1:3" ht="15" customHeight="1">
      <c r="A55" s="442" t="s">
        <v>3068</v>
      </c>
      <c r="B55" s="434" t="s">
        <v>3141</v>
      </c>
      <c r="C55" s="444" t="s">
        <v>3142</v>
      </c>
    </row>
    <row r="56" spans="1:3" ht="15" customHeight="1" thickBot="1">
      <c r="A56" s="443"/>
      <c r="B56" s="436"/>
      <c r="C56" s="445"/>
    </row>
    <row r="57" spans="1:3" ht="15" customHeight="1" thickBot="1">
      <c r="A57" s="300" t="s">
        <v>3143</v>
      </c>
      <c r="B57" s="449" t="s">
        <v>3144</v>
      </c>
      <c r="C57" s="450"/>
    </row>
    <row r="58" spans="1:3" ht="15" customHeight="1">
      <c r="A58" s="442" t="s">
        <v>3109</v>
      </c>
      <c r="B58" s="434" t="s">
        <v>3145</v>
      </c>
      <c r="C58" s="297" t="s">
        <v>3146</v>
      </c>
    </row>
    <row r="59" spans="1:3" ht="15" customHeight="1">
      <c r="A59" s="446"/>
      <c r="B59" s="435"/>
      <c r="C59" s="297" t="s">
        <v>3147</v>
      </c>
    </row>
    <row r="60" spans="1:3" ht="15" customHeight="1" thickBot="1">
      <c r="A60" s="443"/>
      <c r="B60" s="436"/>
      <c r="C60" s="295" t="s">
        <v>3148</v>
      </c>
    </row>
    <row r="61" spans="1:3" ht="15" customHeight="1">
      <c r="A61" s="442" t="s">
        <v>3059</v>
      </c>
      <c r="B61" s="298" t="s">
        <v>3149</v>
      </c>
      <c r="C61" s="297" t="s">
        <v>3151</v>
      </c>
    </row>
    <row r="62" spans="1:3" ht="15" customHeight="1">
      <c r="A62" s="446"/>
      <c r="B62" s="298" t="s">
        <v>3150</v>
      </c>
      <c r="C62" s="297" t="s">
        <v>3152</v>
      </c>
    </row>
    <row r="63" spans="1:3" ht="15" customHeight="1">
      <c r="A63" s="446"/>
      <c r="B63" s="288"/>
      <c r="C63" s="297"/>
    </row>
    <row r="64" spans="1:3" ht="15" customHeight="1" thickBot="1">
      <c r="A64" s="443"/>
      <c r="B64" s="232"/>
      <c r="C64" s="295" t="s">
        <v>3153</v>
      </c>
    </row>
    <row r="65" spans="1:3" ht="15" customHeight="1" thickBot="1">
      <c r="A65" s="293"/>
      <c r="B65" s="294" t="s">
        <v>3154</v>
      </c>
      <c r="C65" s="295" t="s">
        <v>3155</v>
      </c>
    </row>
    <row r="66" spans="1:3" ht="15" customHeight="1" thickBot="1">
      <c r="A66" s="293" t="s">
        <v>3089</v>
      </c>
      <c r="B66" s="294" t="s">
        <v>3156</v>
      </c>
      <c r="C66" s="295" t="s">
        <v>3157</v>
      </c>
    </row>
    <row r="67" spans="1:3" ht="15" customHeight="1">
      <c r="A67" s="442"/>
      <c r="B67" s="434" t="s">
        <v>3158</v>
      </c>
      <c r="C67" s="297" t="s">
        <v>3159</v>
      </c>
    </row>
    <row r="68" spans="1:3" ht="15" customHeight="1" thickBot="1">
      <c r="A68" s="443"/>
      <c r="B68" s="436"/>
      <c r="C68" s="295" t="s">
        <v>3160</v>
      </c>
    </row>
    <row r="69" spans="1:3" ht="15" customHeight="1">
      <c r="A69" s="442"/>
      <c r="B69" s="434" t="s">
        <v>3161</v>
      </c>
      <c r="C69" s="297" t="s">
        <v>3162</v>
      </c>
    </row>
    <row r="70" spans="1:3" ht="15" customHeight="1">
      <c r="A70" s="446"/>
      <c r="B70" s="435"/>
      <c r="C70" s="297"/>
    </row>
    <row r="71" spans="1:3" ht="15" customHeight="1" thickBot="1">
      <c r="A71" s="443"/>
      <c r="B71" s="436"/>
      <c r="C71" s="295" t="s">
        <v>3163</v>
      </c>
    </row>
    <row r="72" spans="1:3" ht="15" customHeight="1" thickBot="1">
      <c r="A72" s="293" t="s">
        <v>3095</v>
      </c>
      <c r="B72" s="294" t="s">
        <v>3164</v>
      </c>
      <c r="C72" s="295" t="s">
        <v>3165</v>
      </c>
    </row>
    <row r="73" spans="1:3" ht="15" customHeight="1" thickBot="1">
      <c r="A73" s="293" t="s">
        <v>3068</v>
      </c>
      <c r="B73" s="294" t="s">
        <v>3166</v>
      </c>
      <c r="C73" s="295" t="s">
        <v>3167</v>
      </c>
    </row>
    <row r="74" spans="1:3" ht="15" customHeight="1" thickBot="1">
      <c r="A74" s="300" t="s">
        <v>3168</v>
      </c>
      <c r="B74" s="301"/>
      <c r="C74" s="302"/>
    </row>
    <row r="75" spans="1:3" ht="15" customHeight="1" thickBot="1">
      <c r="A75" s="293" t="s">
        <v>3062</v>
      </c>
      <c r="B75" s="294" t="s">
        <v>3169</v>
      </c>
      <c r="C75" s="295" t="s">
        <v>3170</v>
      </c>
    </row>
    <row r="76" spans="1:3" ht="15" customHeight="1" thickBot="1">
      <c r="A76" s="293"/>
      <c r="B76" s="294" t="s">
        <v>3171</v>
      </c>
      <c r="C76" s="295" t="s">
        <v>3172</v>
      </c>
    </row>
    <row r="77" spans="1:3" ht="15" customHeight="1">
      <c r="A77" s="442" t="s">
        <v>3173</v>
      </c>
      <c r="B77" s="434" t="s">
        <v>3174</v>
      </c>
      <c r="C77" s="444" t="s">
        <v>3175</v>
      </c>
    </row>
    <row r="78" spans="1:3" ht="15" customHeight="1" thickBot="1">
      <c r="A78" s="443"/>
      <c r="B78" s="436"/>
      <c r="C78" s="445"/>
    </row>
    <row r="79" spans="1:3" ht="15" customHeight="1" thickBot="1">
      <c r="A79" s="300" t="s">
        <v>3176</v>
      </c>
      <c r="B79" s="303" t="s">
        <v>3177</v>
      </c>
      <c r="C79" s="304" t="s">
        <v>3178</v>
      </c>
    </row>
    <row r="80" spans="1:3" ht="15" customHeight="1" thickBot="1">
      <c r="A80" s="293" t="s">
        <v>3131</v>
      </c>
      <c r="B80" s="294" t="s">
        <v>3179</v>
      </c>
      <c r="C80" s="295" t="s">
        <v>3180</v>
      </c>
    </row>
    <row r="81" spans="1:3" ht="15" customHeight="1">
      <c r="A81" s="442" t="s">
        <v>3181</v>
      </c>
      <c r="B81" s="434" t="s">
        <v>3182</v>
      </c>
      <c r="C81" s="297" t="s">
        <v>3183</v>
      </c>
    </row>
    <row r="82" spans="1:3" ht="15" customHeight="1">
      <c r="A82" s="446"/>
      <c r="B82" s="435"/>
      <c r="C82" s="297"/>
    </row>
    <row r="83" spans="1:3" ht="15" customHeight="1" thickBot="1">
      <c r="A83" s="443"/>
      <c r="B83" s="436"/>
      <c r="C83" s="295" t="s">
        <v>3184</v>
      </c>
    </row>
  </sheetData>
  <mergeCells count="43">
    <mergeCell ref="A77:A78"/>
    <mergeCell ref="B77:B78"/>
    <mergeCell ref="C77:C78"/>
    <mergeCell ref="A81:A83"/>
    <mergeCell ref="B81:B83"/>
    <mergeCell ref="A69:A71"/>
    <mergeCell ref="B69:B71"/>
    <mergeCell ref="A52:A53"/>
    <mergeCell ref="B52:B53"/>
    <mergeCell ref="A55:A56"/>
    <mergeCell ref="B55:B56"/>
    <mergeCell ref="A58:A60"/>
    <mergeCell ref="B58:B60"/>
    <mergeCell ref="A61:A64"/>
    <mergeCell ref="A67:A68"/>
    <mergeCell ref="B67:B68"/>
    <mergeCell ref="C55:C56"/>
    <mergeCell ref="B57:C57"/>
    <mergeCell ref="B35:C35"/>
    <mergeCell ref="A37:A38"/>
    <mergeCell ref="B37:B38"/>
    <mergeCell ref="A39:A43"/>
    <mergeCell ref="B48:C48"/>
    <mergeCell ref="A49:A51"/>
    <mergeCell ref="B49:B51"/>
    <mergeCell ref="A32:A34"/>
    <mergeCell ref="A11:A12"/>
    <mergeCell ref="B11:B12"/>
    <mergeCell ref="B13:C13"/>
    <mergeCell ref="A14:A16"/>
    <mergeCell ref="B15:B16"/>
    <mergeCell ref="C15:C16"/>
    <mergeCell ref="A17:A21"/>
    <mergeCell ref="A25:A27"/>
    <mergeCell ref="B25:B27"/>
    <mergeCell ref="A28:A30"/>
    <mergeCell ref="B28:B30"/>
    <mergeCell ref="B7:B10"/>
    <mergeCell ref="A2:C2"/>
    <mergeCell ref="B3:C3"/>
    <mergeCell ref="A4:A5"/>
    <mergeCell ref="B4:B5"/>
    <mergeCell ref="C4:C5"/>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1DD57-42FB-4579-A4AF-BD1E76FCE74E}">
  <sheetPr>
    <tabColor theme="4" tint="0.39997558519241921"/>
  </sheetPr>
  <dimension ref="A1:Z45"/>
  <sheetViews>
    <sheetView zoomScale="77" zoomScaleNormal="77" workbookViewId="0">
      <pane ySplit="1" topLeftCell="A2" activePane="bottomLeft" state="frozen"/>
      <selection pane="bottomLeft" activeCell="J19" sqref="J19"/>
    </sheetView>
  </sheetViews>
  <sheetFormatPr baseColWidth="10" defaultRowHeight="15"/>
  <cols>
    <col min="2" max="2" width="37.5703125" customWidth="1"/>
    <col min="3" max="3" width="8.140625" customWidth="1"/>
    <col min="4" max="4" width="7.85546875" customWidth="1"/>
    <col min="5" max="5" width="7.28515625" customWidth="1"/>
    <col min="6" max="6" width="8.28515625" customWidth="1"/>
    <col min="7" max="7" width="6.85546875" customWidth="1"/>
    <col min="8" max="8" width="7" customWidth="1"/>
    <col min="9" max="9" width="5.85546875" customWidth="1"/>
    <col min="10" max="10" width="7" customWidth="1"/>
    <col min="11" max="11" width="8.42578125" customWidth="1"/>
    <col min="12" max="12" width="8.140625" customWidth="1"/>
    <col min="13" max="13" width="7.42578125" customWidth="1"/>
    <col min="14" max="14" width="9.28515625" customWidth="1"/>
    <col min="15" max="15" width="7.85546875" customWidth="1"/>
    <col min="16" max="16" width="7.7109375" customWidth="1"/>
    <col min="17" max="17" width="5.85546875" customWidth="1"/>
    <col min="18" max="18" width="7.28515625" customWidth="1"/>
    <col min="19" max="19" width="8.5703125" customWidth="1"/>
    <col min="20" max="20" width="8.140625" customWidth="1"/>
    <col min="21" max="21" width="6" customWidth="1"/>
    <col min="22" max="22" width="9" customWidth="1"/>
    <col min="23" max="23" width="8.7109375" customWidth="1"/>
    <col min="24" max="24" width="6.85546875" customWidth="1"/>
    <col min="25" max="25" width="5.28515625" customWidth="1"/>
    <col min="26" max="26" width="5.5703125" customWidth="1"/>
  </cols>
  <sheetData>
    <row r="1" spans="1:26" ht="15.75" thickBot="1">
      <c r="A1" s="239" t="s">
        <v>2969</v>
      </c>
      <c r="B1" s="240" t="s">
        <v>2970</v>
      </c>
      <c r="C1" s="241" t="s">
        <v>3040</v>
      </c>
      <c r="D1" s="242" t="s">
        <v>2972</v>
      </c>
      <c r="E1" s="241" t="s">
        <v>3041</v>
      </c>
      <c r="F1" s="243" t="s">
        <v>2972</v>
      </c>
      <c r="G1" s="241" t="s">
        <v>3042</v>
      </c>
      <c r="H1" s="242" t="s">
        <v>2972</v>
      </c>
      <c r="I1" s="241" t="s">
        <v>3043</v>
      </c>
      <c r="J1" s="245" t="s">
        <v>2972</v>
      </c>
      <c r="K1" s="242" t="s">
        <v>3044</v>
      </c>
      <c r="L1" s="242" t="s">
        <v>2972</v>
      </c>
      <c r="M1" s="242" t="s">
        <v>3045</v>
      </c>
      <c r="N1" s="243" t="s">
        <v>2972</v>
      </c>
      <c r="O1" s="242" t="s">
        <v>3046</v>
      </c>
      <c r="P1" s="242" t="s">
        <v>2972</v>
      </c>
      <c r="Q1" s="242" t="s">
        <v>3047</v>
      </c>
      <c r="R1" s="243" t="s">
        <v>2972</v>
      </c>
      <c r="S1" s="242" t="s">
        <v>3048</v>
      </c>
      <c r="T1" s="242" t="s">
        <v>2972</v>
      </c>
      <c r="U1" s="242" t="s">
        <v>3048</v>
      </c>
      <c r="V1" s="243" t="s">
        <v>2972</v>
      </c>
      <c r="W1" s="242" t="s">
        <v>3049</v>
      </c>
      <c r="X1" s="242" t="s">
        <v>2972</v>
      </c>
      <c r="Y1" s="242" t="s">
        <v>3049</v>
      </c>
      <c r="Z1" s="243" t="s">
        <v>2972</v>
      </c>
    </row>
    <row r="2" spans="1:26">
      <c r="A2" s="451" t="s">
        <v>2978</v>
      </c>
      <c r="B2" s="246" t="s">
        <v>2979</v>
      </c>
      <c r="C2" s="247">
        <v>0</v>
      </c>
      <c r="D2" s="248">
        <f t="shared" ref="D2:D8" si="0">+C2/C$10*100</f>
        <v>0</v>
      </c>
      <c r="E2" s="91">
        <v>1</v>
      </c>
      <c r="F2" s="249">
        <f t="shared" ref="F2:F8" si="1">+E2/C$10*100</f>
        <v>11.111111111111111</v>
      </c>
      <c r="G2" s="91">
        <v>0</v>
      </c>
      <c r="H2" s="248">
        <f>+G2/G$10*100</f>
        <v>0</v>
      </c>
      <c r="I2" s="91">
        <v>0</v>
      </c>
      <c r="J2" s="249">
        <f>+I2/G$10*100</f>
        <v>0</v>
      </c>
      <c r="K2" s="91">
        <v>0</v>
      </c>
      <c r="L2" s="248">
        <f>+K2/K$10*100</f>
        <v>0</v>
      </c>
      <c r="M2" s="91">
        <v>0</v>
      </c>
      <c r="N2" s="249">
        <f>+M2/K$10*100</f>
        <v>0</v>
      </c>
      <c r="O2" s="91">
        <v>2</v>
      </c>
      <c r="P2" s="248">
        <f>+O2/O$10*100</f>
        <v>16.666666666666664</v>
      </c>
      <c r="Q2" s="91">
        <v>0</v>
      </c>
      <c r="R2" s="249">
        <f>+Q2/O$10*100</f>
        <v>0</v>
      </c>
      <c r="S2" s="91">
        <v>0</v>
      </c>
      <c r="T2" s="248">
        <f>+S2/S$10*100</f>
        <v>0</v>
      </c>
      <c r="U2" s="91">
        <v>1</v>
      </c>
      <c r="V2" s="249">
        <f>+U2/S$10*100</f>
        <v>9.0909090909090917</v>
      </c>
      <c r="W2" s="91">
        <v>1</v>
      </c>
      <c r="X2" s="248">
        <f>+W2/W$10*100</f>
        <v>20</v>
      </c>
      <c r="Y2" s="91">
        <v>1</v>
      </c>
      <c r="Z2" s="249">
        <f>+Y2/W$10*100</f>
        <v>20</v>
      </c>
    </row>
    <row r="3" spans="1:26" ht="15" customHeight="1">
      <c r="A3" s="451"/>
      <c r="B3" s="246" t="s">
        <v>2980</v>
      </c>
      <c r="C3" s="247">
        <v>4</v>
      </c>
      <c r="D3" s="248">
        <f t="shared" si="0"/>
        <v>44.444444444444443</v>
      </c>
      <c r="E3" s="91">
        <v>1</v>
      </c>
      <c r="F3" s="249">
        <f t="shared" si="1"/>
        <v>11.111111111111111</v>
      </c>
      <c r="G3" s="91">
        <v>1</v>
      </c>
      <c r="H3" s="248">
        <f t="shared" ref="H3:H8" si="2">+G3/G$10*100</f>
        <v>12.5</v>
      </c>
      <c r="I3" s="91">
        <v>0</v>
      </c>
      <c r="J3" s="249">
        <f t="shared" ref="J3:J8" si="3">+I3/G$10*100</f>
        <v>0</v>
      </c>
      <c r="K3" s="91">
        <v>6</v>
      </c>
      <c r="L3" s="248">
        <f t="shared" ref="L3:L8" si="4">+K3/K$10*100</f>
        <v>42.857142857142854</v>
      </c>
      <c r="M3" s="91">
        <v>0</v>
      </c>
      <c r="N3" s="249">
        <f t="shared" ref="N3:N8" si="5">+M3/K$10*100</f>
        <v>0</v>
      </c>
      <c r="O3" s="91">
        <v>2</v>
      </c>
      <c r="P3" s="248">
        <f t="shared" ref="P3:P8" si="6">+O3/O$10*100</f>
        <v>16.666666666666664</v>
      </c>
      <c r="Q3" s="91">
        <v>1</v>
      </c>
      <c r="R3" s="249">
        <f t="shared" ref="R3:R8" si="7">+Q3/O$10*100</f>
        <v>8.3333333333333321</v>
      </c>
      <c r="S3" s="91">
        <v>2</v>
      </c>
      <c r="T3" s="248">
        <f t="shared" ref="T3:T8" si="8">+S3/S$10*100</f>
        <v>18.181818181818183</v>
      </c>
      <c r="U3" s="91">
        <v>1</v>
      </c>
      <c r="V3" s="249">
        <f t="shared" ref="V3:V8" si="9">+U3/S$10*100</f>
        <v>9.0909090909090917</v>
      </c>
      <c r="W3" s="91">
        <v>0</v>
      </c>
      <c r="X3" s="248">
        <f t="shared" ref="X3:X8" si="10">+W3/W$10*100</f>
        <v>0</v>
      </c>
      <c r="Y3" s="91">
        <v>0</v>
      </c>
      <c r="Z3" s="249">
        <f t="shared" ref="Z3:Z8" si="11">+Y3/W$10*100</f>
        <v>0</v>
      </c>
    </row>
    <row r="4" spans="1:26">
      <c r="A4" s="451"/>
      <c r="B4" s="250" t="s">
        <v>2981</v>
      </c>
      <c r="C4" s="247">
        <v>2</v>
      </c>
      <c r="D4" s="248">
        <f t="shared" si="0"/>
        <v>22.222222222222221</v>
      </c>
      <c r="E4" s="91">
        <v>0</v>
      </c>
      <c r="F4" s="249">
        <f t="shared" si="1"/>
        <v>0</v>
      </c>
      <c r="G4" s="91">
        <v>3</v>
      </c>
      <c r="H4" s="248">
        <f t="shared" si="2"/>
        <v>37.5</v>
      </c>
      <c r="I4" s="91">
        <v>0</v>
      </c>
      <c r="J4" s="249">
        <f t="shared" si="3"/>
        <v>0</v>
      </c>
      <c r="K4" s="91">
        <v>4</v>
      </c>
      <c r="L4" s="248">
        <f t="shared" si="4"/>
        <v>28.571428571428569</v>
      </c>
      <c r="M4" s="91">
        <v>0</v>
      </c>
      <c r="N4" s="249">
        <f t="shared" si="5"/>
        <v>0</v>
      </c>
      <c r="O4" s="91">
        <v>1</v>
      </c>
      <c r="P4" s="248">
        <f t="shared" si="6"/>
        <v>8.3333333333333321</v>
      </c>
      <c r="Q4" s="91">
        <v>0</v>
      </c>
      <c r="R4" s="249">
        <f t="shared" si="7"/>
        <v>0</v>
      </c>
      <c r="S4" s="91">
        <v>2</v>
      </c>
      <c r="T4" s="248">
        <f t="shared" si="8"/>
        <v>18.181818181818183</v>
      </c>
      <c r="U4" s="91">
        <v>0</v>
      </c>
      <c r="V4" s="249">
        <f t="shared" si="9"/>
        <v>0</v>
      </c>
      <c r="W4" s="91">
        <v>0</v>
      </c>
      <c r="X4" s="248">
        <f t="shared" si="10"/>
        <v>0</v>
      </c>
      <c r="Y4" s="91">
        <v>0</v>
      </c>
      <c r="Z4" s="249">
        <f t="shared" si="11"/>
        <v>0</v>
      </c>
    </row>
    <row r="5" spans="1:26">
      <c r="A5" s="451"/>
      <c r="B5" s="251" t="s">
        <v>2982</v>
      </c>
      <c r="C5" s="247">
        <v>0</v>
      </c>
      <c r="D5" s="248">
        <f t="shared" si="0"/>
        <v>0</v>
      </c>
      <c r="E5" s="91">
        <v>0</v>
      </c>
      <c r="F5" s="249">
        <f t="shared" si="1"/>
        <v>0</v>
      </c>
      <c r="G5" s="91">
        <v>0</v>
      </c>
      <c r="H5" s="248">
        <f t="shared" si="2"/>
        <v>0</v>
      </c>
      <c r="I5" s="91">
        <v>0</v>
      </c>
      <c r="J5" s="249">
        <f t="shared" si="3"/>
        <v>0</v>
      </c>
      <c r="K5" s="91">
        <v>1</v>
      </c>
      <c r="L5" s="248">
        <f t="shared" si="4"/>
        <v>7.1428571428571423</v>
      </c>
      <c r="M5" s="91">
        <v>0</v>
      </c>
      <c r="N5" s="249">
        <f t="shared" si="5"/>
        <v>0</v>
      </c>
      <c r="O5" s="91">
        <v>2</v>
      </c>
      <c r="P5" s="248">
        <f t="shared" si="6"/>
        <v>16.666666666666664</v>
      </c>
      <c r="Q5" s="91">
        <v>0</v>
      </c>
      <c r="R5" s="249">
        <f t="shared" si="7"/>
        <v>0</v>
      </c>
      <c r="S5" s="91">
        <v>2</v>
      </c>
      <c r="T5" s="248">
        <f t="shared" si="8"/>
        <v>18.181818181818183</v>
      </c>
      <c r="U5" s="91">
        <v>0</v>
      </c>
      <c r="V5" s="249">
        <f t="shared" si="9"/>
        <v>0</v>
      </c>
      <c r="W5" s="91">
        <v>0</v>
      </c>
      <c r="X5" s="248">
        <f t="shared" si="10"/>
        <v>0</v>
      </c>
      <c r="Y5" s="91">
        <v>0</v>
      </c>
      <c r="Z5" s="249">
        <f t="shared" si="11"/>
        <v>0</v>
      </c>
    </row>
    <row r="6" spans="1:26" ht="22.5" customHeight="1">
      <c r="A6" s="451"/>
      <c r="B6" s="251" t="s">
        <v>2983</v>
      </c>
      <c r="C6" s="247">
        <v>0</v>
      </c>
      <c r="D6" s="248">
        <f t="shared" si="0"/>
        <v>0</v>
      </c>
      <c r="E6" s="91">
        <v>0</v>
      </c>
      <c r="F6" s="249">
        <f t="shared" si="1"/>
        <v>0</v>
      </c>
      <c r="G6" s="91">
        <v>4</v>
      </c>
      <c r="H6" s="248">
        <f>+G6/G$10*100</f>
        <v>50</v>
      </c>
      <c r="I6" s="91">
        <v>0</v>
      </c>
      <c r="J6" s="249">
        <f t="shared" si="3"/>
        <v>0</v>
      </c>
      <c r="K6" s="91">
        <v>1</v>
      </c>
      <c r="L6" s="248">
        <f t="shared" si="4"/>
        <v>7.1428571428571423</v>
      </c>
      <c r="M6" s="91">
        <v>1</v>
      </c>
      <c r="N6" s="249">
        <f t="shared" si="5"/>
        <v>7.1428571428571423</v>
      </c>
      <c r="O6" s="91">
        <v>1</v>
      </c>
      <c r="P6" s="248">
        <f t="shared" si="6"/>
        <v>8.3333333333333321</v>
      </c>
      <c r="Q6" s="91">
        <v>0</v>
      </c>
      <c r="R6" s="249">
        <f t="shared" si="7"/>
        <v>0</v>
      </c>
      <c r="S6" s="91">
        <v>0</v>
      </c>
      <c r="T6" s="248">
        <f t="shared" si="8"/>
        <v>0</v>
      </c>
      <c r="U6" s="91">
        <v>2</v>
      </c>
      <c r="V6" s="249">
        <f t="shared" si="9"/>
        <v>18.181818181818183</v>
      </c>
      <c r="W6" s="91">
        <v>1</v>
      </c>
      <c r="X6" s="248">
        <f t="shared" si="10"/>
        <v>20</v>
      </c>
      <c r="Y6" s="91"/>
      <c r="Z6" s="249">
        <f t="shared" si="11"/>
        <v>0</v>
      </c>
    </row>
    <row r="7" spans="1:26" ht="22.5" customHeight="1">
      <c r="A7" s="451"/>
      <c r="B7" s="251" t="s">
        <v>2984</v>
      </c>
      <c r="C7" s="247">
        <v>0</v>
      </c>
      <c r="D7" s="248">
        <f t="shared" si="0"/>
        <v>0</v>
      </c>
      <c r="E7" s="91">
        <v>1</v>
      </c>
      <c r="F7" s="249">
        <f t="shared" si="1"/>
        <v>11.111111111111111</v>
      </c>
      <c r="G7" s="91">
        <v>0</v>
      </c>
      <c r="H7" s="248">
        <f t="shared" si="2"/>
        <v>0</v>
      </c>
      <c r="I7" s="91">
        <v>0</v>
      </c>
      <c r="J7" s="249">
        <f t="shared" si="3"/>
        <v>0</v>
      </c>
      <c r="K7" s="91">
        <v>0</v>
      </c>
      <c r="L7" s="248">
        <f t="shared" si="4"/>
        <v>0</v>
      </c>
      <c r="M7" s="91">
        <v>0</v>
      </c>
      <c r="N7" s="249">
        <f t="shared" si="5"/>
        <v>0</v>
      </c>
      <c r="O7" s="91">
        <v>3</v>
      </c>
      <c r="P7" s="248">
        <f t="shared" si="6"/>
        <v>25</v>
      </c>
      <c r="Q7" s="91">
        <v>0</v>
      </c>
      <c r="R7" s="249">
        <f t="shared" si="7"/>
        <v>0</v>
      </c>
      <c r="S7" s="91">
        <v>0</v>
      </c>
      <c r="T7" s="248">
        <f t="shared" si="8"/>
        <v>0</v>
      </c>
      <c r="U7" s="91">
        <v>0</v>
      </c>
      <c r="V7" s="249">
        <f t="shared" si="9"/>
        <v>0</v>
      </c>
      <c r="W7" s="91">
        <v>0</v>
      </c>
      <c r="X7" s="248">
        <f t="shared" si="10"/>
        <v>0</v>
      </c>
      <c r="Y7" s="91">
        <v>0</v>
      </c>
      <c r="Z7" s="249">
        <f t="shared" si="11"/>
        <v>0</v>
      </c>
    </row>
    <row r="8" spans="1:26">
      <c r="A8" s="451"/>
      <c r="B8" s="250" t="s">
        <v>2985</v>
      </c>
      <c r="C8" s="247">
        <v>0</v>
      </c>
      <c r="D8" s="248">
        <f t="shared" si="0"/>
        <v>0</v>
      </c>
      <c r="E8" s="91">
        <v>0</v>
      </c>
      <c r="F8" s="249">
        <f t="shared" si="1"/>
        <v>0</v>
      </c>
      <c r="G8" s="91">
        <v>0</v>
      </c>
      <c r="H8" s="248">
        <f t="shared" si="2"/>
        <v>0</v>
      </c>
      <c r="I8" s="91">
        <v>0</v>
      </c>
      <c r="J8" s="249">
        <f t="shared" si="3"/>
        <v>0</v>
      </c>
      <c r="K8" s="91">
        <v>0</v>
      </c>
      <c r="L8" s="248">
        <f t="shared" si="4"/>
        <v>0</v>
      </c>
      <c r="M8" s="91">
        <v>1</v>
      </c>
      <c r="N8" s="249">
        <f t="shared" si="5"/>
        <v>7.1428571428571423</v>
      </c>
      <c r="O8" s="91">
        <v>0</v>
      </c>
      <c r="P8" s="248">
        <f t="shared" si="6"/>
        <v>0</v>
      </c>
      <c r="Q8" s="91">
        <v>0</v>
      </c>
      <c r="R8" s="249">
        <f t="shared" si="7"/>
        <v>0</v>
      </c>
      <c r="S8" s="91">
        <v>0</v>
      </c>
      <c r="T8" s="248">
        <f t="shared" si="8"/>
        <v>0</v>
      </c>
      <c r="U8" s="91">
        <v>1</v>
      </c>
      <c r="V8" s="249">
        <f t="shared" si="9"/>
        <v>9.0909090909090917</v>
      </c>
      <c r="W8" s="91">
        <v>0</v>
      </c>
      <c r="X8" s="248">
        <f t="shared" si="10"/>
        <v>0</v>
      </c>
      <c r="Y8" s="91">
        <v>2</v>
      </c>
      <c r="Z8" s="249">
        <f t="shared" si="11"/>
        <v>40</v>
      </c>
    </row>
    <row r="9" spans="1:26">
      <c r="A9" s="247" t="s">
        <v>2986</v>
      </c>
      <c r="B9" s="91"/>
      <c r="C9" s="252">
        <f>SUM(C2:C8)</f>
        <v>6</v>
      </c>
      <c r="D9" s="253"/>
      <c r="E9" s="253">
        <f>SUM(E2:E8)</f>
        <v>3</v>
      </c>
      <c r="F9" s="249"/>
      <c r="G9" s="91">
        <f>SUM(G2:G8)</f>
        <v>8</v>
      </c>
      <c r="H9" s="91"/>
      <c r="I9" s="91">
        <f>SUM(I2:I8)</f>
        <v>0</v>
      </c>
      <c r="J9" s="249"/>
      <c r="K9" s="247">
        <f>SUM(K2:K8)</f>
        <v>12</v>
      </c>
      <c r="L9" s="248"/>
      <c r="M9" s="91">
        <f>SUM(M2:M8)</f>
        <v>2</v>
      </c>
      <c r="N9" s="249"/>
      <c r="O9" s="247">
        <f>SUM(O2:O8)</f>
        <v>11</v>
      </c>
      <c r="P9" s="248"/>
      <c r="Q9" s="91">
        <f>SUM(Q2:Q8)</f>
        <v>1</v>
      </c>
      <c r="R9" s="249"/>
      <c r="S9" s="247">
        <f>SUM(S2:S8)</f>
        <v>6</v>
      </c>
      <c r="T9" s="248"/>
      <c r="U9" s="91">
        <f>SUM(U2:U8)</f>
        <v>5</v>
      </c>
      <c r="V9" s="249"/>
      <c r="W9" s="247">
        <f>SUM(W2:W8)</f>
        <v>2</v>
      </c>
      <c r="X9" s="248"/>
      <c r="Y9" s="91">
        <f>SUM(Y2:Y8)</f>
        <v>3</v>
      </c>
      <c r="Z9" s="249"/>
    </row>
    <row r="10" spans="1:26" ht="15.75" thickBot="1">
      <c r="A10" s="254" t="s">
        <v>2987</v>
      </c>
      <c r="B10" s="255"/>
      <c r="C10" s="256">
        <f>+C9+E9</f>
        <v>9</v>
      </c>
      <c r="D10" s="255"/>
      <c r="E10" s="255"/>
      <c r="F10" s="257"/>
      <c r="G10" s="258">
        <f>SUM(G9+I9)</f>
        <v>8</v>
      </c>
      <c r="H10" s="91"/>
      <c r="I10" s="91"/>
      <c r="J10" s="249"/>
      <c r="K10" s="259">
        <f>SUM(K9+M9)</f>
        <v>14</v>
      </c>
      <c r="L10" s="91"/>
      <c r="M10" s="91"/>
      <c r="N10" s="249"/>
      <c r="O10" s="259">
        <f>SUM(O9+Q9)</f>
        <v>12</v>
      </c>
      <c r="P10" s="91"/>
      <c r="Q10" s="91"/>
      <c r="R10" s="249"/>
      <c r="S10" s="259">
        <f>SUM(S9+U9)</f>
        <v>11</v>
      </c>
      <c r="T10" s="91"/>
      <c r="U10" s="91"/>
      <c r="V10" s="249"/>
      <c r="W10" s="259">
        <f>SUM(W9+Y9)</f>
        <v>5</v>
      </c>
      <c r="X10" s="91"/>
      <c r="Y10" s="91"/>
      <c r="Z10" s="249"/>
    </row>
    <row r="11" spans="1:26" ht="15" customHeight="1">
      <c r="A11" s="452" t="s">
        <v>2988</v>
      </c>
      <c r="B11" s="260" t="s">
        <v>2989</v>
      </c>
      <c r="C11" s="261">
        <v>5</v>
      </c>
      <c r="D11" s="262">
        <f>+C11/C$15*100</f>
        <v>16.666666666666664</v>
      </c>
      <c r="E11" s="263">
        <v>14</v>
      </c>
      <c r="F11" s="264">
        <f>+E11/C$15*100</f>
        <v>46.666666666666664</v>
      </c>
      <c r="G11" s="261">
        <v>6</v>
      </c>
      <c r="H11" s="262">
        <f>+G11/G$15*100</f>
        <v>37.5</v>
      </c>
      <c r="I11" s="263">
        <v>1</v>
      </c>
      <c r="J11" s="264">
        <f>+I11/G$15*100</f>
        <v>6.25</v>
      </c>
      <c r="K11" s="261">
        <v>4</v>
      </c>
      <c r="L11" s="262">
        <f>+K11/K$15*100</f>
        <v>33.333333333333329</v>
      </c>
      <c r="M11" s="263">
        <v>3</v>
      </c>
      <c r="N11" s="264">
        <f>+M11/K$15*100</f>
        <v>25</v>
      </c>
      <c r="O11" s="261">
        <v>6</v>
      </c>
      <c r="P11" s="262">
        <f>+O11/O$15*100</f>
        <v>30</v>
      </c>
      <c r="Q11" s="263">
        <v>6</v>
      </c>
      <c r="R11" s="264">
        <f>+Q11/O$15*100</f>
        <v>30</v>
      </c>
      <c r="S11" s="261">
        <v>0</v>
      </c>
      <c r="T11" s="262">
        <f>+S11/S$15*100</f>
        <v>0</v>
      </c>
      <c r="U11" s="263">
        <v>1</v>
      </c>
      <c r="V11" s="264">
        <f>+U11/S$15*100</f>
        <v>12.5</v>
      </c>
      <c r="W11" s="261">
        <v>1</v>
      </c>
      <c r="X11" s="262">
        <f>+W11/W$15*100</f>
        <v>20</v>
      </c>
      <c r="Y11" s="263">
        <v>0</v>
      </c>
      <c r="Z11" s="264">
        <f>+Y11/W$15*100</f>
        <v>0</v>
      </c>
    </row>
    <row r="12" spans="1:26" ht="22.5" customHeight="1">
      <c r="A12" s="451"/>
      <c r="B12" s="251" t="s">
        <v>2990</v>
      </c>
      <c r="C12" s="247">
        <v>7</v>
      </c>
      <c r="D12" s="248">
        <f t="shared" ref="D12:D13" si="12">+C12/C$15*100</f>
        <v>23.333333333333332</v>
      </c>
      <c r="E12" s="91">
        <v>0</v>
      </c>
      <c r="F12" s="249">
        <f t="shared" ref="F12:F13" si="13">+E12/C$15*100</f>
        <v>0</v>
      </c>
      <c r="G12" s="247">
        <v>5</v>
      </c>
      <c r="H12" s="248">
        <f t="shared" ref="H12:H13" si="14">+G12/G$15*100</f>
        <v>31.25</v>
      </c>
      <c r="I12" s="91">
        <v>1</v>
      </c>
      <c r="J12" s="249">
        <f t="shared" ref="J12:J13" si="15">+I12/G$15*100</f>
        <v>6.25</v>
      </c>
      <c r="K12" s="247">
        <v>1</v>
      </c>
      <c r="L12" s="248">
        <f t="shared" ref="L12:L13" si="16">+K12/K$15*100</f>
        <v>8.3333333333333321</v>
      </c>
      <c r="M12" s="91">
        <v>1</v>
      </c>
      <c r="N12" s="249">
        <f t="shared" ref="N12:N13" si="17">+M12/K$15*100</f>
        <v>8.3333333333333321</v>
      </c>
      <c r="O12" s="247">
        <v>8</v>
      </c>
      <c r="P12" s="248">
        <f t="shared" ref="P12:P13" si="18">+O12/O$15*100</f>
        <v>40</v>
      </c>
      <c r="Q12" s="91">
        <v>0</v>
      </c>
      <c r="R12" s="249">
        <f t="shared" ref="R12:R13" si="19">+Q12/O$15*100</f>
        <v>0</v>
      </c>
      <c r="S12" s="247">
        <v>3</v>
      </c>
      <c r="T12" s="248">
        <f t="shared" ref="T12:T13" si="20">+S12/S$15*100</f>
        <v>37.5</v>
      </c>
      <c r="U12" s="91">
        <v>3</v>
      </c>
      <c r="V12" s="249">
        <f t="shared" ref="V12:V13" si="21">+U12/S$15*100</f>
        <v>37.5</v>
      </c>
      <c r="W12" s="247">
        <v>2</v>
      </c>
      <c r="X12" s="248">
        <f t="shared" ref="X12:X13" si="22">+W12/W$15*100</f>
        <v>40</v>
      </c>
      <c r="Y12" s="91">
        <v>0</v>
      </c>
      <c r="Z12" s="249">
        <f t="shared" ref="Z12:Z13" si="23">+Y12/W$15*100</f>
        <v>0</v>
      </c>
    </row>
    <row r="13" spans="1:26">
      <c r="A13" s="451"/>
      <c r="B13" s="251" t="s">
        <v>2991</v>
      </c>
      <c r="C13" s="247">
        <v>4</v>
      </c>
      <c r="D13" s="248">
        <f t="shared" si="12"/>
        <v>13.333333333333334</v>
      </c>
      <c r="E13" s="91">
        <v>0</v>
      </c>
      <c r="F13" s="249">
        <f t="shared" si="13"/>
        <v>0</v>
      </c>
      <c r="G13" s="247">
        <v>1</v>
      </c>
      <c r="H13" s="248">
        <f t="shared" si="14"/>
        <v>6.25</v>
      </c>
      <c r="I13" s="91">
        <v>2</v>
      </c>
      <c r="J13" s="249">
        <f t="shared" si="15"/>
        <v>12.5</v>
      </c>
      <c r="K13" s="247">
        <v>3</v>
      </c>
      <c r="L13" s="248">
        <f t="shared" si="16"/>
        <v>25</v>
      </c>
      <c r="M13" s="91">
        <v>0</v>
      </c>
      <c r="N13" s="249">
        <f t="shared" si="17"/>
        <v>0</v>
      </c>
      <c r="O13" s="247">
        <v>0</v>
      </c>
      <c r="P13" s="248">
        <f t="shared" si="18"/>
        <v>0</v>
      </c>
      <c r="Q13" s="91">
        <v>0</v>
      </c>
      <c r="R13" s="249">
        <f t="shared" si="19"/>
        <v>0</v>
      </c>
      <c r="S13" s="247">
        <v>1</v>
      </c>
      <c r="T13" s="248">
        <f t="shared" si="20"/>
        <v>12.5</v>
      </c>
      <c r="U13" s="91">
        <v>0</v>
      </c>
      <c r="V13" s="249">
        <f t="shared" si="21"/>
        <v>0</v>
      </c>
      <c r="W13" s="247">
        <v>2</v>
      </c>
      <c r="X13" s="248">
        <f t="shared" si="22"/>
        <v>40</v>
      </c>
      <c r="Y13" s="91">
        <v>0</v>
      </c>
      <c r="Z13" s="249">
        <f t="shared" si="23"/>
        <v>0</v>
      </c>
    </row>
    <row r="14" spans="1:26">
      <c r="A14" s="247" t="s">
        <v>2986</v>
      </c>
      <c r="B14" s="251"/>
      <c r="C14" s="247">
        <f>SUM(C11:C13)</f>
        <v>16</v>
      </c>
      <c r="D14" s="91"/>
      <c r="E14" s="91">
        <f>SUM(E11:E13)</f>
        <v>14</v>
      </c>
      <c r="F14" s="249"/>
      <c r="G14" s="247">
        <f>SUM(G11:G13)</f>
        <v>12</v>
      </c>
      <c r="H14" s="91"/>
      <c r="I14" s="91">
        <f>SUM(I11:I13)</f>
        <v>4</v>
      </c>
      <c r="J14" s="249"/>
      <c r="K14" s="247">
        <f>SUM(K11:K13)</f>
        <v>8</v>
      </c>
      <c r="L14" s="91"/>
      <c r="M14" s="91">
        <f>SUM(M11:M13)</f>
        <v>4</v>
      </c>
      <c r="N14" s="249"/>
      <c r="O14" s="247">
        <f>SUM(O11:O13)</f>
        <v>14</v>
      </c>
      <c r="P14" s="91"/>
      <c r="Q14" s="91">
        <f>SUM(Q11:Q13)</f>
        <v>6</v>
      </c>
      <c r="R14" s="249"/>
      <c r="S14" s="247">
        <f>SUM(S11:S13)</f>
        <v>4</v>
      </c>
      <c r="T14" s="91"/>
      <c r="U14" s="91">
        <f>SUM(U11:U13)</f>
        <v>4</v>
      </c>
      <c r="V14" s="249"/>
      <c r="W14" s="247">
        <f>SUM(W11:W13)</f>
        <v>5</v>
      </c>
      <c r="X14" s="91"/>
      <c r="Y14" s="91">
        <f>SUM(Y11:Y13)</f>
        <v>0</v>
      </c>
      <c r="Z14" s="249"/>
    </row>
    <row r="15" spans="1:26" ht="15" customHeight="1" thickBot="1">
      <c r="A15" s="265" t="s">
        <v>2987</v>
      </c>
      <c r="B15" s="255"/>
      <c r="C15" s="266">
        <f>SUM(C14+E14)</f>
        <v>30</v>
      </c>
      <c r="D15" s="91"/>
      <c r="E15" s="91"/>
      <c r="F15" s="249"/>
      <c r="G15" s="267">
        <f>SUM(G14+I14)</f>
        <v>16</v>
      </c>
      <c r="H15" s="255"/>
      <c r="I15" s="255"/>
      <c r="J15" s="257"/>
      <c r="K15" s="267">
        <f>SUM(K14+M14)</f>
        <v>12</v>
      </c>
      <c r="L15" s="255"/>
      <c r="M15" s="255"/>
      <c r="N15" s="257"/>
      <c r="O15" s="267">
        <f>SUM(O14+Q14)</f>
        <v>20</v>
      </c>
      <c r="P15" s="255"/>
      <c r="Q15" s="255"/>
      <c r="R15" s="257"/>
      <c r="S15" s="267">
        <f>SUM(S14+U14)</f>
        <v>8</v>
      </c>
      <c r="T15" s="255"/>
      <c r="U15" s="255"/>
      <c r="V15" s="257"/>
      <c r="W15" s="267">
        <f>SUM(W14+Y14)</f>
        <v>5</v>
      </c>
      <c r="X15" s="255"/>
      <c r="Y15" s="255"/>
      <c r="Z15" s="257"/>
    </row>
    <row r="16" spans="1:26" ht="22.5" customHeight="1">
      <c r="A16" s="453" t="s">
        <v>2992</v>
      </c>
      <c r="B16" s="268" t="s">
        <v>2993</v>
      </c>
      <c r="C16" s="286">
        <v>3</v>
      </c>
      <c r="D16" s="262">
        <f t="shared" ref="D16:D27" si="24">+C17/C$30*100</f>
        <v>3.3333333333333335</v>
      </c>
      <c r="E16" s="287">
        <v>3</v>
      </c>
      <c r="F16" s="264">
        <f t="shared" ref="F16:F27" si="25">+E17/C$30*100</f>
        <v>3.3333333333333335</v>
      </c>
      <c r="G16" s="247">
        <v>14</v>
      </c>
      <c r="H16" s="248">
        <f t="shared" ref="H16:H27" si="26">+G17/G$30*100</f>
        <v>0</v>
      </c>
      <c r="I16" s="91">
        <v>18</v>
      </c>
      <c r="J16" s="248">
        <f t="shared" ref="J16:J27" si="27">+I17/G$30*100</f>
        <v>6.1224489795918364</v>
      </c>
      <c r="K16" s="261">
        <v>17</v>
      </c>
      <c r="L16" s="262">
        <f>+K16/K$30*100</f>
        <v>43.589743589743591</v>
      </c>
      <c r="M16" s="263">
        <v>9</v>
      </c>
      <c r="N16" s="264">
        <f>+M16/K$30*100</f>
        <v>23.076923076923077</v>
      </c>
      <c r="O16" s="261">
        <v>16</v>
      </c>
      <c r="P16" s="262">
        <f>+O16/O$30*100</f>
        <v>55.172413793103445</v>
      </c>
      <c r="Q16" s="263">
        <v>1</v>
      </c>
      <c r="R16" s="264">
        <f>+Q16/O$30*100</f>
        <v>3.4482758620689653</v>
      </c>
      <c r="S16" s="261">
        <v>20</v>
      </c>
      <c r="T16" s="262">
        <f>+S16/S$30*100</f>
        <v>48.780487804878049</v>
      </c>
      <c r="U16" s="263">
        <v>7</v>
      </c>
      <c r="V16" s="264">
        <f>+U16/S$30*100</f>
        <v>17.073170731707318</v>
      </c>
      <c r="W16" s="261">
        <v>5</v>
      </c>
      <c r="X16" s="262">
        <f>+W16/W$30*100</f>
        <v>55.555555555555557</v>
      </c>
      <c r="Y16" s="263">
        <v>1</v>
      </c>
      <c r="Z16" s="264">
        <f>+Y16/W$30*100</f>
        <v>11.111111111111111</v>
      </c>
    </row>
    <row r="17" spans="1:26">
      <c r="A17" s="454"/>
      <c r="B17" s="251" t="s">
        <v>2994</v>
      </c>
      <c r="C17" s="247">
        <v>1</v>
      </c>
      <c r="D17" s="248">
        <f t="shared" si="24"/>
        <v>3.3333333333333335</v>
      </c>
      <c r="E17" s="91">
        <v>1</v>
      </c>
      <c r="F17" s="249">
        <f t="shared" si="25"/>
        <v>0</v>
      </c>
      <c r="G17" s="91">
        <v>0</v>
      </c>
      <c r="H17" s="248">
        <f t="shared" si="26"/>
        <v>6.1224489795918364</v>
      </c>
      <c r="I17" s="91">
        <v>3</v>
      </c>
      <c r="J17" s="248">
        <f t="shared" si="27"/>
        <v>0</v>
      </c>
      <c r="K17" s="247">
        <v>0</v>
      </c>
      <c r="L17" s="248">
        <f t="shared" ref="L17:L28" si="28">+K17/K$30*100</f>
        <v>0</v>
      </c>
      <c r="M17" s="91">
        <v>2</v>
      </c>
      <c r="N17" s="249">
        <f t="shared" ref="N17:N28" si="29">+M17/K$30*100</f>
        <v>5.1282051282051277</v>
      </c>
      <c r="O17" s="247">
        <v>0</v>
      </c>
      <c r="P17" s="248">
        <f t="shared" ref="P17:P28" si="30">+O17/O$30*100</f>
        <v>0</v>
      </c>
      <c r="Q17" s="91">
        <v>0</v>
      </c>
      <c r="R17" s="249">
        <f t="shared" ref="R17:R28" si="31">+Q17/O$30*100</f>
        <v>0</v>
      </c>
      <c r="S17" s="247">
        <v>0</v>
      </c>
      <c r="T17" s="248">
        <f t="shared" ref="T17:T28" si="32">+S17/S$30*100</f>
        <v>0</v>
      </c>
      <c r="U17" s="91">
        <v>2</v>
      </c>
      <c r="V17" s="249">
        <f t="shared" ref="V17:V28" si="33">+U17/S$30*100</f>
        <v>4.8780487804878048</v>
      </c>
      <c r="W17" s="247">
        <v>0</v>
      </c>
      <c r="X17" s="248">
        <f t="shared" ref="X17:X28" si="34">+W17/W$30*100</f>
        <v>0</v>
      </c>
      <c r="Y17" s="91">
        <v>0</v>
      </c>
      <c r="Z17" s="249">
        <f t="shared" ref="Z17:Z28" si="35">+Y17/W$30*100</f>
        <v>0</v>
      </c>
    </row>
    <row r="18" spans="1:26" ht="22.5" customHeight="1">
      <c r="A18" s="454"/>
      <c r="B18" s="251" t="s">
        <v>2995</v>
      </c>
      <c r="C18" s="247">
        <v>1</v>
      </c>
      <c r="D18" s="248">
        <f t="shared" si="24"/>
        <v>0</v>
      </c>
      <c r="E18" s="91">
        <v>0</v>
      </c>
      <c r="F18" s="249">
        <f t="shared" si="25"/>
        <v>0</v>
      </c>
      <c r="G18" s="91">
        <v>3</v>
      </c>
      <c r="H18" s="248">
        <f t="shared" si="26"/>
        <v>12.244897959183673</v>
      </c>
      <c r="I18" s="91">
        <v>0</v>
      </c>
      <c r="J18" s="248">
        <f t="shared" si="27"/>
        <v>4.0816326530612246</v>
      </c>
      <c r="K18" s="247">
        <v>6</v>
      </c>
      <c r="L18" s="248">
        <f t="shared" si="28"/>
        <v>15.384615384615385</v>
      </c>
      <c r="M18" s="91">
        <v>1</v>
      </c>
      <c r="N18" s="249">
        <f t="shared" si="29"/>
        <v>2.5641025641025639</v>
      </c>
      <c r="O18" s="247">
        <v>0</v>
      </c>
      <c r="P18" s="248">
        <f t="shared" si="30"/>
        <v>0</v>
      </c>
      <c r="Q18" s="91">
        <v>0</v>
      </c>
      <c r="R18" s="249">
        <f t="shared" si="31"/>
        <v>0</v>
      </c>
      <c r="S18" s="247">
        <v>7</v>
      </c>
      <c r="T18" s="248">
        <f t="shared" si="32"/>
        <v>17.073170731707318</v>
      </c>
      <c r="U18" s="91">
        <v>0</v>
      </c>
      <c r="V18" s="249">
        <f t="shared" si="33"/>
        <v>0</v>
      </c>
      <c r="W18" s="247">
        <v>0</v>
      </c>
      <c r="X18" s="248">
        <f t="shared" si="34"/>
        <v>0</v>
      </c>
      <c r="Y18" s="91">
        <v>0</v>
      </c>
      <c r="Z18" s="249">
        <f t="shared" si="35"/>
        <v>0</v>
      </c>
    </row>
    <row r="19" spans="1:26">
      <c r="A19" s="454"/>
      <c r="B19" s="251" t="s">
        <v>2996</v>
      </c>
      <c r="C19" s="247">
        <v>0</v>
      </c>
      <c r="D19" s="248">
        <f t="shared" si="24"/>
        <v>0</v>
      </c>
      <c r="E19" s="91">
        <v>0</v>
      </c>
      <c r="F19" s="249">
        <f t="shared" si="25"/>
        <v>0</v>
      </c>
      <c r="G19" s="91">
        <v>6</v>
      </c>
      <c r="H19" s="248">
        <f t="shared" si="26"/>
        <v>6.1224489795918364</v>
      </c>
      <c r="I19" s="91">
        <v>2</v>
      </c>
      <c r="J19" s="248">
        <f t="shared" si="27"/>
        <v>2.0408163265306123</v>
      </c>
      <c r="K19" s="247">
        <v>8</v>
      </c>
      <c r="L19" s="248">
        <f t="shared" si="28"/>
        <v>20.512820512820511</v>
      </c>
      <c r="M19" s="91">
        <v>0</v>
      </c>
      <c r="N19" s="249">
        <f t="shared" si="29"/>
        <v>0</v>
      </c>
      <c r="O19" s="247">
        <v>6</v>
      </c>
      <c r="P19" s="248">
        <f t="shared" si="30"/>
        <v>20.689655172413794</v>
      </c>
      <c r="Q19" s="91">
        <v>1</v>
      </c>
      <c r="R19" s="249">
        <f t="shared" si="31"/>
        <v>3.4482758620689653</v>
      </c>
      <c r="S19" s="247">
        <v>6</v>
      </c>
      <c r="T19" s="248">
        <f t="shared" si="32"/>
        <v>14.634146341463413</v>
      </c>
      <c r="U19" s="91">
        <v>2</v>
      </c>
      <c r="V19" s="249">
        <f t="shared" si="33"/>
        <v>4.8780487804878048</v>
      </c>
      <c r="W19" s="247">
        <v>4</v>
      </c>
      <c r="X19" s="248">
        <f t="shared" si="34"/>
        <v>44.444444444444443</v>
      </c>
      <c r="Y19" s="91">
        <v>0</v>
      </c>
      <c r="Z19" s="249">
        <f t="shared" si="35"/>
        <v>0</v>
      </c>
    </row>
    <row r="20" spans="1:26" ht="22.5" customHeight="1">
      <c r="A20" s="454"/>
      <c r="B20" s="251" t="s">
        <v>2997</v>
      </c>
      <c r="C20" s="247">
        <v>0</v>
      </c>
      <c r="D20" s="248">
        <f t="shared" si="24"/>
        <v>3.3333333333333335</v>
      </c>
      <c r="E20" s="91">
        <v>0</v>
      </c>
      <c r="F20" s="249">
        <f t="shared" si="25"/>
        <v>0</v>
      </c>
      <c r="G20" s="91">
        <v>3</v>
      </c>
      <c r="H20" s="248">
        <f t="shared" si="26"/>
        <v>4.0816326530612246</v>
      </c>
      <c r="I20" s="91">
        <v>1</v>
      </c>
      <c r="J20" s="248">
        <f t="shared" si="27"/>
        <v>0</v>
      </c>
      <c r="K20" s="247">
        <v>2</v>
      </c>
      <c r="L20" s="248">
        <f t="shared" si="28"/>
        <v>5.1282051282051277</v>
      </c>
      <c r="M20" s="91">
        <v>0</v>
      </c>
      <c r="N20" s="249">
        <f t="shared" si="29"/>
        <v>0</v>
      </c>
      <c r="O20" s="247">
        <v>4</v>
      </c>
      <c r="P20" s="248">
        <f t="shared" si="30"/>
        <v>13.793103448275861</v>
      </c>
      <c r="Q20" s="91">
        <v>0</v>
      </c>
      <c r="R20" s="249">
        <f t="shared" si="31"/>
        <v>0</v>
      </c>
      <c r="S20" s="247">
        <v>5</v>
      </c>
      <c r="T20" s="248">
        <f t="shared" si="32"/>
        <v>12.195121951219512</v>
      </c>
      <c r="U20" s="91">
        <v>1</v>
      </c>
      <c r="V20" s="249">
        <f t="shared" si="33"/>
        <v>2.4390243902439024</v>
      </c>
      <c r="W20" s="247">
        <v>0</v>
      </c>
      <c r="X20" s="248">
        <f t="shared" si="34"/>
        <v>0</v>
      </c>
      <c r="Y20" s="91">
        <v>0</v>
      </c>
      <c r="Z20" s="249">
        <f t="shared" si="35"/>
        <v>0</v>
      </c>
    </row>
    <row r="21" spans="1:26" ht="22.5" customHeight="1">
      <c r="A21" s="454"/>
      <c r="B21" s="251" t="s">
        <v>2998</v>
      </c>
      <c r="C21" s="247">
        <v>1</v>
      </c>
      <c r="D21" s="248">
        <f t="shared" si="24"/>
        <v>0</v>
      </c>
      <c r="E21" s="91">
        <v>0</v>
      </c>
      <c r="F21" s="249">
        <f t="shared" si="25"/>
        <v>6.666666666666667</v>
      </c>
      <c r="G21" s="91">
        <v>2</v>
      </c>
      <c r="H21" s="248">
        <f t="shared" si="26"/>
        <v>0</v>
      </c>
      <c r="I21" s="91">
        <v>0</v>
      </c>
      <c r="J21" s="248">
        <f t="shared" si="27"/>
        <v>24.489795918367346</v>
      </c>
      <c r="K21" s="247">
        <v>1</v>
      </c>
      <c r="L21" s="248">
        <f t="shared" si="28"/>
        <v>2.5641025641025639</v>
      </c>
      <c r="M21" s="91">
        <v>0</v>
      </c>
      <c r="N21" s="249">
        <f t="shared" si="29"/>
        <v>0</v>
      </c>
      <c r="O21" s="247">
        <v>5</v>
      </c>
      <c r="P21" s="248">
        <f t="shared" si="30"/>
        <v>17.241379310344829</v>
      </c>
      <c r="Q21" s="91">
        <v>0</v>
      </c>
      <c r="R21" s="249">
        <f t="shared" si="31"/>
        <v>0</v>
      </c>
      <c r="S21" s="247">
        <v>1</v>
      </c>
      <c r="T21" s="248">
        <f t="shared" si="32"/>
        <v>2.4390243902439024</v>
      </c>
      <c r="U21" s="91">
        <v>0</v>
      </c>
      <c r="V21" s="249">
        <f t="shared" si="33"/>
        <v>0</v>
      </c>
      <c r="W21" s="247">
        <v>1</v>
      </c>
      <c r="X21" s="248">
        <f t="shared" si="34"/>
        <v>11.111111111111111</v>
      </c>
      <c r="Y21" s="91">
        <v>0</v>
      </c>
      <c r="Z21" s="249">
        <f t="shared" si="35"/>
        <v>0</v>
      </c>
    </row>
    <row r="22" spans="1:26">
      <c r="A22" s="454"/>
      <c r="B22" s="251" t="s">
        <v>2999</v>
      </c>
      <c r="C22" s="247">
        <v>0</v>
      </c>
      <c r="D22" s="248">
        <f t="shared" si="24"/>
        <v>20</v>
      </c>
      <c r="E22" s="91">
        <v>2</v>
      </c>
      <c r="F22" s="249">
        <f t="shared" si="25"/>
        <v>0</v>
      </c>
      <c r="G22" s="91">
        <v>0</v>
      </c>
      <c r="H22" s="248">
        <f t="shared" si="26"/>
        <v>0</v>
      </c>
      <c r="I22" s="91">
        <v>12</v>
      </c>
      <c r="J22" s="248">
        <f t="shared" si="27"/>
        <v>0</v>
      </c>
      <c r="K22" s="247">
        <v>0</v>
      </c>
      <c r="L22" s="248">
        <f t="shared" si="28"/>
        <v>0</v>
      </c>
      <c r="M22" s="91">
        <v>6</v>
      </c>
      <c r="N22" s="249">
        <f t="shared" si="29"/>
        <v>15.384615384615385</v>
      </c>
      <c r="O22" s="247">
        <v>1</v>
      </c>
      <c r="P22" s="248">
        <f t="shared" si="30"/>
        <v>3.4482758620689653</v>
      </c>
      <c r="Q22" s="91">
        <v>0</v>
      </c>
      <c r="R22" s="249">
        <f t="shared" si="31"/>
        <v>0</v>
      </c>
      <c r="S22" s="247">
        <v>1</v>
      </c>
      <c r="T22" s="248">
        <f t="shared" si="32"/>
        <v>2.4390243902439024</v>
      </c>
      <c r="U22" s="91">
        <v>2</v>
      </c>
      <c r="V22" s="249">
        <f t="shared" si="33"/>
        <v>4.8780487804878048</v>
      </c>
      <c r="W22" s="247">
        <v>0</v>
      </c>
      <c r="X22" s="248">
        <f t="shared" si="34"/>
        <v>0</v>
      </c>
      <c r="Y22" s="91">
        <v>1</v>
      </c>
      <c r="Z22" s="249">
        <f t="shared" si="35"/>
        <v>11.111111111111111</v>
      </c>
    </row>
    <row r="23" spans="1:26">
      <c r="A23" s="454"/>
      <c r="B23" s="251" t="s">
        <v>3000</v>
      </c>
      <c r="C23" s="247">
        <v>6</v>
      </c>
      <c r="D23" s="248">
        <f t="shared" si="24"/>
        <v>43.333333333333336</v>
      </c>
      <c r="E23" s="91">
        <v>0</v>
      </c>
      <c r="F23" s="249">
        <f t="shared" si="25"/>
        <v>6.666666666666667</v>
      </c>
      <c r="G23" s="91">
        <v>0</v>
      </c>
      <c r="H23" s="248">
        <f t="shared" si="26"/>
        <v>14.285714285714285</v>
      </c>
      <c r="I23" s="91">
        <v>0</v>
      </c>
      <c r="J23" s="248">
        <f t="shared" si="27"/>
        <v>6.1224489795918364</v>
      </c>
      <c r="K23" s="247">
        <v>1</v>
      </c>
      <c r="L23" s="248">
        <f t="shared" si="28"/>
        <v>2.5641025641025639</v>
      </c>
      <c r="M23" s="91">
        <v>0</v>
      </c>
      <c r="N23" s="249">
        <f t="shared" si="29"/>
        <v>0</v>
      </c>
      <c r="O23" s="247">
        <v>4</v>
      </c>
      <c r="P23" s="248">
        <f t="shared" si="30"/>
        <v>13.793103448275861</v>
      </c>
      <c r="Q23" s="91">
        <v>0</v>
      </c>
      <c r="R23" s="249">
        <f t="shared" si="31"/>
        <v>0</v>
      </c>
      <c r="S23" s="247">
        <v>4</v>
      </c>
      <c r="T23" s="248">
        <f t="shared" si="32"/>
        <v>9.7560975609756095</v>
      </c>
      <c r="U23" s="91">
        <v>0</v>
      </c>
      <c r="V23" s="249">
        <f t="shared" si="33"/>
        <v>0</v>
      </c>
      <c r="W23" s="247">
        <v>0</v>
      </c>
      <c r="X23" s="248">
        <f t="shared" si="34"/>
        <v>0</v>
      </c>
      <c r="Y23" s="91">
        <v>0</v>
      </c>
      <c r="Z23" s="249">
        <f t="shared" si="35"/>
        <v>0</v>
      </c>
    </row>
    <row r="24" spans="1:26" ht="22.5" customHeight="1">
      <c r="A24" s="454"/>
      <c r="B24" s="269" t="s">
        <v>3001</v>
      </c>
      <c r="C24" s="247">
        <v>13</v>
      </c>
      <c r="D24" s="248">
        <f t="shared" si="24"/>
        <v>6.666666666666667</v>
      </c>
      <c r="E24" s="91">
        <v>2</v>
      </c>
      <c r="F24" s="249">
        <f t="shared" si="25"/>
        <v>0</v>
      </c>
      <c r="G24" s="91">
        <v>7</v>
      </c>
      <c r="H24" s="248">
        <f t="shared" si="26"/>
        <v>2.0408163265306123</v>
      </c>
      <c r="I24" s="91">
        <v>3</v>
      </c>
      <c r="J24" s="248">
        <f t="shared" si="27"/>
        <v>0</v>
      </c>
      <c r="K24" s="247">
        <v>6</v>
      </c>
      <c r="L24" s="248">
        <f t="shared" si="28"/>
        <v>15.384615384615385</v>
      </c>
      <c r="M24" s="91">
        <v>1</v>
      </c>
      <c r="N24" s="249">
        <f t="shared" si="29"/>
        <v>2.5641025641025639</v>
      </c>
      <c r="O24" s="247">
        <v>7</v>
      </c>
      <c r="P24" s="248">
        <f t="shared" si="30"/>
        <v>24.137931034482758</v>
      </c>
      <c r="Q24" s="91">
        <v>1</v>
      </c>
      <c r="R24" s="249">
        <f t="shared" si="31"/>
        <v>3.4482758620689653</v>
      </c>
      <c r="S24" s="247">
        <v>5</v>
      </c>
      <c r="T24" s="248">
        <f t="shared" si="32"/>
        <v>12.195121951219512</v>
      </c>
      <c r="U24" s="91">
        <v>1</v>
      </c>
      <c r="V24" s="249">
        <f t="shared" si="33"/>
        <v>2.4390243902439024</v>
      </c>
      <c r="W24" s="247">
        <v>1</v>
      </c>
      <c r="X24" s="248">
        <f t="shared" si="34"/>
        <v>11.111111111111111</v>
      </c>
      <c r="Y24" s="91">
        <v>0</v>
      </c>
      <c r="Z24" s="249">
        <f t="shared" si="35"/>
        <v>0</v>
      </c>
    </row>
    <row r="25" spans="1:26">
      <c r="A25" s="454"/>
      <c r="B25" s="251" t="s">
        <v>3002</v>
      </c>
      <c r="C25" s="247">
        <v>2</v>
      </c>
      <c r="D25" s="248">
        <f t="shared" si="24"/>
        <v>3.3333333333333335</v>
      </c>
      <c r="E25" s="91">
        <v>0</v>
      </c>
      <c r="F25" s="249">
        <f t="shared" si="25"/>
        <v>0</v>
      </c>
      <c r="G25" s="91">
        <v>1</v>
      </c>
      <c r="H25" s="248">
        <f t="shared" si="26"/>
        <v>2.0408163265306123</v>
      </c>
      <c r="I25" s="91">
        <v>0</v>
      </c>
      <c r="J25" s="248">
        <f t="shared" si="27"/>
        <v>0</v>
      </c>
      <c r="K25" s="247">
        <v>1</v>
      </c>
      <c r="L25" s="248">
        <f t="shared" si="28"/>
        <v>2.5641025641025639</v>
      </c>
      <c r="M25" s="91">
        <v>0</v>
      </c>
      <c r="N25" s="249">
        <f t="shared" si="29"/>
        <v>0</v>
      </c>
      <c r="O25" s="247">
        <v>0</v>
      </c>
      <c r="P25" s="248">
        <f t="shared" si="30"/>
        <v>0</v>
      </c>
      <c r="Q25" s="91">
        <v>0</v>
      </c>
      <c r="R25" s="249">
        <f t="shared" si="31"/>
        <v>0</v>
      </c>
      <c r="S25" s="247">
        <v>0</v>
      </c>
      <c r="T25" s="248">
        <f t="shared" si="32"/>
        <v>0</v>
      </c>
      <c r="U25" s="91">
        <v>1</v>
      </c>
      <c r="V25" s="249">
        <f t="shared" si="33"/>
        <v>2.4390243902439024</v>
      </c>
      <c r="W25" s="247">
        <v>0</v>
      </c>
      <c r="X25" s="248">
        <f t="shared" si="34"/>
        <v>0</v>
      </c>
      <c r="Y25" s="91">
        <v>0</v>
      </c>
      <c r="Z25" s="249">
        <f t="shared" si="35"/>
        <v>0</v>
      </c>
    </row>
    <row r="26" spans="1:26">
      <c r="A26" s="454"/>
      <c r="B26" s="251" t="s">
        <v>3003</v>
      </c>
      <c r="C26" s="247">
        <v>1</v>
      </c>
      <c r="D26" s="248">
        <f t="shared" si="24"/>
        <v>33.333333333333329</v>
      </c>
      <c r="E26" s="91">
        <v>0</v>
      </c>
      <c r="F26" s="249">
        <f t="shared" si="25"/>
        <v>6.666666666666667</v>
      </c>
      <c r="G26" s="91">
        <v>1</v>
      </c>
      <c r="H26" s="248">
        <f t="shared" si="26"/>
        <v>10.204081632653061</v>
      </c>
      <c r="I26" s="91">
        <v>0</v>
      </c>
      <c r="J26" s="248">
        <f t="shared" si="27"/>
        <v>6.1224489795918364</v>
      </c>
      <c r="K26" s="247">
        <v>2</v>
      </c>
      <c r="L26" s="248">
        <f t="shared" si="28"/>
        <v>5.1282051282051277</v>
      </c>
      <c r="M26" s="91">
        <v>1</v>
      </c>
      <c r="N26" s="249">
        <f t="shared" si="29"/>
        <v>2.5641025641025639</v>
      </c>
      <c r="O26" s="247">
        <v>1</v>
      </c>
      <c r="P26" s="248">
        <f t="shared" si="30"/>
        <v>3.4482758620689653</v>
      </c>
      <c r="Q26" s="91">
        <v>0</v>
      </c>
      <c r="R26" s="249">
        <f t="shared" si="31"/>
        <v>0</v>
      </c>
      <c r="S26" s="247">
        <v>0</v>
      </c>
      <c r="T26" s="248">
        <f t="shared" si="32"/>
        <v>0</v>
      </c>
      <c r="U26" s="91">
        <v>0</v>
      </c>
      <c r="V26" s="249">
        <f t="shared" si="33"/>
        <v>0</v>
      </c>
      <c r="W26" s="247">
        <v>1</v>
      </c>
      <c r="X26" s="248">
        <f t="shared" si="34"/>
        <v>11.111111111111111</v>
      </c>
      <c r="Y26" s="91">
        <v>0</v>
      </c>
      <c r="Z26" s="249">
        <f t="shared" si="35"/>
        <v>0</v>
      </c>
    </row>
    <row r="27" spans="1:26">
      <c r="A27" s="454"/>
      <c r="B27" s="251" t="s">
        <v>3004</v>
      </c>
      <c r="C27" s="247">
        <v>10</v>
      </c>
      <c r="D27" s="248">
        <f t="shared" si="24"/>
        <v>6.666666666666667</v>
      </c>
      <c r="E27" s="91">
        <v>2</v>
      </c>
      <c r="F27" s="249">
        <f t="shared" si="25"/>
        <v>3.3333333333333335</v>
      </c>
      <c r="G27" s="91">
        <v>5</v>
      </c>
      <c r="H27" s="248">
        <f t="shared" si="26"/>
        <v>12.244897959183673</v>
      </c>
      <c r="I27" s="91">
        <v>3</v>
      </c>
      <c r="J27" s="248">
        <f t="shared" si="27"/>
        <v>2.0408163265306123</v>
      </c>
      <c r="K27" s="247">
        <v>3</v>
      </c>
      <c r="L27" s="248">
        <f t="shared" si="28"/>
        <v>7.6923076923076925</v>
      </c>
      <c r="M27" s="91">
        <v>0</v>
      </c>
      <c r="N27" s="249">
        <f t="shared" si="29"/>
        <v>0</v>
      </c>
      <c r="O27" s="247">
        <v>6</v>
      </c>
      <c r="P27" s="248">
        <f t="shared" si="30"/>
        <v>20.689655172413794</v>
      </c>
      <c r="Q27" s="91">
        <v>1</v>
      </c>
      <c r="R27" s="249">
        <f t="shared" si="31"/>
        <v>3.4482758620689653</v>
      </c>
      <c r="S27" s="247">
        <v>5</v>
      </c>
      <c r="T27" s="248">
        <f t="shared" si="32"/>
        <v>12.195121951219512</v>
      </c>
      <c r="U27" s="91">
        <v>0</v>
      </c>
      <c r="V27" s="249">
        <f t="shared" si="33"/>
        <v>0</v>
      </c>
      <c r="W27" s="247">
        <v>0</v>
      </c>
      <c r="X27" s="248">
        <f t="shared" si="34"/>
        <v>0</v>
      </c>
      <c r="Y27" s="91">
        <v>0</v>
      </c>
      <c r="Z27" s="249">
        <f t="shared" si="35"/>
        <v>0</v>
      </c>
    </row>
    <row r="28" spans="1:26">
      <c r="A28" s="454"/>
      <c r="B28" s="251" t="s">
        <v>3005</v>
      </c>
      <c r="C28" s="247">
        <v>2</v>
      </c>
      <c r="D28" s="248">
        <f>C28/C$30*100</f>
        <v>6.666666666666667</v>
      </c>
      <c r="E28" s="91">
        <v>1</v>
      </c>
      <c r="F28" s="248">
        <f>E28/E$29*100</f>
        <v>16.666666666666664</v>
      </c>
      <c r="G28" s="91">
        <v>6</v>
      </c>
      <c r="H28" s="248">
        <f>G28/G$30*100</f>
        <v>12.244897959183673</v>
      </c>
      <c r="I28" s="91">
        <v>1</v>
      </c>
      <c r="J28" s="248">
        <f>I28/I$29*100</f>
        <v>4.5454545454545459</v>
      </c>
      <c r="K28" s="247">
        <v>1</v>
      </c>
      <c r="L28" s="248">
        <f t="shared" si="28"/>
        <v>2.5641025641025639</v>
      </c>
      <c r="M28" s="91">
        <v>4</v>
      </c>
      <c r="N28" s="249">
        <f t="shared" si="29"/>
        <v>10.256410256410255</v>
      </c>
      <c r="O28" s="247">
        <v>0</v>
      </c>
      <c r="P28" s="248">
        <f t="shared" si="30"/>
        <v>0</v>
      </c>
      <c r="Q28" s="91">
        <v>0</v>
      </c>
      <c r="R28" s="249">
        <f t="shared" si="31"/>
        <v>0</v>
      </c>
      <c r="S28" s="247">
        <v>3</v>
      </c>
      <c r="T28" s="248">
        <f t="shared" si="32"/>
        <v>7.3170731707317067</v>
      </c>
      <c r="U28" s="91">
        <v>1</v>
      </c>
      <c r="V28" s="249">
        <f t="shared" si="33"/>
        <v>2.4390243902439024</v>
      </c>
      <c r="W28" s="247">
        <v>1</v>
      </c>
      <c r="X28" s="248">
        <f t="shared" si="34"/>
        <v>11.111111111111111</v>
      </c>
      <c r="Y28" s="91">
        <v>1</v>
      </c>
      <c r="Z28" s="249">
        <f t="shared" si="35"/>
        <v>11.111111111111111</v>
      </c>
    </row>
    <row r="29" spans="1:26" ht="15" customHeight="1">
      <c r="A29" s="247" t="s">
        <v>2986</v>
      </c>
      <c r="B29" s="251"/>
      <c r="C29" s="247">
        <f>SUM(C16+C24+C28+C23)</f>
        <v>24</v>
      </c>
      <c r="D29" s="91"/>
      <c r="E29" s="91">
        <f>SUM(E16+E24+E28+E23)</f>
        <v>6</v>
      </c>
      <c r="F29" s="249"/>
      <c r="G29" s="247">
        <f>SUM(G16+G24+G28+G23)</f>
        <v>27</v>
      </c>
      <c r="H29" s="91"/>
      <c r="I29" s="247">
        <f>SUM(I16+I24+I28+I23)</f>
        <v>22</v>
      </c>
      <c r="J29" s="248"/>
      <c r="K29" s="247">
        <f>SUM(K16+K24+K28+K23)</f>
        <v>25</v>
      </c>
      <c r="L29" s="91"/>
      <c r="M29" s="247">
        <f>SUM(M16+M24+M28+M23)</f>
        <v>14</v>
      </c>
      <c r="N29" s="249"/>
      <c r="O29" s="247">
        <f>SUM(O16+O23+O24+O28)</f>
        <v>27</v>
      </c>
      <c r="P29" s="91"/>
      <c r="Q29" s="91">
        <f>SUM(Q16+Q23+Q24+Q28)</f>
        <v>2</v>
      </c>
      <c r="R29" s="249"/>
      <c r="S29" s="247">
        <f>SUM(S16+S23+S24+S28)</f>
        <v>32</v>
      </c>
      <c r="T29" s="91"/>
      <c r="U29" s="91">
        <f>SUM(U16+U23+U24+U28)</f>
        <v>9</v>
      </c>
      <c r="V29" s="249"/>
      <c r="W29" s="247">
        <f>SUM(W16+W23+W24+W28)</f>
        <v>7</v>
      </c>
      <c r="X29" s="91"/>
      <c r="Y29" s="91">
        <f>SUM(Y16+Y23+Y24+Y28)</f>
        <v>2</v>
      </c>
      <c r="Z29" s="249"/>
    </row>
    <row r="30" spans="1:26" ht="15.75" thickBot="1">
      <c r="A30" s="265" t="s">
        <v>2987</v>
      </c>
      <c r="B30" s="255"/>
      <c r="C30" s="270">
        <f>SUM(C29+E29)</f>
        <v>30</v>
      </c>
      <c r="D30" s="255"/>
      <c r="E30" s="255"/>
      <c r="F30" s="257"/>
      <c r="G30" s="275">
        <f>SUM(G29+I29)</f>
        <v>49</v>
      </c>
      <c r="H30" s="255"/>
      <c r="I30" s="255"/>
      <c r="J30" s="271"/>
      <c r="K30" s="270">
        <f>SUM(K29+M29)</f>
        <v>39</v>
      </c>
      <c r="L30" s="255"/>
      <c r="M30" s="255"/>
      <c r="N30" s="257"/>
      <c r="O30" s="270">
        <f>SUM(O29+Q29)</f>
        <v>29</v>
      </c>
      <c r="P30" s="255"/>
      <c r="Q30" s="255"/>
      <c r="R30" s="257"/>
      <c r="S30" s="270">
        <f>SUM(S29+U29)</f>
        <v>41</v>
      </c>
      <c r="T30" s="255"/>
      <c r="U30" s="255"/>
      <c r="V30" s="257"/>
      <c r="W30" s="270">
        <f>SUM(W29+Y29)</f>
        <v>9</v>
      </c>
      <c r="X30" s="255"/>
      <c r="Y30" s="255"/>
      <c r="Z30" s="257"/>
    </row>
    <row r="31" spans="1:26">
      <c r="A31" s="453" t="s">
        <v>3006</v>
      </c>
      <c r="B31" s="260" t="s">
        <v>3007</v>
      </c>
      <c r="C31" s="261">
        <v>14</v>
      </c>
      <c r="D31" s="262">
        <f>+C31/C$34*100</f>
        <v>29.166666666666668</v>
      </c>
      <c r="E31" s="263">
        <v>2</v>
      </c>
      <c r="F31" s="272">
        <f>+E31/C$34*100</f>
        <v>4.1666666666666661</v>
      </c>
      <c r="G31" s="261">
        <v>10</v>
      </c>
      <c r="H31" s="262">
        <f>+G31/G$34*100</f>
        <v>55.555555555555557</v>
      </c>
      <c r="I31" s="263">
        <v>6</v>
      </c>
      <c r="J31" s="263">
        <f>+I31/G$34*100</f>
        <v>33.333333333333329</v>
      </c>
      <c r="K31" s="247">
        <v>7</v>
      </c>
      <c r="L31" s="248">
        <f>+K31/K$34*100</f>
        <v>50</v>
      </c>
      <c r="M31" s="91">
        <v>2</v>
      </c>
      <c r="N31" s="249">
        <f>+M31/K$34*100</f>
        <v>14.285714285714285</v>
      </c>
      <c r="O31" s="247">
        <v>6</v>
      </c>
      <c r="P31" s="248">
        <f>+O31/O$34*100</f>
        <v>85.714285714285708</v>
      </c>
      <c r="Q31" s="91">
        <v>0</v>
      </c>
      <c r="R31" s="249">
        <f>+Q31/O$34*100</f>
        <v>0</v>
      </c>
      <c r="S31" s="247">
        <v>12</v>
      </c>
      <c r="T31" s="248">
        <f>+S31/S$34*100</f>
        <v>46.153846153846153</v>
      </c>
      <c r="U31" s="91">
        <v>4</v>
      </c>
      <c r="V31" s="249">
        <f>+U31/S$34*100</f>
        <v>15.384615384615385</v>
      </c>
      <c r="W31" s="247">
        <v>12</v>
      </c>
      <c r="X31" s="248">
        <f>+W31/W$34*100</f>
        <v>54.54545454545454</v>
      </c>
      <c r="Y31" s="91">
        <v>9</v>
      </c>
      <c r="Z31" s="249">
        <f>+Y31/W$34*100</f>
        <v>40.909090909090914</v>
      </c>
    </row>
    <row r="32" spans="1:26">
      <c r="A32" s="454"/>
      <c r="B32" s="251" t="s">
        <v>3008</v>
      </c>
      <c r="C32" s="247">
        <v>32</v>
      </c>
      <c r="D32" s="248">
        <f>+C32/C$34*100</f>
        <v>66.666666666666657</v>
      </c>
      <c r="E32" s="91">
        <v>0</v>
      </c>
      <c r="F32" s="273">
        <f>+E32/C$34*100</f>
        <v>0</v>
      </c>
      <c r="G32" s="247">
        <v>2</v>
      </c>
      <c r="H32" s="248">
        <f>+G32/G$34*100</f>
        <v>11.111111111111111</v>
      </c>
      <c r="I32" s="91">
        <v>0</v>
      </c>
      <c r="J32" s="91">
        <f>+I32/G$34*100</f>
        <v>0</v>
      </c>
      <c r="K32" s="247">
        <v>4</v>
      </c>
      <c r="L32" s="248">
        <f>+K32/K$34*100</f>
        <v>28.571428571428569</v>
      </c>
      <c r="M32" s="91">
        <v>1</v>
      </c>
      <c r="N32" s="249">
        <f>+M32/K$34*100</f>
        <v>7.1428571428571423</v>
      </c>
      <c r="O32" s="247">
        <v>1</v>
      </c>
      <c r="P32" s="248">
        <f>+O32/O$34*100</f>
        <v>14.285714285714285</v>
      </c>
      <c r="Q32" s="91">
        <v>0</v>
      </c>
      <c r="R32" s="249">
        <f>+Q32/O$34*100</f>
        <v>0</v>
      </c>
      <c r="S32" s="247">
        <v>10</v>
      </c>
      <c r="T32" s="248">
        <f>+S32/S$34*100</f>
        <v>38.461538461538467</v>
      </c>
      <c r="U32" s="91">
        <v>0</v>
      </c>
      <c r="V32" s="249">
        <f>+U32/S$34*100</f>
        <v>0</v>
      </c>
      <c r="W32" s="247">
        <v>1</v>
      </c>
      <c r="X32" s="248">
        <f>+W32/W$34*100</f>
        <v>4.5454545454545459</v>
      </c>
      <c r="Y32" s="91">
        <v>0</v>
      </c>
      <c r="Z32" s="249">
        <f>+Y32/W$34*100</f>
        <v>0</v>
      </c>
    </row>
    <row r="33" spans="1:26">
      <c r="A33" s="247" t="s">
        <v>2986</v>
      </c>
      <c r="B33" s="251"/>
      <c r="C33" s="247">
        <f>SUM(C31:C32)</f>
        <v>46</v>
      </c>
      <c r="D33" s="91"/>
      <c r="E33" s="91">
        <f>SUM(E31:E32)</f>
        <v>2</v>
      </c>
      <c r="F33" s="249"/>
      <c r="G33" s="247">
        <f>SUM(G31:G32)</f>
        <v>12</v>
      </c>
      <c r="H33" s="91"/>
      <c r="I33" s="91">
        <f>SUM(I31:I32)</f>
        <v>6</v>
      </c>
      <c r="J33" s="248"/>
      <c r="K33" s="247">
        <f>SUM(K31:K32)</f>
        <v>11</v>
      </c>
      <c r="L33" s="91"/>
      <c r="M33" s="91">
        <f>SUM(M31:M32)</f>
        <v>3</v>
      </c>
      <c r="N33" s="249"/>
      <c r="O33" s="247">
        <f>SUM(O31:O32)</f>
        <v>7</v>
      </c>
      <c r="P33" s="91"/>
      <c r="Q33" s="91">
        <f>SUM(Q31:Q32)</f>
        <v>0</v>
      </c>
      <c r="R33" s="249"/>
      <c r="S33" s="247">
        <f>SUM(S31:S32)</f>
        <v>22</v>
      </c>
      <c r="T33" s="91"/>
      <c r="U33" s="91">
        <f>SUM(U31:U32)</f>
        <v>4</v>
      </c>
      <c r="V33" s="249"/>
      <c r="W33" s="247">
        <f>SUM(W31:W32)</f>
        <v>13</v>
      </c>
      <c r="X33" s="91"/>
      <c r="Y33" s="91">
        <f>SUM(Y31:Y32)</f>
        <v>9</v>
      </c>
      <c r="Z33" s="249"/>
    </row>
    <row r="34" spans="1:26" ht="15.75" thickBot="1">
      <c r="A34" s="265" t="s">
        <v>2987</v>
      </c>
      <c r="B34" s="255"/>
      <c r="C34" s="267">
        <f>SUM(C33+E33)</f>
        <v>48</v>
      </c>
      <c r="D34" s="255"/>
      <c r="E34" s="255"/>
      <c r="F34" s="257"/>
      <c r="G34" s="267">
        <f>SUM(G33+I33)</f>
        <v>18</v>
      </c>
      <c r="H34" s="255"/>
      <c r="I34" s="255"/>
      <c r="J34" s="271"/>
      <c r="K34" s="267">
        <f>SUM(K33+M33)</f>
        <v>14</v>
      </c>
      <c r="L34" s="255"/>
      <c r="M34" s="255"/>
      <c r="N34" s="257"/>
      <c r="O34" s="267">
        <f>SUM(O33+Q33)</f>
        <v>7</v>
      </c>
      <c r="P34" s="255"/>
      <c r="Q34" s="255"/>
      <c r="R34" s="257"/>
      <c r="S34" s="267">
        <f>SUM(S33+U33)</f>
        <v>26</v>
      </c>
      <c r="T34" s="255"/>
      <c r="U34" s="255"/>
      <c r="V34" s="257"/>
      <c r="W34" s="267">
        <f>SUM(W33+Y33)</f>
        <v>22</v>
      </c>
      <c r="X34" s="255"/>
      <c r="Y34" s="255"/>
      <c r="Z34" s="257"/>
    </row>
    <row r="35" spans="1:26">
      <c r="A35" s="454" t="s">
        <v>3009</v>
      </c>
      <c r="B35" s="251" t="s">
        <v>3010</v>
      </c>
      <c r="C35" s="247">
        <v>5</v>
      </c>
      <c r="D35" s="248">
        <f>+C35/C$45*100</f>
        <v>5.5555555555555554</v>
      </c>
      <c r="E35" s="91">
        <v>0</v>
      </c>
      <c r="F35" s="249">
        <f>+E35/C$45*100</f>
        <v>0</v>
      </c>
      <c r="G35" s="91">
        <v>5</v>
      </c>
      <c r="H35" s="248">
        <f>+G35/G$45*100</f>
        <v>5.7471264367816088</v>
      </c>
      <c r="I35" s="91">
        <v>0</v>
      </c>
      <c r="J35" s="249">
        <f>+I35/G$45*100</f>
        <v>0</v>
      </c>
      <c r="K35" s="91">
        <v>1</v>
      </c>
      <c r="L35" s="248">
        <f>+K35/K$45*100</f>
        <v>3.7037037037037033</v>
      </c>
      <c r="M35" s="91">
        <v>0</v>
      </c>
      <c r="N35" s="249">
        <f>+M35/K$45*100</f>
        <v>0</v>
      </c>
      <c r="O35" s="91">
        <v>6</v>
      </c>
      <c r="P35" s="248">
        <f>O35/O$45*100</f>
        <v>9.2307692307692317</v>
      </c>
      <c r="Q35" s="91">
        <v>0</v>
      </c>
      <c r="R35" s="249">
        <f>+Q35/O$45*100</f>
        <v>0</v>
      </c>
      <c r="S35">
        <v>1</v>
      </c>
      <c r="T35" s="248">
        <f t="shared" ref="T35:T43" si="36">+O35/S$45*100</f>
        <v>17.647058823529413</v>
      </c>
      <c r="U35">
        <v>0</v>
      </c>
      <c r="V35" s="249">
        <f t="shared" ref="V35:V43" si="37">+Q35/S$45*100</f>
        <v>0</v>
      </c>
      <c r="W35" s="91">
        <v>1</v>
      </c>
      <c r="X35" s="248">
        <f>+W35/W$45*100</f>
        <v>9.0909090909090917</v>
      </c>
      <c r="Y35" s="91">
        <v>0</v>
      </c>
      <c r="Z35" s="249">
        <f>+Y35/W$45*100</f>
        <v>0</v>
      </c>
    </row>
    <row r="36" spans="1:26">
      <c r="A36" s="454"/>
      <c r="B36" s="269" t="s">
        <v>3011</v>
      </c>
      <c r="C36" s="247">
        <v>65</v>
      </c>
      <c r="D36" s="248">
        <f t="shared" ref="D36:D43" si="38">+C36/C$45*100</f>
        <v>72.222222222222214</v>
      </c>
      <c r="E36" s="91">
        <v>7</v>
      </c>
      <c r="F36" s="249">
        <f t="shared" ref="F36:F43" si="39">+E36/C$45*100</f>
        <v>7.7777777777777777</v>
      </c>
      <c r="G36" s="91">
        <v>22</v>
      </c>
      <c r="H36" s="248">
        <f t="shared" ref="H36:H43" si="40">+G36/G$45*100</f>
        <v>25.287356321839084</v>
      </c>
      <c r="I36" s="91">
        <v>41</v>
      </c>
      <c r="J36" s="249">
        <f t="shared" ref="J36:J43" si="41">+I36/G$45*100</f>
        <v>47.126436781609193</v>
      </c>
      <c r="K36" s="91">
        <v>7</v>
      </c>
      <c r="L36" s="248">
        <f t="shared" ref="L36:L43" si="42">+K36/K$45*100</f>
        <v>25.925925925925924</v>
      </c>
      <c r="M36" s="91">
        <v>5</v>
      </c>
      <c r="N36" s="249">
        <f t="shared" ref="N36:N43" si="43">+M36/K$45*100</f>
        <v>18.518518518518519</v>
      </c>
      <c r="O36" s="91">
        <v>20</v>
      </c>
      <c r="P36" s="248">
        <f t="shared" ref="P36:P43" si="44">O36/O$45*100</f>
        <v>30.76923076923077</v>
      </c>
      <c r="Q36" s="91">
        <v>1</v>
      </c>
      <c r="R36" s="249">
        <f t="shared" ref="R36:R43" si="45">+Q36/O$45*100</f>
        <v>1.5384615384615385</v>
      </c>
      <c r="S36" s="247">
        <v>22</v>
      </c>
      <c r="T36" s="248">
        <f t="shared" si="36"/>
        <v>58.82352941176471</v>
      </c>
      <c r="U36" s="91">
        <v>3</v>
      </c>
      <c r="V36" s="249">
        <f t="shared" si="37"/>
        <v>2.9411764705882351</v>
      </c>
      <c r="W36" s="91">
        <v>2</v>
      </c>
      <c r="X36" s="248">
        <f t="shared" ref="X36:X43" si="46">+W36/W$45*100</f>
        <v>18.181818181818183</v>
      </c>
      <c r="Y36" s="91">
        <v>0</v>
      </c>
      <c r="Z36" s="249">
        <f t="shared" ref="Z36:Z43" si="47">+Y36/W$45*100</f>
        <v>0</v>
      </c>
    </row>
    <row r="37" spans="1:26">
      <c r="A37" s="454"/>
      <c r="B37" s="251" t="s">
        <v>3012</v>
      </c>
      <c r="C37" s="247">
        <v>17</v>
      </c>
      <c r="D37" s="248">
        <f t="shared" si="38"/>
        <v>18.888888888888889</v>
      </c>
      <c r="E37" s="91">
        <v>0</v>
      </c>
      <c r="F37" s="249">
        <f t="shared" si="39"/>
        <v>0</v>
      </c>
      <c r="G37" s="91">
        <v>1</v>
      </c>
      <c r="H37" s="248">
        <f t="shared" si="40"/>
        <v>1.1494252873563218</v>
      </c>
      <c r="I37" s="91">
        <v>0</v>
      </c>
      <c r="J37" s="249">
        <f t="shared" si="41"/>
        <v>0</v>
      </c>
      <c r="K37" s="91">
        <v>1</v>
      </c>
      <c r="L37" s="248">
        <f t="shared" si="42"/>
        <v>3.7037037037037033</v>
      </c>
      <c r="M37" s="91">
        <v>0</v>
      </c>
      <c r="N37" s="249">
        <f t="shared" si="43"/>
        <v>0</v>
      </c>
      <c r="O37" s="91">
        <v>1</v>
      </c>
      <c r="P37" s="248">
        <f t="shared" si="44"/>
        <v>1.5384615384615385</v>
      </c>
      <c r="Q37" s="91">
        <v>0</v>
      </c>
      <c r="R37" s="249">
        <f t="shared" si="45"/>
        <v>0</v>
      </c>
      <c r="S37">
        <v>3</v>
      </c>
      <c r="T37" s="248">
        <f t="shared" si="36"/>
        <v>2.9411764705882351</v>
      </c>
      <c r="U37">
        <v>0</v>
      </c>
      <c r="V37" s="249">
        <f t="shared" si="37"/>
        <v>0</v>
      </c>
      <c r="W37" s="91">
        <v>0</v>
      </c>
      <c r="X37" s="248">
        <f t="shared" si="46"/>
        <v>0</v>
      </c>
      <c r="Y37" s="91">
        <v>0</v>
      </c>
      <c r="Z37" s="249">
        <f t="shared" si="47"/>
        <v>0</v>
      </c>
    </row>
    <row r="38" spans="1:26">
      <c r="A38" s="454"/>
      <c r="B38" s="251" t="s">
        <v>3013</v>
      </c>
      <c r="C38" s="247">
        <v>16</v>
      </c>
      <c r="D38" s="248">
        <f t="shared" si="38"/>
        <v>17.777777777777779</v>
      </c>
      <c r="E38" s="91">
        <v>2</v>
      </c>
      <c r="F38" s="249">
        <f t="shared" si="39"/>
        <v>2.2222222222222223</v>
      </c>
      <c r="G38" s="91">
        <v>3</v>
      </c>
      <c r="H38" s="248">
        <f t="shared" si="40"/>
        <v>3.4482758620689653</v>
      </c>
      <c r="I38" s="91">
        <v>3</v>
      </c>
      <c r="J38" s="249">
        <f t="shared" si="41"/>
        <v>3.4482758620689653</v>
      </c>
      <c r="K38" s="91">
        <v>1</v>
      </c>
      <c r="L38" s="248">
        <f t="shared" si="42"/>
        <v>3.7037037037037033</v>
      </c>
      <c r="M38" s="91">
        <v>0</v>
      </c>
      <c r="N38" s="249">
        <f t="shared" si="43"/>
        <v>0</v>
      </c>
      <c r="O38" s="91">
        <v>4</v>
      </c>
      <c r="P38" s="248">
        <f t="shared" si="44"/>
        <v>6.1538461538461542</v>
      </c>
      <c r="Q38" s="91">
        <v>1</v>
      </c>
      <c r="R38" s="249">
        <f t="shared" si="45"/>
        <v>1.5384615384615385</v>
      </c>
      <c r="S38">
        <v>5</v>
      </c>
      <c r="T38" s="248">
        <f t="shared" si="36"/>
        <v>11.76470588235294</v>
      </c>
      <c r="U38">
        <v>0</v>
      </c>
      <c r="V38" s="249">
        <f t="shared" si="37"/>
        <v>2.9411764705882351</v>
      </c>
      <c r="W38" s="91">
        <v>0</v>
      </c>
      <c r="X38" s="248">
        <f t="shared" si="46"/>
        <v>0</v>
      </c>
      <c r="Y38" s="91">
        <v>0</v>
      </c>
      <c r="Z38" s="249">
        <f t="shared" si="47"/>
        <v>0</v>
      </c>
    </row>
    <row r="39" spans="1:26" ht="22.5">
      <c r="A39" s="454"/>
      <c r="B39" s="251" t="s">
        <v>3014</v>
      </c>
      <c r="C39" s="247">
        <v>16</v>
      </c>
      <c r="D39" s="248">
        <f t="shared" si="38"/>
        <v>17.777777777777779</v>
      </c>
      <c r="E39" s="91">
        <v>3</v>
      </c>
      <c r="F39" s="249">
        <f t="shared" si="39"/>
        <v>3.3333333333333335</v>
      </c>
      <c r="G39" s="91">
        <v>14</v>
      </c>
      <c r="H39" s="248">
        <f t="shared" si="40"/>
        <v>16.091954022988507</v>
      </c>
      <c r="I39" s="91">
        <v>6</v>
      </c>
      <c r="J39" s="249">
        <f t="shared" si="41"/>
        <v>6.8965517241379306</v>
      </c>
      <c r="K39" s="91">
        <v>3</v>
      </c>
      <c r="L39" s="248">
        <f t="shared" si="42"/>
        <v>11.111111111111111</v>
      </c>
      <c r="M39" s="91">
        <v>3</v>
      </c>
      <c r="N39" s="249">
        <f t="shared" si="43"/>
        <v>11.111111111111111</v>
      </c>
      <c r="O39" s="91">
        <v>9</v>
      </c>
      <c r="P39" s="248">
        <f>O39/O$45*100</f>
        <v>13.846153846153847</v>
      </c>
      <c r="Q39" s="91">
        <v>0</v>
      </c>
      <c r="R39" s="249">
        <f t="shared" si="45"/>
        <v>0</v>
      </c>
      <c r="S39">
        <v>9</v>
      </c>
      <c r="T39" s="248">
        <f t="shared" si="36"/>
        <v>26.47058823529412</v>
      </c>
      <c r="U39">
        <v>0</v>
      </c>
      <c r="V39" s="249">
        <f t="shared" si="37"/>
        <v>0</v>
      </c>
      <c r="W39" s="91">
        <v>2</v>
      </c>
      <c r="X39" s="248">
        <f t="shared" si="46"/>
        <v>18.181818181818183</v>
      </c>
      <c r="Y39" s="91">
        <v>0</v>
      </c>
      <c r="Z39" s="249">
        <f t="shared" si="47"/>
        <v>0</v>
      </c>
    </row>
    <row r="40" spans="1:26" ht="23.25" customHeight="1">
      <c r="A40" s="454"/>
      <c r="B40" s="251" t="s">
        <v>3015</v>
      </c>
      <c r="C40" s="247">
        <v>15</v>
      </c>
      <c r="D40" s="248">
        <f t="shared" si="38"/>
        <v>16.666666666666664</v>
      </c>
      <c r="E40" s="91">
        <v>2</v>
      </c>
      <c r="F40" s="249">
        <f t="shared" si="39"/>
        <v>2.2222222222222223</v>
      </c>
      <c r="G40" s="91">
        <v>2</v>
      </c>
      <c r="H40" s="248">
        <f t="shared" si="40"/>
        <v>2.2988505747126435</v>
      </c>
      <c r="I40" s="91">
        <v>0</v>
      </c>
      <c r="J40" s="249">
        <f t="shared" si="41"/>
        <v>0</v>
      </c>
      <c r="K40" s="91">
        <v>1</v>
      </c>
      <c r="L40" s="248">
        <f t="shared" si="42"/>
        <v>3.7037037037037033</v>
      </c>
      <c r="M40" s="91">
        <v>2</v>
      </c>
      <c r="N40" s="249">
        <f t="shared" si="43"/>
        <v>7.4074074074074066</v>
      </c>
      <c r="O40" s="91">
        <v>5</v>
      </c>
      <c r="P40" s="248">
        <f t="shared" si="44"/>
        <v>7.6923076923076925</v>
      </c>
      <c r="Q40" s="91">
        <v>0</v>
      </c>
      <c r="R40" s="249">
        <f t="shared" si="45"/>
        <v>0</v>
      </c>
      <c r="S40">
        <v>5</v>
      </c>
      <c r="T40" s="248">
        <f t="shared" si="36"/>
        <v>14.705882352941178</v>
      </c>
      <c r="U40">
        <v>3</v>
      </c>
      <c r="V40" s="249">
        <f t="shared" si="37"/>
        <v>0</v>
      </c>
      <c r="W40" s="91">
        <v>0</v>
      </c>
      <c r="X40" s="248">
        <f t="shared" si="46"/>
        <v>0</v>
      </c>
      <c r="Y40" s="91">
        <v>0</v>
      </c>
      <c r="Z40" s="249">
        <f t="shared" si="47"/>
        <v>0</v>
      </c>
    </row>
    <row r="41" spans="1:26">
      <c r="A41" s="454"/>
      <c r="B41" s="251" t="s">
        <v>3016</v>
      </c>
      <c r="C41" s="247">
        <v>1</v>
      </c>
      <c r="D41" s="248">
        <f t="shared" si="38"/>
        <v>1.1111111111111112</v>
      </c>
      <c r="E41" s="91">
        <v>0</v>
      </c>
      <c r="F41" s="249">
        <f t="shared" si="39"/>
        <v>0</v>
      </c>
      <c r="G41" s="91">
        <v>2</v>
      </c>
      <c r="H41" s="248">
        <f t="shared" si="40"/>
        <v>2.2988505747126435</v>
      </c>
      <c r="I41" s="91">
        <v>0</v>
      </c>
      <c r="J41" s="249">
        <f t="shared" si="41"/>
        <v>0</v>
      </c>
      <c r="K41" s="91">
        <v>1</v>
      </c>
      <c r="L41" s="248">
        <f t="shared" si="42"/>
        <v>3.7037037037037033</v>
      </c>
      <c r="M41" s="91">
        <v>0</v>
      </c>
      <c r="N41" s="249">
        <f t="shared" si="43"/>
        <v>0</v>
      </c>
      <c r="O41" s="91">
        <v>1</v>
      </c>
      <c r="P41" s="248">
        <f t="shared" si="44"/>
        <v>1.5384615384615385</v>
      </c>
      <c r="Q41" s="91">
        <v>0</v>
      </c>
      <c r="R41" s="249">
        <f t="shared" si="45"/>
        <v>0</v>
      </c>
      <c r="S41">
        <v>0</v>
      </c>
      <c r="T41" s="248">
        <f t="shared" si="36"/>
        <v>2.9411764705882351</v>
      </c>
      <c r="U41">
        <v>0</v>
      </c>
      <c r="V41" s="249">
        <f t="shared" si="37"/>
        <v>0</v>
      </c>
      <c r="W41" s="91">
        <v>0</v>
      </c>
      <c r="X41" s="248">
        <f t="shared" si="46"/>
        <v>0</v>
      </c>
      <c r="Y41" s="91">
        <v>0</v>
      </c>
      <c r="Z41" s="249">
        <f t="shared" si="47"/>
        <v>0</v>
      </c>
    </row>
    <row r="42" spans="1:26">
      <c r="A42" s="454"/>
      <c r="B42" s="251" t="s">
        <v>3017</v>
      </c>
      <c r="C42" s="247">
        <v>7</v>
      </c>
      <c r="D42" s="248">
        <f t="shared" si="38"/>
        <v>7.7777777777777777</v>
      </c>
      <c r="E42" s="91">
        <v>0</v>
      </c>
      <c r="F42" s="249">
        <f t="shared" si="39"/>
        <v>0</v>
      </c>
      <c r="G42" s="91">
        <v>9</v>
      </c>
      <c r="H42" s="248">
        <f t="shared" si="40"/>
        <v>10.344827586206897</v>
      </c>
      <c r="I42" s="91">
        <v>0</v>
      </c>
      <c r="J42" s="249">
        <f t="shared" si="41"/>
        <v>0</v>
      </c>
      <c r="K42" s="91">
        <v>5</v>
      </c>
      <c r="L42" s="248">
        <f t="shared" si="42"/>
        <v>18.518518518518519</v>
      </c>
      <c r="M42" s="91">
        <v>4</v>
      </c>
      <c r="N42" s="249">
        <f t="shared" si="43"/>
        <v>14.814814814814813</v>
      </c>
      <c r="O42" s="91">
        <v>27</v>
      </c>
      <c r="P42" s="248">
        <f t="shared" si="44"/>
        <v>41.53846153846154</v>
      </c>
      <c r="Q42" s="91">
        <v>0</v>
      </c>
      <c r="R42" s="249">
        <f t="shared" si="45"/>
        <v>0</v>
      </c>
      <c r="S42">
        <v>0</v>
      </c>
      <c r="T42" s="248">
        <f t="shared" si="36"/>
        <v>79.411764705882348</v>
      </c>
      <c r="U42">
        <v>2</v>
      </c>
      <c r="V42" s="249">
        <f t="shared" si="37"/>
        <v>0</v>
      </c>
      <c r="W42" s="91">
        <v>6</v>
      </c>
      <c r="X42" s="248">
        <f t="shared" si="46"/>
        <v>54.54545454545454</v>
      </c>
      <c r="Y42" s="91">
        <v>0</v>
      </c>
      <c r="Z42" s="249">
        <f t="shared" si="47"/>
        <v>0</v>
      </c>
    </row>
    <row r="43" spans="1:26">
      <c r="A43" s="454"/>
      <c r="B43" s="251" t="s">
        <v>3018</v>
      </c>
      <c r="C43" s="247">
        <v>4</v>
      </c>
      <c r="D43" s="248">
        <f t="shared" si="38"/>
        <v>4.4444444444444446</v>
      </c>
      <c r="E43" s="91">
        <v>2</v>
      </c>
      <c r="F43" s="249">
        <f t="shared" si="39"/>
        <v>2.2222222222222223</v>
      </c>
      <c r="G43" s="91">
        <v>6</v>
      </c>
      <c r="H43" s="248">
        <f t="shared" si="40"/>
        <v>6.8965517241379306</v>
      </c>
      <c r="I43" s="91">
        <v>4</v>
      </c>
      <c r="J43" s="249">
        <f t="shared" si="41"/>
        <v>4.5977011494252871</v>
      </c>
      <c r="K43" s="91">
        <v>4</v>
      </c>
      <c r="L43" s="248">
        <f t="shared" si="42"/>
        <v>14.814814814814813</v>
      </c>
      <c r="M43" s="91">
        <v>1</v>
      </c>
      <c r="N43" s="249">
        <f t="shared" si="43"/>
        <v>3.7037037037037033</v>
      </c>
      <c r="O43" s="91">
        <v>11</v>
      </c>
      <c r="P43" s="248">
        <f t="shared" si="44"/>
        <v>16.923076923076923</v>
      </c>
      <c r="Q43" s="91">
        <v>0</v>
      </c>
      <c r="R43" s="249">
        <f t="shared" si="45"/>
        <v>0</v>
      </c>
      <c r="S43">
        <v>3</v>
      </c>
      <c r="T43" s="248">
        <f t="shared" si="36"/>
        <v>32.352941176470587</v>
      </c>
      <c r="U43">
        <v>3</v>
      </c>
      <c r="V43" s="249">
        <f t="shared" si="37"/>
        <v>0</v>
      </c>
      <c r="W43" s="91">
        <v>2</v>
      </c>
      <c r="X43" s="248">
        <f t="shared" si="46"/>
        <v>18.181818181818183</v>
      </c>
      <c r="Y43" s="91">
        <v>0</v>
      </c>
      <c r="Z43" s="249">
        <f t="shared" si="47"/>
        <v>0</v>
      </c>
    </row>
    <row r="44" spans="1:26">
      <c r="A44" s="247" t="s">
        <v>2986</v>
      </c>
      <c r="B44" s="251"/>
      <c r="C44" s="247">
        <f>SUM(C35+C36+C42+C43)</f>
        <v>81</v>
      </c>
      <c r="D44" s="91"/>
      <c r="E44" s="91">
        <f>SUM(E35+E36+E42+E43)</f>
        <v>9</v>
      </c>
      <c r="F44" s="249"/>
      <c r="G44" s="91">
        <f>SUM(G35+G36+G42+G43)</f>
        <v>42</v>
      </c>
      <c r="H44" s="91"/>
      <c r="I44" s="91">
        <f>SUM(I35+I36+I42+I43)</f>
        <v>45</v>
      </c>
      <c r="J44" s="249"/>
      <c r="K44" s="247">
        <f>SUM(K35+K36+K42+K43)</f>
        <v>17</v>
      </c>
      <c r="L44" s="91"/>
      <c r="M44" s="91">
        <f>SUM(M35+M36+M42+M43)</f>
        <v>10</v>
      </c>
      <c r="N44" s="249"/>
      <c r="O44" s="247">
        <f>SUM(O35+O36+O42+O43)</f>
        <v>64</v>
      </c>
      <c r="P44" s="91"/>
      <c r="Q44" s="91">
        <f>SUM(Q35+Q36+Q42+Q43)</f>
        <v>1</v>
      </c>
      <c r="R44" s="249"/>
      <c r="S44" s="247">
        <f>SUM(S35+S36+S42+S43)</f>
        <v>26</v>
      </c>
      <c r="T44" s="91"/>
      <c r="U44" s="91">
        <f>SUM(U35+U36+U42+U43)</f>
        <v>8</v>
      </c>
      <c r="V44" s="249"/>
      <c r="W44" s="247">
        <f>SUM(W35+W36+W42+W43)</f>
        <v>11</v>
      </c>
      <c r="X44" s="91"/>
      <c r="Y44" s="91">
        <f>SUM(Y35+Y36+Y42+Y43)</f>
        <v>0</v>
      </c>
      <c r="Z44" s="249"/>
    </row>
    <row r="45" spans="1:26" ht="15.75" thickBot="1">
      <c r="A45" s="274" t="s">
        <v>2987</v>
      </c>
      <c r="B45" s="255"/>
      <c r="C45" s="270">
        <f>SUM(C44+E44)</f>
        <v>90</v>
      </c>
      <c r="D45" s="255"/>
      <c r="E45" s="255"/>
      <c r="F45" s="257"/>
      <c r="G45" s="275">
        <f>SUM(G44+I44)</f>
        <v>87</v>
      </c>
      <c r="H45" s="255"/>
      <c r="I45" s="255"/>
      <c r="J45" s="257"/>
      <c r="K45" s="270">
        <f>SUM(K44+M44)</f>
        <v>27</v>
      </c>
      <c r="L45" s="255"/>
      <c r="M45" s="255"/>
      <c r="N45" s="257"/>
      <c r="O45" s="270">
        <f>SUM(O44+Q44)</f>
        <v>65</v>
      </c>
      <c r="P45" s="255"/>
      <c r="Q45" s="255"/>
      <c r="R45" s="257"/>
      <c r="S45" s="270">
        <f>SUM(S44+U44)</f>
        <v>34</v>
      </c>
      <c r="T45" s="255"/>
      <c r="U45" s="255"/>
      <c r="V45" s="257"/>
      <c r="W45" s="270">
        <f>SUM(W44+Y44)</f>
        <v>11</v>
      </c>
      <c r="X45" s="255"/>
      <c r="Y45" s="255"/>
      <c r="Z45" s="257"/>
    </row>
  </sheetData>
  <mergeCells count="5">
    <mergeCell ref="A2:A8"/>
    <mergeCell ref="A11:A13"/>
    <mergeCell ref="A16:A28"/>
    <mergeCell ref="A31:A32"/>
    <mergeCell ref="A35:A43"/>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18A4-B16B-4DC8-A4E5-54981597C88B}">
  <dimension ref="A1:N45"/>
  <sheetViews>
    <sheetView zoomScale="84" zoomScaleNormal="84" workbookViewId="0">
      <selection activeCell="F6" sqref="F6"/>
    </sheetView>
  </sheetViews>
  <sheetFormatPr baseColWidth="10" defaultRowHeight="11.25"/>
  <cols>
    <col min="1" max="1" width="17.28515625" style="246" customWidth="1"/>
    <col min="2" max="2" width="41.140625" style="246" customWidth="1"/>
    <col min="3" max="3" width="8.85546875" style="91" customWidth="1"/>
    <col min="4" max="4" width="8.28515625" style="91" customWidth="1"/>
    <col min="5" max="5" width="7.5703125" style="91" customWidth="1"/>
    <col min="6" max="6" width="10.42578125" style="91" customWidth="1"/>
    <col min="7" max="7" width="10.85546875" style="91" customWidth="1"/>
    <col min="8" max="8" width="7.140625" style="91" customWidth="1"/>
    <col min="9" max="9" width="10" style="91" customWidth="1"/>
    <col min="10" max="10" width="6.7109375" style="91" customWidth="1"/>
    <col min="11" max="11" width="13.28515625" style="91" customWidth="1"/>
    <col min="12" max="12" width="8.85546875" style="91" customWidth="1"/>
    <col min="13" max="13" width="12.140625" style="91" customWidth="1"/>
    <col min="14" max="14" width="8.85546875" style="91" customWidth="1"/>
    <col min="15" max="16384" width="11.42578125" style="91"/>
  </cols>
  <sheetData>
    <row r="1" spans="1:14" ht="12" thickBot="1">
      <c r="A1" s="239" t="s">
        <v>2969</v>
      </c>
      <c r="B1" s="240" t="s">
        <v>2970</v>
      </c>
      <c r="C1" s="241" t="s">
        <v>2971</v>
      </c>
      <c r="D1" s="242" t="s">
        <v>2972</v>
      </c>
      <c r="E1" s="242" t="s">
        <v>2973</v>
      </c>
      <c r="F1" s="243" t="s">
        <v>2972</v>
      </c>
      <c r="G1" s="244" t="s">
        <v>2974</v>
      </c>
      <c r="H1" s="244" t="s">
        <v>2972</v>
      </c>
      <c r="I1" s="244" t="s">
        <v>2975</v>
      </c>
      <c r="J1" s="245" t="s">
        <v>2972</v>
      </c>
      <c r="K1" s="242" t="s">
        <v>2976</v>
      </c>
      <c r="L1" s="242" t="s">
        <v>2972</v>
      </c>
      <c r="M1" s="242" t="s">
        <v>2977</v>
      </c>
      <c r="N1" s="243" t="s">
        <v>2972</v>
      </c>
    </row>
    <row r="2" spans="1:14" ht="15.75" customHeight="1">
      <c r="A2" s="451" t="s">
        <v>2978</v>
      </c>
      <c r="B2" s="246" t="s">
        <v>2979</v>
      </c>
      <c r="C2" s="247">
        <v>3</v>
      </c>
      <c r="D2" s="248">
        <f t="shared" ref="D2:D8" si="0">+C2/C$10*100</f>
        <v>5.2631578947368416</v>
      </c>
      <c r="E2" s="91">
        <v>3</v>
      </c>
      <c r="F2" s="249">
        <f t="shared" ref="F2:F8" si="1">+E2/C$10*100</f>
        <v>5.2631578947368416</v>
      </c>
      <c r="G2" s="91">
        <v>0</v>
      </c>
      <c r="H2" s="248">
        <f>+G2/G$10*100</f>
        <v>0</v>
      </c>
      <c r="I2" s="91">
        <v>0</v>
      </c>
      <c r="J2" s="249">
        <f>+I2/G$10*100</f>
        <v>0</v>
      </c>
      <c r="K2" s="91">
        <v>0</v>
      </c>
      <c r="L2" s="248">
        <f>+K2/K$10*100</f>
        <v>0</v>
      </c>
      <c r="M2" s="91">
        <v>0</v>
      </c>
      <c r="N2" s="249">
        <f>+M2/K$10*100</f>
        <v>0</v>
      </c>
    </row>
    <row r="3" spans="1:14" ht="23.25" customHeight="1">
      <c r="A3" s="451"/>
      <c r="B3" s="246" t="s">
        <v>2980</v>
      </c>
      <c r="C3" s="247">
        <v>15</v>
      </c>
      <c r="D3" s="248">
        <f t="shared" si="0"/>
        <v>26.315789473684209</v>
      </c>
      <c r="E3" s="91">
        <v>3</v>
      </c>
      <c r="F3" s="249">
        <f t="shared" si="1"/>
        <v>5.2631578947368416</v>
      </c>
      <c r="G3" s="91">
        <v>1</v>
      </c>
      <c r="H3" s="248">
        <f t="shared" ref="H3:H8" si="2">+G3/G$10*100</f>
        <v>25</v>
      </c>
      <c r="I3" s="91">
        <v>0</v>
      </c>
      <c r="J3" s="249">
        <f t="shared" ref="J3:J8" si="3">+I3/G$10*100</f>
        <v>0</v>
      </c>
      <c r="K3" s="91">
        <v>0</v>
      </c>
      <c r="L3" s="248">
        <f t="shared" ref="L3:L8" si="4">+K3/K$10*100</f>
        <v>0</v>
      </c>
      <c r="M3" s="91">
        <v>0</v>
      </c>
      <c r="N3" s="249">
        <f t="shared" ref="N3:N8" si="5">+M3/K$10*100</f>
        <v>0</v>
      </c>
    </row>
    <row r="4" spans="1:14" ht="15" customHeight="1">
      <c r="A4" s="451"/>
      <c r="B4" s="250" t="s">
        <v>2981</v>
      </c>
      <c r="C4" s="247">
        <v>11</v>
      </c>
      <c r="D4" s="248">
        <f t="shared" si="0"/>
        <v>19.298245614035086</v>
      </c>
      <c r="E4" s="91">
        <v>0</v>
      </c>
      <c r="F4" s="249">
        <f t="shared" si="1"/>
        <v>0</v>
      </c>
      <c r="G4" s="91">
        <v>0</v>
      </c>
      <c r="H4" s="248">
        <f t="shared" si="2"/>
        <v>0</v>
      </c>
      <c r="I4" s="91">
        <v>0</v>
      </c>
      <c r="J4" s="249">
        <f t="shared" si="3"/>
        <v>0</v>
      </c>
      <c r="K4" s="91">
        <v>1</v>
      </c>
      <c r="L4" s="248">
        <f t="shared" si="4"/>
        <v>5.5555555555555554</v>
      </c>
      <c r="M4" s="91">
        <v>0</v>
      </c>
      <c r="N4" s="249">
        <f t="shared" si="5"/>
        <v>0</v>
      </c>
    </row>
    <row r="5" spans="1:14" ht="15" customHeight="1">
      <c r="A5" s="451"/>
      <c r="B5" s="251" t="s">
        <v>2982</v>
      </c>
      <c r="C5" s="247">
        <v>4</v>
      </c>
      <c r="D5" s="248">
        <f t="shared" si="0"/>
        <v>7.0175438596491224</v>
      </c>
      <c r="E5" s="91">
        <v>0</v>
      </c>
      <c r="F5" s="249">
        <f t="shared" si="1"/>
        <v>0</v>
      </c>
      <c r="G5" s="91">
        <v>0</v>
      </c>
      <c r="H5" s="248">
        <f t="shared" si="2"/>
        <v>0</v>
      </c>
      <c r="I5" s="91">
        <v>0</v>
      </c>
      <c r="J5" s="249">
        <f t="shared" si="3"/>
        <v>0</v>
      </c>
      <c r="K5" s="91">
        <v>0</v>
      </c>
      <c r="L5" s="248">
        <f t="shared" si="4"/>
        <v>0</v>
      </c>
      <c r="M5" s="91">
        <v>0</v>
      </c>
      <c r="N5" s="249">
        <f t="shared" si="5"/>
        <v>0</v>
      </c>
    </row>
    <row r="6" spans="1:14" ht="15" customHeight="1">
      <c r="A6" s="451"/>
      <c r="B6" s="251" t="s">
        <v>2983</v>
      </c>
      <c r="C6" s="247">
        <v>7</v>
      </c>
      <c r="D6" s="248">
        <f t="shared" si="0"/>
        <v>12.280701754385964</v>
      </c>
      <c r="E6" s="91">
        <v>3</v>
      </c>
      <c r="F6" s="249">
        <f t="shared" si="1"/>
        <v>5.2631578947368416</v>
      </c>
      <c r="G6" s="91">
        <v>3</v>
      </c>
      <c r="H6" s="248">
        <f>+G6/G$10*100</f>
        <v>75</v>
      </c>
      <c r="I6" s="91">
        <v>0</v>
      </c>
      <c r="J6" s="249">
        <f t="shared" si="3"/>
        <v>0</v>
      </c>
      <c r="K6" s="91">
        <v>9</v>
      </c>
      <c r="L6" s="248">
        <f t="shared" si="4"/>
        <v>50</v>
      </c>
      <c r="M6" s="91">
        <v>5</v>
      </c>
      <c r="N6" s="249">
        <f t="shared" si="5"/>
        <v>27.777777777777779</v>
      </c>
    </row>
    <row r="7" spans="1:14" ht="28.5" customHeight="1">
      <c r="A7" s="451"/>
      <c r="B7" s="251" t="s">
        <v>2984</v>
      </c>
      <c r="C7" s="247">
        <v>3</v>
      </c>
      <c r="D7" s="248">
        <f t="shared" si="0"/>
        <v>5.2631578947368416</v>
      </c>
      <c r="E7" s="91">
        <v>1</v>
      </c>
      <c r="F7" s="249">
        <f t="shared" si="1"/>
        <v>1.7543859649122806</v>
      </c>
      <c r="G7" s="91">
        <v>0</v>
      </c>
      <c r="H7" s="248">
        <f t="shared" si="2"/>
        <v>0</v>
      </c>
      <c r="I7" s="91">
        <v>0</v>
      </c>
      <c r="J7" s="249">
        <f t="shared" si="3"/>
        <v>0</v>
      </c>
      <c r="K7" s="91">
        <v>2</v>
      </c>
      <c r="L7" s="248">
        <f t="shared" si="4"/>
        <v>11.111111111111111</v>
      </c>
      <c r="M7" s="91">
        <v>0</v>
      </c>
      <c r="N7" s="249">
        <f t="shared" si="5"/>
        <v>0</v>
      </c>
    </row>
    <row r="8" spans="1:14" ht="15" customHeight="1">
      <c r="A8" s="451"/>
      <c r="B8" s="250" t="s">
        <v>2985</v>
      </c>
      <c r="C8" s="247">
        <v>0</v>
      </c>
      <c r="D8" s="248">
        <f t="shared" si="0"/>
        <v>0</v>
      </c>
      <c r="E8" s="91">
        <v>4</v>
      </c>
      <c r="F8" s="249">
        <f t="shared" si="1"/>
        <v>7.0175438596491224</v>
      </c>
      <c r="G8" s="91">
        <v>0</v>
      </c>
      <c r="H8" s="248">
        <f t="shared" si="2"/>
        <v>0</v>
      </c>
      <c r="I8" s="91">
        <v>0</v>
      </c>
      <c r="J8" s="249">
        <f t="shared" si="3"/>
        <v>0</v>
      </c>
      <c r="K8" s="91">
        <v>1</v>
      </c>
      <c r="L8" s="248">
        <f t="shared" si="4"/>
        <v>5.5555555555555554</v>
      </c>
      <c r="M8" s="91">
        <v>0</v>
      </c>
      <c r="N8" s="249">
        <f t="shared" si="5"/>
        <v>0</v>
      </c>
    </row>
    <row r="9" spans="1:14" ht="15" customHeight="1">
      <c r="A9" s="247" t="s">
        <v>2986</v>
      </c>
      <c r="B9" s="91"/>
      <c r="C9" s="252">
        <f>SUM(C2:C8)</f>
        <v>43</v>
      </c>
      <c r="D9" s="253"/>
      <c r="E9" s="253">
        <f>SUM(E2:E8)</f>
        <v>14</v>
      </c>
      <c r="F9" s="249"/>
      <c r="G9" s="91">
        <f>SUM(G2:G8)</f>
        <v>4</v>
      </c>
      <c r="I9" s="91">
        <f>SUM(I2:I8)</f>
        <v>0</v>
      </c>
      <c r="J9" s="249"/>
      <c r="K9" s="247">
        <f>SUM(K2:K8)</f>
        <v>13</v>
      </c>
      <c r="L9" s="248"/>
      <c r="M9" s="91">
        <f>SUM(M2:M8)</f>
        <v>5</v>
      </c>
      <c r="N9" s="249"/>
    </row>
    <row r="10" spans="1:14" ht="15" customHeight="1" thickBot="1">
      <c r="A10" s="254" t="s">
        <v>2987</v>
      </c>
      <c r="B10" s="255"/>
      <c r="C10" s="256">
        <f>+C9+E9</f>
        <v>57</v>
      </c>
      <c r="D10" s="255"/>
      <c r="E10" s="255"/>
      <c r="F10" s="257"/>
      <c r="G10" s="258">
        <f>SUM(G9+I9)</f>
        <v>4</v>
      </c>
      <c r="J10" s="249"/>
      <c r="K10" s="259">
        <f>SUM(K9+M9)</f>
        <v>18</v>
      </c>
      <c r="N10" s="249"/>
    </row>
    <row r="11" spans="1:14" ht="15.75" customHeight="1">
      <c r="A11" s="452" t="s">
        <v>2988</v>
      </c>
      <c r="B11" s="260" t="s">
        <v>2989</v>
      </c>
      <c r="C11" s="261">
        <v>22</v>
      </c>
      <c r="D11" s="262">
        <f>+C11/C$15*100</f>
        <v>24.175824175824175</v>
      </c>
      <c r="E11" s="263">
        <v>25</v>
      </c>
      <c r="F11" s="262">
        <f>+E11/C$15*100</f>
        <v>27.472527472527474</v>
      </c>
      <c r="G11" s="261">
        <v>3</v>
      </c>
      <c r="H11" s="262">
        <f>+G11/G$15*100</f>
        <v>8.8235294117647065</v>
      </c>
      <c r="I11" s="263">
        <v>16</v>
      </c>
      <c r="J11" s="264">
        <f>+I11/G$15*100</f>
        <v>47.058823529411761</v>
      </c>
      <c r="K11" s="261">
        <v>20</v>
      </c>
      <c r="L11" s="262">
        <f>+K11/K$15*100</f>
        <v>18.518518518518519</v>
      </c>
      <c r="M11" s="263">
        <v>7</v>
      </c>
      <c r="N11" s="264">
        <f>+M11/K$15*100</f>
        <v>6.481481481481481</v>
      </c>
    </row>
    <row r="12" spans="1:14" ht="23.25" customHeight="1">
      <c r="A12" s="451"/>
      <c r="B12" s="251" t="s">
        <v>2990</v>
      </c>
      <c r="C12" s="247">
        <v>26</v>
      </c>
      <c r="D12" s="248">
        <f t="shared" ref="D12:D13" si="6">+C12/C$15*100</f>
        <v>28.571428571428569</v>
      </c>
      <c r="E12" s="91">
        <v>5</v>
      </c>
      <c r="F12" s="248">
        <f t="shared" ref="F12:F13" si="7">+E12/C$15*100</f>
        <v>5.4945054945054945</v>
      </c>
      <c r="G12" s="247">
        <v>12</v>
      </c>
      <c r="H12" s="248">
        <f t="shared" ref="H12:H13" si="8">+G12/G$15*100</f>
        <v>35.294117647058826</v>
      </c>
      <c r="I12" s="91">
        <v>2</v>
      </c>
      <c r="J12" s="249">
        <f t="shared" ref="J12:J13" si="9">+I12/G$15*100</f>
        <v>5.8823529411764701</v>
      </c>
      <c r="K12" s="247">
        <v>65</v>
      </c>
      <c r="L12" s="248">
        <f t="shared" ref="L12:L13" si="10">+K12/K$15*100</f>
        <v>60.185185185185183</v>
      </c>
      <c r="M12" s="91">
        <v>5</v>
      </c>
      <c r="N12" s="249">
        <f t="shared" ref="N12:N13" si="11">+M12/K$15*100</f>
        <v>4.6296296296296298</v>
      </c>
    </row>
    <row r="13" spans="1:14" ht="15" customHeight="1">
      <c r="A13" s="451"/>
      <c r="B13" s="251" t="s">
        <v>2991</v>
      </c>
      <c r="C13" s="247">
        <v>11</v>
      </c>
      <c r="D13" s="248">
        <f t="shared" si="6"/>
        <v>12.087912087912088</v>
      </c>
      <c r="E13" s="91">
        <v>2</v>
      </c>
      <c r="F13" s="248">
        <f t="shared" si="7"/>
        <v>2.197802197802198</v>
      </c>
      <c r="G13" s="247">
        <v>0</v>
      </c>
      <c r="H13" s="248">
        <f t="shared" si="8"/>
        <v>0</v>
      </c>
      <c r="I13" s="91">
        <v>1</v>
      </c>
      <c r="J13" s="249">
        <f t="shared" si="9"/>
        <v>2.9411764705882351</v>
      </c>
      <c r="K13" s="247">
        <v>10</v>
      </c>
      <c r="L13" s="248">
        <f t="shared" si="10"/>
        <v>9.2592592592592595</v>
      </c>
      <c r="M13" s="91">
        <v>1</v>
      </c>
      <c r="N13" s="249">
        <f t="shared" si="11"/>
        <v>0.92592592592592582</v>
      </c>
    </row>
    <row r="14" spans="1:14" ht="15" customHeight="1">
      <c r="A14" s="247" t="s">
        <v>2986</v>
      </c>
      <c r="B14" s="251"/>
      <c r="C14" s="247">
        <f>SUM(C11:C13)</f>
        <v>59</v>
      </c>
      <c r="E14" s="91">
        <f>SUM(E11:E13)</f>
        <v>32</v>
      </c>
      <c r="F14" s="248"/>
      <c r="G14" s="247">
        <f>SUM(G11:G13)</f>
        <v>15</v>
      </c>
      <c r="I14" s="91">
        <f>SUM(I11:I13)</f>
        <v>19</v>
      </c>
      <c r="J14" s="249"/>
      <c r="K14" s="247">
        <f>SUM(K11:K13)</f>
        <v>95</v>
      </c>
      <c r="M14" s="91">
        <f>SUM(M11:M13)</f>
        <v>13</v>
      </c>
      <c r="N14" s="249"/>
    </row>
    <row r="15" spans="1:14" ht="15" customHeight="1" thickBot="1">
      <c r="A15" s="265" t="s">
        <v>2987</v>
      </c>
      <c r="B15" s="255"/>
      <c r="C15" s="266">
        <f>SUM(C14+E14)</f>
        <v>91</v>
      </c>
      <c r="F15" s="248"/>
      <c r="G15" s="267">
        <f>SUM(G14+I14)</f>
        <v>34</v>
      </c>
      <c r="H15" s="255"/>
      <c r="I15" s="255"/>
      <c r="J15" s="257"/>
      <c r="K15" s="267">
        <f>SUM(K14+M14)</f>
        <v>108</v>
      </c>
      <c r="L15" s="255"/>
      <c r="M15" s="255"/>
      <c r="N15" s="257"/>
    </row>
    <row r="16" spans="1:14" ht="11.25" customHeight="1">
      <c r="A16" s="453" t="s">
        <v>2992</v>
      </c>
      <c r="B16" s="268" t="s">
        <v>2993</v>
      </c>
      <c r="C16" s="261">
        <v>76</v>
      </c>
      <c r="D16" s="262">
        <f>+C16/C$30*100</f>
        <v>58.461538461538467</v>
      </c>
      <c r="E16" s="263">
        <v>16</v>
      </c>
      <c r="F16" s="262">
        <f>+E16/C$30*100</f>
        <v>12.307692307692308</v>
      </c>
      <c r="G16" s="247">
        <v>71</v>
      </c>
      <c r="H16" s="248">
        <f>+G16/G$30*100</f>
        <v>55.46875</v>
      </c>
      <c r="I16" s="91">
        <v>16</v>
      </c>
      <c r="J16" s="248">
        <f>+I16/G$30*100</f>
        <v>12.5</v>
      </c>
      <c r="K16" s="261">
        <v>43</v>
      </c>
      <c r="L16" s="262">
        <f>+K16/K$30*100</f>
        <v>50.588235294117645</v>
      </c>
      <c r="M16" s="263">
        <v>5</v>
      </c>
      <c r="N16" s="264">
        <f>+M16/K$30*100</f>
        <v>5.8823529411764701</v>
      </c>
    </row>
    <row r="17" spans="1:14" ht="15" customHeight="1">
      <c r="A17" s="454"/>
      <c r="B17" s="251" t="s">
        <v>2994</v>
      </c>
      <c r="C17" s="247">
        <v>1</v>
      </c>
      <c r="D17" s="248">
        <f t="shared" ref="D17:D28" si="12">+C17/C$30*100</f>
        <v>0.76923076923076927</v>
      </c>
      <c r="E17" s="91">
        <v>1</v>
      </c>
      <c r="F17" s="248">
        <f t="shared" ref="F17:F28" si="13">+E17/C$30*100</f>
        <v>0.76923076923076927</v>
      </c>
      <c r="G17" s="247">
        <v>1</v>
      </c>
      <c r="H17" s="248">
        <f t="shared" ref="H17:H28" si="14">+G17/G$30*100</f>
        <v>0.78125</v>
      </c>
      <c r="I17" s="91">
        <v>1</v>
      </c>
      <c r="J17" s="248">
        <f t="shared" ref="J17:J28" si="15">+I17/G$30*100</f>
        <v>0.78125</v>
      </c>
      <c r="K17" s="247">
        <v>0</v>
      </c>
      <c r="L17" s="248">
        <f t="shared" ref="L17:L28" si="16">+K17/K$30*100</f>
        <v>0</v>
      </c>
      <c r="M17" s="91">
        <v>0</v>
      </c>
      <c r="N17" s="249">
        <f t="shared" ref="N17:N28" si="17">+M17/K$30*100</f>
        <v>0</v>
      </c>
    </row>
    <row r="18" spans="1:14" ht="15" customHeight="1">
      <c r="A18" s="454"/>
      <c r="B18" s="251" t="s">
        <v>2995</v>
      </c>
      <c r="C18" s="247">
        <v>17</v>
      </c>
      <c r="D18" s="248">
        <f t="shared" si="12"/>
        <v>13.076923076923078</v>
      </c>
      <c r="E18" s="91">
        <v>0</v>
      </c>
      <c r="F18" s="248">
        <f t="shared" si="13"/>
        <v>0</v>
      </c>
      <c r="G18" s="247">
        <v>1</v>
      </c>
      <c r="H18" s="248">
        <f t="shared" si="14"/>
        <v>0.78125</v>
      </c>
      <c r="I18" s="91">
        <v>0</v>
      </c>
      <c r="J18" s="248">
        <f t="shared" si="15"/>
        <v>0</v>
      </c>
      <c r="K18" s="247">
        <v>14</v>
      </c>
      <c r="L18" s="248">
        <f t="shared" si="16"/>
        <v>16.470588235294116</v>
      </c>
      <c r="M18" s="91">
        <v>2</v>
      </c>
      <c r="N18" s="249">
        <f t="shared" si="17"/>
        <v>2.3529411764705883</v>
      </c>
    </row>
    <row r="19" spans="1:14" ht="15" customHeight="1">
      <c r="A19" s="454"/>
      <c r="B19" s="251" t="s">
        <v>2996</v>
      </c>
      <c r="C19" s="247">
        <v>30</v>
      </c>
      <c r="D19" s="248">
        <f t="shared" si="12"/>
        <v>23.076923076923077</v>
      </c>
      <c r="E19" s="91">
        <v>0</v>
      </c>
      <c r="F19" s="248">
        <f t="shared" si="13"/>
        <v>0</v>
      </c>
      <c r="G19" s="247">
        <v>8</v>
      </c>
      <c r="H19" s="248">
        <f t="shared" si="14"/>
        <v>6.25</v>
      </c>
      <c r="I19" s="91">
        <v>0</v>
      </c>
      <c r="J19" s="248">
        <f t="shared" si="15"/>
        <v>0</v>
      </c>
      <c r="K19" s="247">
        <v>20</v>
      </c>
      <c r="L19" s="248">
        <f t="shared" si="16"/>
        <v>23.52941176470588</v>
      </c>
      <c r="M19" s="91">
        <v>1</v>
      </c>
      <c r="N19" s="249">
        <f t="shared" si="17"/>
        <v>1.1764705882352942</v>
      </c>
    </row>
    <row r="20" spans="1:14" ht="15" customHeight="1">
      <c r="A20" s="454"/>
      <c r="B20" s="251" t="s">
        <v>2997</v>
      </c>
      <c r="C20" s="247">
        <v>14</v>
      </c>
      <c r="D20" s="248">
        <f t="shared" si="12"/>
        <v>10.76923076923077</v>
      </c>
      <c r="E20" s="91">
        <v>14</v>
      </c>
      <c r="F20" s="248">
        <f t="shared" si="13"/>
        <v>10.76923076923077</v>
      </c>
      <c r="G20" s="247">
        <v>56</v>
      </c>
      <c r="H20" s="248">
        <f t="shared" si="14"/>
        <v>43.75</v>
      </c>
      <c r="I20" s="91">
        <v>14</v>
      </c>
      <c r="J20" s="248">
        <f t="shared" si="15"/>
        <v>10.9375</v>
      </c>
      <c r="K20" s="247">
        <v>8</v>
      </c>
      <c r="L20" s="248">
        <f t="shared" si="16"/>
        <v>9.4117647058823533</v>
      </c>
      <c r="M20" s="91">
        <v>0</v>
      </c>
      <c r="N20" s="249">
        <f t="shared" si="17"/>
        <v>0</v>
      </c>
    </row>
    <row r="21" spans="1:14" ht="15" customHeight="1">
      <c r="A21" s="454"/>
      <c r="B21" s="251" t="s">
        <v>2998</v>
      </c>
      <c r="C21" s="247">
        <v>11</v>
      </c>
      <c r="D21" s="248">
        <f t="shared" si="12"/>
        <v>8.4615384615384617</v>
      </c>
      <c r="E21" s="91">
        <v>0</v>
      </c>
      <c r="F21" s="248">
        <f t="shared" si="13"/>
        <v>0</v>
      </c>
      <c r="G21" s="247">
        <v>5</v>
      </c>
      <c r="H21" s="248">
        <f t="shared" si="14"/>
        <v>3.90625</v>
      </c>
      <c r="I21" s="91">
        <v>0</v>
      </c>
      <c r="J21" s="248">
        <f t="shared" si="15"/>
        <v>0</v>
      </c>
      <c r="K21" s="247">
        <v>1</v>
      </c>
      <c r="L21" s="248">
        <f t="shared" si="16"/>
        <v>1.1764705882352942</v>
      </c>
      <c r="M21" s="91">
        <v>2</v>
      </c>
      <c r="N21" s="249">
        <f t="shared" si="17"/>
        <v>2.3529411764705883</v>
      </c>
    </row>
    <row r="22" spans="1:14" ht="15" customHeight="1">
      <c r="A22" s="454"/>
      <c r="B22" s="251" t="s">
        <v>2999</v>
      </c>
      <c r="C22" s="247">
        <v>3</v>
      </c>
      <c r="D22" s="248">
        <f t="shared" si="12"/>
        <v>2.3076923076923079</v>
      </c>
      <c r="E22" s="91">
        <v>1</v>
      </c>
      <c r="F22" s="248">
        <f t="shared" si="13"/>
        <v>0.76923076923076927</v>
      </c>
      <c r="G22" s="247">
        <v>0</v>
      </c>
      <c r="H22" s="248">
        <f t="shared" si="14"/>
        <v>0</v>
      </c>
      <c r="I22" s="91">
        <v>1</v>
      </c>
      <c r="J22" s="248">
        <f t="shared" si="15"/>
        <v>0.78125</v>
      </c>
      <c r="K22" s="247">
        <v>0</v>
      </c>
      <c r="L22" s="248">
        <f t="shared" si="16"/>
        <v>0</v>
      </c>
      <c r="M22" s="91">
        <v>0</v>
      </c>
      <c r="N22" s="249">
        <f t="shared" si="17"/>
        <v>0</v>
      </c>
    </row>
    <row r="23" spans="1:14" ht="15" customHeight="1">
      <c r="A23" s="454"/>
      <c r="B23" s="251" t="s">
        <v>3000</v>
      </c>
      <c r="C23" s="247">
        <v>14</v>
      </c>
      <c r="D23" s="248">
        <f t="shared" si="12"/>
        <v>10.76923076923077</v>
      </c>
      <c r="E23" s="91">
        <v>0</v>
      </c>
      <c r="F23" s="248">
        <f t="shared" si="13"/>
        <v>0</v>
      </c>
      <c r="G23" s="247">
        <v>0</v>
      </c>
      <c r="H23" s="248">
        <f t="shared" si="14"/>
        <v>0</v>
      </c>
      <c r="I23" s="91">
        <v>0</v>
      </c>
      <c r="J23" s="248">
        <f t="shared" si="15"/>
        <v>0</v>
      </c>
      <c r="K23" s="247">
        <v>5</v>
      </c>
      <c r="L23" s="248">
        <f t="shared" si="16"/>
        <v>5.8823529411764701</v>
      </c>
      <c r="M23" s="91">
        <v>0</v>
      </c>
      <c r="N23" s="249">
        <f t="shared" si="17"/>
        <v>0</v>
      </c>
    </row>
    <row r="24" spans="1:14" ht="15" customHeight="1">
      <c r="A24" s="454"/>
      <c r="B24" s="269" t="s">
        <v>3001</v>
      </c>
      <c r="C24" s="247">
        <v>13</v>
      </c>
      <c r="D24" s="248">
        <f t="shared" si="12"/>
        <v>10</v>
      </c>
      <c r="E24" s="91">
        <v>2</v>
      </c>
      <c r="F24" s="248">
        <f t="shared" si="13"/>
        <v>1.5384615384615385</v>
      </c>
      <c r="G24" s="247">
        <v>33</v>
      </c>
      <c r="H24" s="248">
        <f t="shared" si="14"/>
        <v>25.78125</v>
      </c>
      <c r="I24" s="91">
        <v>2</v>
      </c>
      <c r="J24" s="248">
        <f t="shared" si="15"/>
        <v>1.5625</v>
      </c>
      <c r="K24" s="247">
        <v>25</v>
      </c>
      <c r="L24" s="248">
        <f t="shared" si="16"/>
        <v>29.411764705882355</v>
      </c>
      <c r="M24" s="91">
        <v>2</v>
      </c>
      <c r="N24" s="249">
        <f t="shared" si="17"/>
        <v>2.3529411764705883</v>
      </c>
    </row>
    <row r="25" spans="1:14" ht="15" customHeight="1">
      <c r="A25" s="454"/>
      <c r="B25" s="251" t="s">
        <v>3002</v>
      </c>
      <c r="C25" s="247">
        <v>3</v>
      </c>
      <c r="D25" s="248">
        <f t="shared" si="12"/>
        <v>2.3076923076923079</v>
      </c>
      <c r="E25" s="91">
        <v>0</v>
      </c>
      <c r="F25" s="248">
        <f t="shared" si="13"/>
        <v>0</v>
      </c>
      <c r="G25" s="247">
        <v>1</v>
      </c>
      <c r="H25" s="248">
        <f t="shared" si="14"/>
        <v>0.78125</v>
      </c>
      <c r="I25" s="91">
        <v>0</v>
      </c>
      <c r="J25" s="248">
        <f t="shared" si="15"/>
        <v>0</v>
      </c>
      <c r="K25" s="247">
        <v>0</v>
      </c>
      <c r="L25" s="248">
        <f t="shared" si="16"/>
        <v>0</v>
      </c>
      <c r="M25" s="91">
        <v>0</v>
      </c>
      <c r="N25" s="249">
        <f t="shared" si="17"/>
        <v>0</v>
      </c>
    </row>
    <row r="26" spans="1:14" ht="15" customHeight="1">
      <c r="A26" s="454"/>
      <c r="B26" s="251" t="s">
        <v>3003</v>
      </c>
      <c r="C26" s="247">
        <v>4</v>
      </c>
      <c r="D26" s="248">
        <f t="shared" si="12"/>
        <v>3.0769230769230771</v>
      </c>
      <c r="E26" s="91">
        <v>1</v>
      </c>
      <c r="F26" s="248">
        <f t="shared" si="13"/>
        <v>0.76923076923076927</v>
      </c>
      <c r="G26" s="247">
        <v>4</v>
      </c>
      <c r="H26" s="248">
        <f t="shared" si="14"/>
        <v>3.125</v>
      </c>
      <c r="I26" s="91">
        <v>1</v>
      </c>
      <c r="J26" s="248">
        <f t="shared" si="15"/>
        <v>0.78125</v>
      </c>
      <c r="K26" s="247">
        <v>4</v>
      </c>
      <c r="L26" s="248">
        <f t="shared" si="16"/>
        <v>4.7058823529411766</v>
      </c>
      <c r="M26" s="91">
        <v>0</v>
      </c>
      <c r="N26" s="249">
        <f t="shared" si="17"/>
        <v>0</v>
      </c>
    </row>
    <row r="27" spans="1:14" ht="15" customHeight="1">
      <c r="A27" s="454"/>
      <c r="B27" s="251" t="s">
        <v>3004</v>
      </c>
      <c r="C27" s="247">
        <v>32</v>
      </c>
      <c r="D27" s="248">
        <f t="shared" si="12"/>
        <v>24.615384615384617</v>
      </c>
      <c r="E27" s="91">
        <v>1</v>
      </c>
      <c r="F27" s="248">
        <f t="shared" si="13"/>
        <v>0.76923076923076927</v>
      </c>
      <c r="G27" s="247">
        <v>28</v>
      </c>
      <c r="H27" s="248">
        <f t="shared" si="14"/>
        <v>21.875</v>
      </c>
      <c r="I27" s="91">
        <v>1</v>
      </c>
      <c r="J27" s="248">
        <f t="shared" si="15"/>
        <v>0.78125</v>
      </c>
      <c r="K27" s="247">
        <v>21</v>
      </c>
      <c r="L27" s="248">
        <f t="shared" si="16"/>
        <v>24.705882352941178</v>
      </c>
      <c r="M27" s="91">
        <v>2</v>
      </c>
      <c r="N27" s="249">
        <f t="shared" si="17"/>
        <v>2.3529411764705883</v>
      </c>
    </row>
    <row r="28" spans="1:14" ht="15" customHeight="1">
      <c r="A28" s="454"/>
      <c r="B28" s="251" t="s">
        <v>3005</v>
      </c>
      <c r="C28" s="247">
        <v>8</v>
      </c>
      <c r="D28" s="248">
        <f t="shared" si="12"/>
        <v>6.1538461538461542</v>
      </c>
      <c r="E28" s="91">
        <v>1</v>
      </c>
      <c r="F28" s="248">
        <f t="shared" si="13"/>
        <v>0.76923076923076927</v>
      </c>
      <c r="G28" s="247">
        <v>5</v>
      </c>
      <c r="H28" s="248">
        <f t="shared" si="14"/>
        <v>3.90625</v>
      </c>
      <c r="I28" s="91">
        <v>1</v>
      </c>
      <c r="J28" s="248">
        <f t="shared" si="15"/>
        <v>0.78125</v>
      </c>
      <c r="K28" s="247">
        <v>4</v>
      </c>
      <c r="L28" s="248">
        <f t="shared" si="16"/>
        <v>4.7058823529411766</v>
      </c>
      <c r="M28" s="91">
        <v>1</v>
      </c>
      <c r="N28" s="249">
        <f t="shared" si="17"/>
        <v>1.1764705882352942</v>
      </c>
    </row>
    <row r="29" spans="1:14" ht="15" customHeight="1">
      <c r="A29" s="247" t="s">
        <v>2986</v>
      </c>
      <c r="B29" s="251"/>
      <c r="C29" s="247">
        <f>SUM(C16+C23+C24+C28)</f>
        <v>111</v>
      </c>
      <c r="E29" s="91">
        <f>SUM(E16+E23+E24+E28)</f>
        <v>19</v>
      </c>
      <c r="F29" s="248"/>
      <c r="G29" s="247">
        <f>SUM(G16+G23+G24+G28)</f>
        <v>109</v>
      </c>
      <c r="I29" s="91">
        <f>SUM(I16+I23+I24+I28)</f>
        <v>19</v>
      </c>
      <c r="J29" s="248"/>
      <c r="K29" s="247">
        <f>SUM(K16+K23+K24+K28)</f>
        <v>77</v>
      </c>
      <c r="M29" s="91">
        <f>SUM(M16+M23+M24+M28)</f>
        <v>8</v>
      </c>
      <c r="N29" s="249"/>
    </row>
    <row r="30" spans="1:14" ht="15.75" customHeight="1" thickBot="1">
      <c r="A30" s="265" t="s">
        <v>2987</v>
      </c>
      <c r="B30" s="255"/>
      <c r="C30" s="270">
        <f>SUM(C29+E29)</f>
        <v>130</v>
      </c>
      <c r="D30" s="255"/>
      <c r="E30" s="255"/>
      <c r="F30" s="271"/>
      <c r="G30" s="270">
        <f>SUM(G29+I29)</f>
        <v>128</v>
      </c>
      <c r="H30" s="255"/>
      <c r="I30" s="255"/>
      <c r="J30" s="271"/>
      <c r="K30" s="270">
        <f>SUM(K29+M29)</f>
        <v>85</v>
      </c>
      <c r="L30" s="255"/>
      <c r="M30" s="255"/>
      <c r="N30" s="257"/>
    </row>
    <row r="31" spans="1:14" ht="22.5" customHeight="1">
      <c r="A31" s="453" t="s">
        <v>3006</v>
      </c>
      <c r="B31" s="260" t="s">
        <v>3007</v>
      </c>
      <c r="C31" s="261">
        <v>61</v>
      </c>
      <c r="D31" s="262">
        <f>+C31/C$34*100</f>
        <v>55.454545454545453</v>
      </c>
      <c r="E31" s="263">
        <v>0</v>
      </c>
      <c r="F31" s="272">
        <f>+E31/C$34*100</f>
        <v>0</v>
      </c>
      <c r="G31" s="261">
        <v>3</v>
      </c>
      <c r="H31" s="262">
        <f>+G31/G$34*100</f>
        <v>33.333333333333329</v>
      </c>
      <c r="I31" s="263">
        <v>0</v>
      </c>
      <c r="J31" s="263">
        <f>+I31/G$34*100</f>
        <v>0</v>
      </c>
      <c r="K31" s="247">
        <v>13</v>
      </c>
      <c r="L31" s="248">
        <f>+K31/K$34*100</f>
        <v>43.333333333333336</v>
      </c>
      <c r="M31" s="91">
        <v>1</v>
      </c>
      <c r="N31" s="249">
        <f>+M31/K$34*100</f>
        <v>3.3333333333333335</v>
      </c>
    </row>
    <row r="32" spans="1:14">
      <c r="A32" s="454"/>
      <c r="B32" s="251" t="s">
        <v>3008</v>
      </c>
      <c r="C32" s="247">
        <v>49</v>
      </c>
      <c r="D32" s="248">
        <f>+C32/C$34*100</f>
        <v>44.545454545454547</v>
      </c>
      <c r="E32" s="91">
        <v>0</v>
      </c>
      <c r="F32" s="273">
        <f>+E32/C$34*100</f>
        <v>0</v>
      </c>
      <c r="G32" s="247">
        <v>6</v>
      </c>
      <c r="H32" s="248">
        <f>+G32/G$34*100</f>
        <v>66.666666666666657</v>
      </c>
      <c r="I32" s="91">
        <v>0</v>
      </c>
      <c r="J32" s="91">
        <f>+I32/G$34*100</f>
        <v>0</v>
      </c>
      <c r="K32" s="247">
        <v>15</v>
      </c>
      <c r="L32" s="248">
        <f>+K32/K$34*100</f>
        <v>50</v>
      </c>
      <c r="M32" s="91">
        <v>1</v>
      </c>
      <c r="N32" s="249">
        <f>+M32/K$34*100</f>
        <v>3.3333333333333335</v>
      </c>
    </row>
    <row r="33" spans="1:14">
      <c r="A33" s="247" t="s">
        <v>2986</v>
      </c>
      <c r="B33" s="251"/>
      <c r="C33" s="247">
        <f>SUM(C31:C32)</f>
        <v>110</v>
      </c>
      <c r="E33" s="91">
        <f>SUM(E31:E32)</f>
        <v>0</v>
      </c>
      <c r="F33" s="249"/>
      <c r="G33" s="247">
        <f>SUM(G31:G32)</f>
        <v>9</v>
      </c>
      <c r="I33" s="91">
        <f>SUM(I31:I32)</f>
        <v>0</v>
      </c>
      <c r="J33" s="248"/>
      <c r="K33" s="247">
        <f>SUM(K31:K32)</f>
        <v>28</v>
      </c>
      <c r="M33" s="91">
        <f>SUM(M31:M32)</f>
        <v>2</v>
      </c>
      <c r="N33" s="249"/>
    </row>
    <row r="34" spans="1:14" ht="12" thickBot="1">
      <c r="A34" s="265" t="s">
        <v>2987</v>
      </c>
      <c r="B34" s="255"/>
      <c r="C34" s="267">
        <f>SUM(C33+E33)</f>
        <v>110</v>
      </c>
      <c r="D34" s="255"/>
      <c r="E34" s="255"/>
      <c r="F34" s="257"/>
      <c r="G34" s="267">
        <f>SUM(G33+I33)</f>
        <v>9</v>
      </c>
      <c r="H34" s="255"/>
      <c r="I34" s="255"/>
      <c r="J34" s="271"/>
      <c r="K34" s="267">
        <f>SUM(K33+M33)</f>
        <v>30</v>
      </c>
      <c r="L34" s="255"/>
      <c r="M34" s="255"/>
      <c r="N34" s="257"/>
    </row>
    <row r="35" spans="1:14">
      <c r="A35" s="454" t="s">
        <v>3009</v>
      </c>
      <c r="B35" s="251" t="s">
        <v>3010</v>
      </c>
      <c r="C35" s="247">
        <v>25</v>
      </c>
      <c r="D35" s="248">
        <f>+C35/C$45*100</f>
        <v>7.6923076923076925</v>
      </c>
      <c r="E35" s="91">
        <v>6</v>
      </c>
      <c r="F35" s="249">
        <f>+E35/C$45*100</f>
        <v>1.8461538461538463</v>
      </c>
      <c r="G35" s="91">
        <v>23</v>
      </c>
      <c r="H35" s="248">
        <f>+G35/G$45*100</f>
        <v>10.407239819004525</v>
      </c>
      <c r="I35" s="91">
        <v>6</v>
      </c>
      <c r="J35" s="249">
        <f>+I35/G$45*100</f>
        <v>2.7149321266968327</v>
      </c>
      <c r="K35" s="91">
        <v>24</v>
      </c>
      <c r="L35" s="248">
        <f>+K35/K$45*100</f>
        <v>13.043478260869565</v>
      </c>
      <c r="M35" s="91">
        <v>1</v>
      </c>
      <c r="N35" s="249">
        <f>+M35/K$45*100</f>
        <v>0.54347826086956519</v>
      </c>
    </row>
    <row r="36" spans="1:14">
      <c r="A36" s="454"/>
      <c r="B36" s="269" t="s">
        <v>3011</v>
      </c>
      <c r="C36" s="247">
        <v>136</v>
      </c>
      <c r="D36" s="248">
        <f t="shared" ref="D36:D43" si="18">+C36/C$45*100</f>
        <v>41.846153846153847</v>
      </c>
      <c r="E36" s="91">
        <v>14</v>
      </c>
      <c r="F36" s="249">
        <f t="shared" ref="F36:F43" si="19">+E36/C$45*100</f>
        <v>4.3076923076923075</v>
      </c>
      <c r="G36" s="91">
        <v>25</v>
      </c>
      <c r="H36" s="248">
        <f t="shared" ref="H36:H43" si="20">+G36/G$45*100</f>
        <v>11.312217194570136</v>
      </c>
      <c r="I36" s="91">
        <v>14</v>
      </c>
      <c r="J36" s="249">
        <f t="shared" ref="J36:J43" si="21">+I36/G$45*100</f>
        <v>6.3348416289592757</v>
      </c>
      <c r="K36" s="91">
        <v>84</v>
      </c>
      <c r="L36" s="248">
        <f t="shared" ref="L36:L43" si="22">+K36/K$45*100</f>
        <v>45.652173913043477</v>
      </c>
      <c r="M36" s="91">
        <v>10</v>
      </c>
      <c r="N36" s="249">
        <f t="shared" ref="N36:N43" si="23">+M36/K$45*100</f>
        <v>5.4347826086956523</v>
      </c>
    </row>
    <row r="37" spans="1:14">
      <c r="A37" s="454"/>
      <c r="B37" s="251" t="s">
        <v>3012</v>
      </c>
      <c r="C37" s="247">
        <v>21</v>
      </c>
      <c r="D37" s="248">
        <f t="shared" si="18"/>
        <v>6.4615384615384617</v>
      </c>
      <c r="E37" s="91">
        <v>0</v>
      </c>
      <c r="F37" s="249">
        <f t="shared" si="19"/>
        <v>0</v>
      </c>
      <c r="G37" s="91">
        <v>0</v>
      </c>
      <c r="H37" s="248">
        <f t="shared" si="20"/>
        <v>0</v>
      </c>
      <c r="I37" s="91">
        <v>0</v>
      </c>
      <c r="J37" s="249">
        <f t="shared" si="21"/>
        <v>0</v>
      </c>
      <c r="K37" s="91">
        <v>2</v>
      </c>
      <c r="L37" s="248">
        <f t="shared" si="22"/>
        <v>1.0869565217391304</v>
      </c>
      <c r="M37" s="91">
        <v>0</v>
      </c>
      <c r="N37" s="249">
        <f t="shared" si="23"/>
        <v>0</v>
      </c>
    </row>
    <row r="38" spans="1:14">
      <c r="A38" s="454"/>
      <c r="B38" s="251" t="s">
        <v>3013</v>
      </c>
      <c r="C38" s="247">
        <v>28</v>
      </c>
      <c r="D38" s="248">
        <f t="shared" si="18"/>
        <v>8.615384615384615</v>
      </c>
      <c r="E38" s="91">
        <v>4</v>
      </c>
      <c r="F38" s="249">
        <f t="shared" si="19"/>
        <v>1.2307692307692308</v>
      </c>
      <c r="G38" s="91">
        <v>1</v>
      </c>
      <c r="H38" s="248">
        <f t="shared" si="20"/>
        <v>0.45248868778280549</v>
      </c>
      <c r="I38" s="91">
        <v>4</v>
      </c>
      <c r="J38" s="249">
        <f t="shared" si="21"/>
        <v>1.809954751131222</v>
      </c>
      <c r="K38" s="91">
        <v>29</v>
      </c>
      <c r="L38" s="248">
        <f t="shared" si="22"/>
        <v>15.760869565217392</v>
      </c>
      <c r="M38" s="91">
        <v>7</v>
      </c>
      <c r="N38" s="249">
        <f t="shared" si="23"/>
        <v>3.804347826086957</v>
      </c>
    </row>
    <row r="39" spans="1:14" ht="22.5">
      <c r="A39" s="454"/>
      <c r="B39" s="251" t="s">
        <v>3014</v>
      </c>
      <c r="C39" s="247">
        <v>53</v>
      </c>
      <c r="D39" s="248">
        <f t="shared" si="18"/>
        <v>16.307692307692307</v>
      </c>
      <c r="E39" s="91">
        <v>8</v>
      </c>
      <c r="F39" s="249">
        <f t="shared" si="19"/>
        <v>2.4615384615384617</v>
      </c>
      <c r="G39" s="91">
        <v>21</v>
      </c>
      <c r="H39" s="248">
        <f t="shared" si="20"/>
        <v>9.502262443438914</v>
      </c>
      <c r="I39" s="91">
        <v>8</v>
      </c>
      <c r="J39" s="249">
        <f t="shared" si="21"/>
        <v>3.6199095022624439</v>
      </c>
      <c r="K39" s="91">
        <v>20</v>
      </c>
      <c r="L39" s="248">
        <f t="shared" si="22"/>
        <v>10.869565217391305</v>
      </c>
      <c r="M39" s="91">
        <v>0</v>
      </c>
      <c r="N39" s="249">
        <f t="shared" si="23"/>
        <v>0</v>
      </c>
    </row>
    <row r="40" spans="1:14">
      <c r="A40" s="454"/>
      <c r="B40" s="251" t="s">
        <v>3015</v>
      </c>
      <c r="C40" s="247">
        <v>28</v>
      </c>
      <c r="D40" s="248">
        <f t="shared" si="18"/>
        <v>8.615384615384615</v>
      </c>
      <c r="E40" s="91">
        <v>1</v>
      </c>
      <c r="F40" s="249">
        <f t="shared" si="19"/>
        <v>0.30769230769230771</v>
      </c>
      <c r="G40" s="91">
        <v>1</v>
      </c>
      <c r="H40" s="248">
        <f t="shared" si="20"/>
        <v>0.45248868778280549</v>
      </c>
      <c r="I40" s="91">
        <v>1</v>
      </c>
      <c r="J40" s="249">
        <f t="shared" si="21"/>
        <v>0.45248868778280549</v>
      </c>
      <c r="K40" s="91">
        <v>15</v>
      </c>
      <c r="L40" s="248">
        <f t="shared" si="22"/>
        <v>8.1521739130434785</v>
      </c>
      <c r="M40" s="91">
        <v>3</v>
      </c>
      <c r="N40" s="249">
        <f t="shared" si="23"/>
        <v>1.6304347826086956</v>
      </c>
    </row>
    <row r="41" spans="1:14">
      <c r="A41" s="454"/>
      <c r="B41" s="251" t="s">
        <v>3016</v>
      </c>
      <c r="C41" s="247">
        <v>6</v>
      </c>
      <c r="D41" s="248">
        <f t="shared" si="18"/>
        <v>1.8461538461538463</v>
      </c>
      <c r="E41" s="91">
        <v>1</v>
      </c>
      <c r="F41" s="249">
        <f t="shared" si="19"/>
        <v>0.30769230769230771</v>
      </c>
      <c r="G41" s="91">
        <v>2</v>
      </c>
      <c r="H41" s="248">
        <f t="shared" si="20"/>
        <v>0.90497737556561098</v>
      </c>
      <c r="I41" s="91">
        <v>1</v>
      </c>
      <c r="J41" s="249">
        <f t="shared" si="21"/>
        <v>0.45248868778280549</v>
      </c>
      <c r="K41" s="91">
        <v>18</v>
      </c>
      <c r="L41" s="248">
        <f t="shared" si="22"/>
        <v>9.7826086956521738</v>
      </c>
      <c r="M41" s="91">
        <v>0</v>
      </c>
      <c r="N41" s="249">
        <f t="shared" si="23"/>
        <v>0</v>
      </c>
    </row>
    <row r="42" spans="1:14">
      <c r="A42" s="454"/>
      <c r="B42" s="251" t="s">
        <v>3017</v>
      </c>
      <c r="C42" s="247">
        <v>62</v>
      </c>
      <c r="D42" s="248">
        <f t="shared" si="18"/>
        <v>19.076923076923077</v>
      </c>
      <c r="E42" s="91">
        <v>42</v>
      </c>
      <c r="F42" s="249">
        <f t="shared" si="19"/>
        <v>12.923076923076923</v>
      </c>
      <c r="G42" s="91">
        <v>49</v>
      </c>
      <c r="H42" s="248">
        <f t="shared" si="20"/>
        <v>22.171945701357465</v>
      </c>
      <c r="I42" s="91">
        <v>42</v>
      </c>
      <c r="J42" s="249">
        <f t="shared" si="21"/>
        <v>19.004524886877828</v>
      </c>
      <c r="K42" s="91">
        <v>35</v>
      </c>
      <c r="L42" s="248">
        <f t="shared" si="22"/>
        <v>19.021739130434785</v>
      </c>
      <c r="M42" s="91">
        <v>2</v>
      </c>
      <c r="N42" s="249">
        <f t="shared" si="23"/>
        <v>1.0869565217391304</v>
      </c>
    </row>
    <row r="43" spans="1:14">
      <c r="A43" s="454"/>
      <c r="B43" s="251" t="s">
        <v>3018</v>
      </c>
      <c r="C43" s="247">
        <v>30</v>
      </c>
      <c r="D43" s="248">
        <f t="shared" si="18"/>
        <v>9.2307692307692317</v>
      </c>
      <c r="E43" s="91">
        <v>10</v>
      </c>
      <c r="F43" s="249">
        <f t="shared" si="19"/>
        <v>3.0769230769230771</v>
      </c>
      <c r="G43" s="91">
        <v>52</v>
      </c>
      <c r="H43" s="248">
        <f t="shared" si="20"/>
        <v>23.52941176470588</v>
      </c>
      <c r="I43" s="91">
        <v>10</v>
      </c>
      <c r="J43" s="249">
        <f t="shared" si="21"/>
        <v>4.5248868778280542</v>
      </c>
      <c r="K43" s="91">
        <v>25</v>
      </c>
      <c r="L43" s="248">
        <f t="shared" si="22"/>
        <v>13.586956521739129</v>
      </c>
      <c r="M43" s="91">
        <v>3</v>
      </c>
      <c r="N43" s="249">
        <f t="shared" si="23"/>
        <v>1.6304347826086956</v>
      </c>
    </row>
    <row r="44" spans="1:14">
      <c r="A44" s="247" t="s">
        <v>2986</v>
      </c>
      <c r="B44" s="251"/>
      <c r="C44" s="247">
        <f>SUM(C35+C36+C42+C43)</f>
        <v>253</v>
      </c>
      <c r="E44" s="91">
        <f>SUM(E35+E36+E42+E43)</f>
        <v>72</v>
      </c>
      <c r="F44" s="249"/>
      <c r="G44" s="91">
        <f>SUM(G35+G36+G42+G43)</f>
        <v>149</v>
      </c>
      <c r="I44" s="91">
        <f>SUM(I35+I36+I42+I43)</f>
        <v>72</v>
      </c>
      <c r="J44" s="249"/>
      <c r="K44" s="247">
        <f>SUM(K35+K36+K42+K43)</f>
        <v>168</v>
      </c>
      <c r="M44" s="91">
        <f>SUM(M35+M36+M42+M43)</f>
        <v>16</v>
      </c>
      <c r="N44" s="249"/>
    </row>
    <row r="45" spans="1:14" ht="12" thickBot="1">
      <c r="A45" s="274" t="s">
        <v>2987</v>
      </c>
      <c r="B45" s="255"/>
      <c r="C45" s="270">
        <f>SUM(C44+E44)</f>
        <v>325</v>
      </c>
      <c r="D45" s="255"/>
      <c r="E45" s="255"/>
      <c r="F45" s="257"/>
      <c r="G45" s="275">
        <f>SUM(G44+I44)</f>
        <v>221</v>
      </c>
      <c r="H45" s="255"/>
      <c r="I45" s="255"/>
      <c r="J45" s="257"/>
      <c r="K45" s="270">
        <f>SUM(K44+M44)</f>
        <v>184</v>
      </c>
      <c r="L45" s="255"/>
      <c r="M45" s="255"/>
      <c r="N45" s="257"/>
    </row>
  </sheetData>
  <mergeCells count="5">
    <mergeCell ref="A2:A8"/>
    <mergeCell ref="A11:A13"/>
    <mergeCell ref="A16:A28"/>
    <mergeCell ref="A31:A32"/>
    <mergeCell ref="A35:A4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06EDB-FE3F-4343-862A-A8DDE106B0B2}">
  <dimension ref="A1:R35"/>
  <sheetViews>
    <sheetView zoomScale="78" zoomScaleNormal="78" workbookViewId="0">
      <selection activeCell="F6" sqref="F6"/>
    </sheetView>
  </sheetViews>
  <sheetFormatPr baseColWidth="10" defaultColWidth="18.28515625" defaultRowHeight="15"/>
  <cols>
    <col min="1" max="1" width="26.5703125" style="40" customWidth="1"/>
    <col min="7" max="7" width="21.7109375" customWidth="1"/>
  </cols>
  <sheetData>
    <row r="1" spans="1:18">
      <c r="A1" s="276"/>
      <c r="B1" s="455" t="s">
        <v>3019</v>
      </c>
      <c r="C1" s="455"/>
      <c r="D1" s="455" t="s">
        <v>3020</v>
      </c>
      <c r="E1" s="455"/>
      <c r="F1" s="455" t="s">
        <v>3021</v>
      </c>
      <c r="G1" s="456"/>
    </row>
    <row r="2" spans="1:18" ht="15.75" thickBot="1">
      <c r="A2" s="277" t="s">
        <v>2970</v>
      </c>
      <c r="B2" s="278" t="s">
        <v>3022</v>
      </c>
      <c r="C2" s="278" t="s">
        <v>3023</v>
      </c>
      <c r="D2" s="278" t="s">
        <v>3024</v>
      </c>
      <c r="E2" s="278" t="s">
        <v>3025</v>
      </c>
      <c r="F2" s="278" t="s">
        <v>3185</v>
      </c>
      <c r="G2" s="279" t="s">
        <v>3186</v>
      </c>
    </row>
    <row r="3" spans="1:18">
      <c r="A3" s="280" t="s">
        <v>2979</v>
      </c>
      <c r="B3" s="281">
        <v>5.2631578947368416</v>
      </c>
      <c r="C3" s="281">
        <v>5.2631578947368416</v>
      </c>
      <c r="D3" s="281">
        <v>0</v>
      </c>
      <c r="E3" s="281">
        <v>0</v>
      </c>
      <c r="F3" s="281">
        <v>6</v>
      </c>
      <c r="G3" s="281">
        <v>6</v>
      </c>
    </row>
    <row r="4" spans="1:18">
      <c r="A4" s="282" t="s">
        <v>2980</v>
      </c>
      <c r="B4" s="283">
        <v>26.315789473684209</v>
      </c>
      <c r="C4" s="283">
        <v>5.2631578947368416</v>
      </c>
      <c r="D4" s="283">
        <v>25</v>
      </c>
      <c r="E4" s="283">
        <v>0</v>
      </c>
      <c r="F4" s="283">
        <v>7</v>
      </c>
      <c r="G4" s="283">
        <v>0</v>
      </c>
    </row>
    <row r="5" spans="1:18">
      <c r="A5" s="282" t="s">
        <v>2981</v>
      </c>
      <c r="B5" s="283">
        <v>19.298245614035086</v>
      </c>
      <c r="C5" s="283">
        <v>0</v>
      </c>
      <c r="D5" s="283">
        <v>0</v>
      </c>
      <c r="E5" s="283">
        <v>0</v>
      </c>
      <c r="F5" s="283">
        <v>5.5555555555555554</v>
      </c>
      <c r="G5" s="283">
        <v>0</v>
      </c>
    </row>
    <row r="6" spans="1:18">
      <c r="A6" s="282" t="s">
        <v>2982</v>
      </c>
      <c r="B6" s="283">
        <v>7.0175438596491224</v>
      </c>
      <c r="C6" s="283">
        <v>0</v>
      </c>
      <c r="D6" s="283">
        <v>0</v>
      </c>
      <c r="E6" s="283">
        <v>0</v>
      </c>
      <c r="F6" s="283">
        <v>5</v>
      </c>
      <c r="G6" s="283">
        <v>5</v>
      </c>
    </row>
    <row r="7" spans="1:18" ht="30.75" thickBot="1">
      <c r="A7" s="282" t="s">
        <v>2983</v>
      </c>
      <c r="B7" s="283">
        <v>12.280701754385964</v>
      </c>
      <c r="C7" s="283">
        <v>5.2631578947368416</v>
      </c>
      <c r="D7" s="283">
        <v>75</v>
      </c>
      <c r="E7" s="283">
        <v>0</v>
      </c>
      <c r="F7" s="283">
        <v>50</v>
      </c>
      <c r="G7" s="283">
        <v>27.777777777777779</v>
      </c>
      <c r="Q7">
        <f>1/32*100</f>
        <v>3.125</v>
      </c>
    </row>
    <row r="8" spans="1:18" ht="45.75" thickBot="1">
      <c r="A8" s="282" t="s">
        <v>2984</v>
      </c>
      <c r="B8" s="283">
        <v>5.2631578947368416</v>
      </c>
      <c r="C8" s="283">
        <v>1.7543859649122806</v>
      </c>
      <c r="D8" s="283">
        <v>0</v>
      </c>
      <c r="E8" s="283">
        <v>0</v>
      </c>
      <c r="F8" s="283">
        <v>11.111111111111111</v>
      </c>
      <c r="G8" s="283">
        <v>0</v>
      </c>
      <c r="Q8" s="284">
        <v>3</v>
      </c>
    </row>
    <row r="9" spans="1:18" ht="15.75" thickBot="1">
      <c r="A9" s="282" t="s">
        <v>2985</v>
      </c>
      <c r="B9" s="283">
        <v>0</v>
      </c>
      <c r="C9" s="283">
        <v>7.0175438596491224</v>
      </c>
      <c r="D9" s="283">
        <v>0</v>
      </c>
      <c r="E9" s="283">
        <v>0</v>
      </c>
      <c r="F9" s="283">
        <v>0</v>
      </c>
      <c r="G9" s="283">
        <v>5.6</v>
      </c>
      <c r="Q9" s="285">
        <v>0</v>
      </c>
    </row>
    <row r="10" spans="1:18" ht="30.75" thickBot="1">
      <c r="A10" s="282" t="s">
        <v>2989</v>
      </c>
      <c r="B10" s="283">
        <v>24.175824175824175</v>
      </c>
      <c r="C10" s="283">
        <v>27.472527472527474</v>
      </c>
      <c r="D10" s="283">
        <v>8.8235294117647065</v>
      </c>
      <c r="E10" s="283">
        <v>47.058823529411761</v>
      </c>
      <c r="F10" s="283">
        <v>18.518518518518519</v>
      </c>
      <c r="G10" s="283">
        <v>6.481481481481481</v>
      </c>
      <c r="Q10" s="285">
        <v>9.3000000000000007</v>
      </c>
      <c r="R10">
        <f>100-31</f>
        <v>69</v>
      </c>
    </row>
    <row r="11" spans="1:18" ht="30.75" thickBot="1">
      <c r="A11" s="282" t="s">
        <v>2990</v>
      </c>
      <c r="B11" s="283">
        <v>28.571428571428569</v>
      </c>
      <c r="C11" s="283">
        <v>5.4945054945054945</v>
      </c>
      <c r="D11" s="283">
        <v>35.294117647058826</v>
      </c>
      <c r="E11" s="283">
        <v>5.8823529411764701</v>
      </c>
      <c r="F11" s="283"/>
      <c r="G11" s="283">
        <v>0</v>
      </c>
      <c r="Q11" s="285"/>
    </row>
    <row r="12" spans="1:18" ht="15.75" thickBot="1">
      <c r="A12" s="282" t="s">
        <v>2991</v>
      </c>
      <c r="B12" s="283">
        <v>12.087912087912088</v>
      </c>
      <c r="C12" s="283">
        <v>2.197802197802198</v>
      </c>
      <c r="D12" s="283">
        <v>0</v>
      </c>
      <c r="E12" s="283">
        <v>2.9411764705882351</v>
      </c>
      <c r="F12" s="283">
        <v>0</v>
      </c>
      <c r="G12" s="283">
        <v>0</v>
      </c>
      <c r="Q12" s="285">
        <v>18.7</v>
      </c>
    </row>
    <row r="13" spans="1:18" ht="15.75" thickBot="1">
      <c r="A13" s="282" t="s">
        <v>3026</v>
      </c>
      <c r="B13" s="283">
        <v>0.76923076923076927</v>
      </c>
      <c r="C13" s="283">
        <v>0.76923076923076927</v>
      </c>
      <c r="D13" s="283">
        <v>0.78125</v>
      </c>
      <c r="E13" s="283">
        <v>0.78125</v>
      </c>
      <c r="F13" s="283">
        <v>0</v>
      </c>
      <c r="G13" s="283">
        <v>0</v>
      </c>
      <c r="Q13" s="285">
        <v>0</v>
      </c>
    </row>
    <row r="14" spans="1:18">
      <c r="A14" s="282" t="s">
        <v>3027</v>
      </c>
      <c r="B14" s="283">
        <v>13.076923076923078</v>
      </c>
      <c r="C14" s="283">
        <v>0</v>
      </c>
      <c r="D14" s="283">
        <v>0.78125</v>
      </c>
      <c r="E14" s="283">
        <v>0</v>
      </c>
      <c r="F14" s="283">
        <v>0</v>
      </c>
      <c r="G14" s="283">
        <v>0</v>
      </c>
    </row>
    <row r="15" spans="1:18" ht="30">
      <c r="A15" s="282" t="s">
        <v>3028</v>
      </c>
      <c r="B15" s="283">
        <v>23.076923076923077</v>
      </c>
      <c r="C15" s="283">
        <v>0</v>
      </c>
      <c r="D15" s="283">
        <v>6.25</v>
      </c>
      <c r="E15" s="283">
        <v>0</v>
      </c>
      <c r="F15" s="283">
        <v>0</v>
      </c>
      <c r="G15" s="283">
        <v>0</v>
      </c>
    </row>
    <row r="16" spans="1:18" ht="30">
      <c r="A16" s="282" t="s">
        <v>3029</v>
      </c>
      <c r="B16" s="283">
        <v>10.76923076923077</v>
      </c>
      <c r="C16" s="283">
        <v>10.76923076923077</v>
      </c>
      <c r="D16" s="283">
        <v>43.75</v>
      </c>
      <c r="E16" s="283">
        <v>10.9375</v>
      </c>
      <c r="F16" s="283">
        <v>0</v>
      </c>
      <c r="G16" s="283">
        <v>0</v>
      </c>
    </row>
    <row r="17" spans="1:7">
      <c r="A17" s="282" t="s">
        <v>3030</v>
      </c>
      <c r="B17" s="283">
        <v>8.4615384615384617</v>
      </c>
      <c r="C17" s="283">
        <v>0</v>
      </c>
      <c r="D17" s="283">
        <v>3.90625</v>
      </c>
      <c r="E17" s="283">
        <v>0</v>
      </c>
      <c r="F17" s="283">
        <v>0</v>
      </c>
      <c r="G17" s="283">
        <v>0</v>
      </c>
    </row>
    <row r="18" spans="1:7">
      <c r="A18" s="282" t="s">
        <v>3031</v>
      </c>
      <c r="B18" s="283">
        <v>2.3076923076923079</v>
      </c>
      <c r="C18" s="283">
        <v>0.76923076923076927</v>
      </c>
      <c r="D18" s="283">
        <v>0</v>
      </c>
      <c r="E18" s="283">
        <v>0.78125</v>
      </c>
      <c r="F18" s="283">
        <v>0</v>
      </c>
      <c r="G18" s="283">
        <v>0</v>
      </c>
    </row>
    <row r="19" spans="1:7">
      <c r="A19" s="282" t="s">
        <v>3000</v>
      </c>
      <c r="B19" s="283">
        <v>10.76923076923077</v>
      </c>
      <c r="C19" s="283">
        <v>0</v>
      </c>
      <c r="D19" s="283">
        <v>0</v>
      </c>
      <c r="E19" s="283">
        <v>0</v>
      </c>
      <c r="F19" s="283">
        <v>0</v>
      </c>
      <c r="G19" s="283">
        <v>0</v>
      </c>
    </row>
    <row r="20" spans="1:7" ht="30">
      <c r="A20" s="282" t="s">
        <v>3032</v>
      </c>
      <c r="B20" s="283">
        <v>2.3076923076923079</v>
      </c>
      <c r="C20" s="283">
        <v>0</v>
      </c>
      <c r="D20" s="283">
        <v>0.78125</v>
      </c>
      <c r="E20" s="283">
        <v>0</v>
      </c>
      <c r="F20" s="283">
        <v>0</v>
      </c>
      <c r="G20" s="283">
        <v>0</v>
      </c>
    </row>
    <row r="21" spans="1:7">
      <c r="A21" s="282" t="s">
        <v>3033</v>
      </c>
      <c r="B21" s="283">
        <v>3.0769230769230771</v>
      </c>
      <c r="C21" s="283">
        <v>0.76923076923076927</v>
      </c>
      <c r="D21" s="283">
        <v>3.125</v>
      </c>
      <c r="E21" s="283">
        <v>0.78125</v>
      </c>
      <c r="F21" s="283">
        <v>0</v>
      </c>
      <c r="G21" s="283">
        <v>0</v>
      </c>
    </row>
    <row r="22" spans="1:7">
      <c r="A22" s="282" t="s">
        <v>3034</v>
      </c>
      <c r="B22" s="283">
        <v>24.615384615384617</v>
      </c>
      <c r="C22" s="283">
        <v>0.76923076923076927</v>
      </c>
      <c r="D22" s="283">
        <v>21.875</v>
      </c>
      <c r="E22" s="283">
        <v>0.78125</v>
      </c>
      <c r="F22" s="283">
        <v>0</v>
      </c>
      <c r="G22" s="283">
        <v>0</v>
      </c>
    </row>
    <row r="23" spans="1:7">
      <c r="A23" s="282" t="s">
        <v>3005</v>
      </c>
      <c r="B23" s="283">
        <v>6.1538461538461542</v>
      </c>
      <c r="C23" s="283">
        <v>0.76923076923076927</v>
      </c>
      <c r="D23" s="283">
        <v>3.90625</v>
      </c>
      <c r="E23" s="283">
        <v>0.78125</v>
      </c>
      <c r="F23" s="283">
        <v>0</v>
      </c>
      <c r="G23" s="283">
        <v>0</v>
      </c>
    </row>
    <row r="24" spans="1:7" ht="30">
      <c r="A24" s="282" t="s">
        <v>3007</v>
      </c>
      <c r="B24" s="283">
        <v>55.454545454545453</v>
      </c>
      <c r="C24" s="283">
        <v>0</v>
      </c>
      <c r="D24" s="283">
        <v>33.333333333333329</v>
      </c>
      <c r="E24" s="283">
        <v>0</v>
      </c>
      <c r="F24" s="283">
        <v>0</v>
      </c>
      <c r="G24" s="283">
        <v>0</v>
      </c>
    </row>
    <row r="25" spans="1:7" ht="30">
      <c r="A25" s="282" t="s">
        <v>3008</v>
      </c>
      <c r="B25" s="283">
        <v>44.545454545454547</v>
      </c>
      <c r="C25" s="283">
        <v>0</v>
      </c>
      <c r="D25" s="283">
        <v>66.666666666666657</v>
      </c>
      <c r="E25" s="283">
        <v>0</v>
      </c>
      <c r="F25" s="283">
        <v>0</v>
      </c>
      <c r="G25" s="283">
        <v>0</v>
      </c>
    </row>
    <row r="26" spans="1:7">
      <c r="A26" s="282" t="s">
        <v>3187</v>
      </c>
      <c r="B26" s="283">
        <v>5</v>
      </c>
      <c r="C26" s="283"/>
      <c r="D26" s="283"/>
      <c r="E26" s="283"/>
      <c r="F26" s="283"/>
      <c r="G26" s="283"/>
    </row>
    <row r="27" spans="1:7">
      <c r="A27" s="282" t="s">
        <v>3188</v>
      </c>
      <c r="B27" s="283">
        <v>3</v>
      </c>
      <c r="C27" s="283"/>
      <c r="D27" s="283"/>
      <c r="E27" s="283"/>
      <c r="F27" s="283"/>
      <c r="G27" s="283"/>
    </row>
    <row r="28" spans="1:7">
      <c r="A28" s="282" t="s">
        <v>3010</v>
      </c>
      <c r="B28" s="283">
        <v>7.6923076923076925</v>
      </c>
      <c r="C28" s="283">
        <v>1.8461538461538463</v>
      </c>
      <c r="D28" s="283">
        <v>10.407239819004525</v>
      </c>
      <c r="E28" s="283">
        <v>2.7149321266968327</v>
      </c>
      <c r="F28" s="283">
        <v>0</v>
      </c>
      <c r="G28" s="283">
        <v>0</v>
      </c>
    </row>
    <row r="29" spans="1:7">
      <c r="A29" s="282" t="s">
        <v>3035</v>
      </c>
      <c r="B29" s="283">
        <v>6.4615384615384617</v>
      </c>
      <c r="C29" s="283">
        <v>0</v>
      </c>
      <c r="D29" s="283">
        <v>0</v>
      </c>
      <c r="E29" s="283">
        <v>0</v>
      </c>
      <c r="F29" s="283">
        <v>0</v>
      </c>
      <c r="G29" s="283">
        <v>0</v>
      </c>
    </row>
    <row r="30" spans="1:7">
      <c r="A30" s="282" t="s">
        <v>3036</v>
      </c>
      <c r="B30" s="283">
        <v>8.615384615384615</v>
      </c>
      <c r="C30" s="283">
        <v>1.2307692307692308</v>
      </c>
      <c r="D30" s="283">
        <v>0.45248868778280549</v>
      </c>
      <c r="E30" s="283">
        <v>1.809954751131222</v>
      </c>
      <c r="F30" s="283">
        <v>0</v>
      </c>
      <c r="G30" s="283">
        <v>0</v>
      </c>
    </row>
    <row r="31" spans="1:7" ht="30">
      <c r="A31" s="282" t="s">
        <v>3037</v>
      </c>
      <c r="B31" s="283">
        <v>16.307692307692307</v>
      </c>
      <c r="C31" s="283">
        <v>2.4615384615384617</v>
      </c>
      <c r="D31" s="283">
        <v>9.502262443438914</v>
      </c>
      <c r="E31" s="283">
        <v>3.6199095022624439</v>
      </c>
      <c r="F31" s="283">
        <v>0</v>
      </c>
      <c r="G31" s="283">
        <v>0</v>
      </c>
    </row>
    <row r="32" spans="1:7" ht="30">
      <c r="A32" s="282" t="s">
        <v>3038</v>
      </c>
      <c r="B32" s="283">
        <v>8.615384615384615</v>
      </c>
      <c r="C32" s="283">
        <v>0.30769230769230771</v>
      </c>
      <c r="D32" s="283">
        <v>0.45248868778280549</v>
      </c>
      <c r="E32" s="283">
        <v>0.45248868778280549</v>
      </c>
      <c r="F32" s="283">
        <v>0</v>
      </c>
      <c r="G32" s="283">
        <v>0</v>
      </c>
    </row>
    <row r="33" spans="1:7">
      <c r="A33" s="282" t="s">
        <v>3039</v>
      </c>
      <c r="B33" s="283">
        <v>1.8461538461538463</v>
      </c>
      <c r="C33" s="283">
        <v>0.30769230769230771</v>
      </c>
      <c r="D33" s="283">
        <v>0.90497737556561098</v>
      </c>
      <c r="E33" s="283">
        <v>0.45248868778280549</v>
      </c>
      <c r="F33" s="283">
        <v>0</v>
      </c>
      <c r="G33" s="283">
        <v>0</v>
      </c>
    </row>
    <row r="34" spans="1:7">
      <c r="A34" s="282" t="s">
        <v>3017</v>
      </c>
      <c r="B34" s="283">
        <v>19.076923076923077</v>
      </c>
      <c r="C34" s="283">
        <v>12.923076923076923</v>
      </c>
      <c r="D34" s="283">
        <v>22.171945701357465</v>
      </c>
      <c r="E34" s="283">
        <v>19.004524886877828</v>
      </c>
      <c r="F34" s="283">
        <v>0</v>
      </c>
      <c r="G34" s="283">
        <v>0</v>
      </c>
    </row>
    <row r="35" spans="1:7">
      <c r="A35" s="282" t="s">
        <v>3018</v>
      </c>
      <c r="B35" s="283">
        <v>9.2307692307692317</v>
      </c>
      <c r="C35" s="283">
        <v>3.0769230769230771</v>
      </c>
      <c r="D35" s="283">
        <v>23.52941176470588</v>
      </c>
      <c r="E35" s="283">
        <v>4.5248868778280542</v>
      </c>
      <c r="F35" s="283">
        <v>0</v>
      </c>
      <c r="G35" s="283">
        <v>0</v>
      </c>
    </row>
  </sheetData>
  <mergeCells count="3">
    <mergeCell ref="B1:C1"/>
    <mergeCell ref="D1:E1"/>
    <mergeCell ref="F1:G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Presentación</vt:lpstr>
      <vt:lpstr>Legislativo</vt:lpstr>
      <vt:lpstr>Docu Legislativo</vt:lpstr>
      <vt:lpstr>6.1.1 Revisión legislativa</vt:lpstr>
      <vt:lpstr>CFIR legislativo</vt:lpstr>
      <vt:lpstr>6.2.2 Operativo</vt:lpstr>
      <vt:lpstr>Docu Operativo</vt:lpstr>
      <vt:lpstr>6.2.2 Revisión operativa</vt:lpstr>
      <vt:lpstr>Categorización Operativo</vt:lpstr>
      <vt:lpstr>Codificación operativo</vt:lpstr>
      <vt:lpstr>Cientifico-Técnico</vt:lpstr>
      <vt:lpstr>Docu Cientifico-Técnico</vt:lpstr>
      <vt:lpstr>Revisión científica</vt:lpstr>
      <vt:lpstr>Codificación entrevista</vt:lpstr>
      <vt:lpstr>BFP</vt:lpstr>
      <vt:lpstr>BFPOC_2</vt:lpstr>
      <vt:lpstr>BFPOC%</vt:lpstr>
      <vt:lpstr>'Codificación entrevista'!_Hlk45038227</vt:lpstr>
      <vt:lpstr>'Codificación entrevista'!_Hlk45038384</vt:lpstr>
      <vt:lpstr>'Codificación entrevista'!_Hlk45039694</vt:lpstr>
      <vt:lpstr>'Codificación entrevista'!_Hlk45039961</vt:lpstr>
      <vt:lpstr>'Codificación entrevista'!_Hlk45040021</vt:lpstr>
      <vt:lpstr>'Codificación entrevista'!_Hlk45040114</vt:lpstr>
      <vt:lpstr>'Codificación entrevista'!_Hlk45040190</vt:lpstr>
      <vt:lpstr>'Codificación entrevista'!_Hlk45041368</vt:lpstr>
      <vt:lpstr>'Codificación entrevista'!_Hlk45041796</vt:lpstr>
      <vt:lpstr>'Codificación entrevista'!_Hlk45042345</vt:lpstr>
      <vt:lpstr>'Codificación entrevista'!_Hlk45043001</vt:lpstr>
      <vt:lpstr>'6.2.2 Revisión operativa'!_Hlk45990786</vt:lpstr>
      <vt:lpstr>'6.2.2 Revisión operativa'!_Hlk45990816</vt:lpstr>
      <vt:lpstr>'6.2.2 Revisión operativa'!_Hlk45990828</vt:lpstr>
      <vt:lpstr>'6.2.2 Revisión operativa'!_Hlk45994778</vt:lpstr>
      <vt:lpstr>'6.2.2 Revisión operativa'!_Hlk45994787</vt:lpstr>
      <vt:lpstr>'6.2.2 Revisión operativa'!_Hlk45995188</vt:lpstr>
      <vt:lpstr>'6.2.2 Revisión operativa'!_Hlk45995202</vt:lpstr>
      <vt:lpstr>'Revisión científica'!_Hlk46669649</vt:lpstr>
      <vt:lpstr>'Revisión científica'!_Hlk46673910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FER BARRIGA</cp:lastModifiedBy>
  <dcterms:created xsi:type="dcterms:W3CDTF">2019-09-24T22:44:15Z</dcterms:created>
  <dcterms:modified xsi:type="dcterms:W3CDTF">2020-09-30T01:26:32Z</dcterms:modified>
</cp:coreProperties>
</file>