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\Escritorio\Alex\TRABAJO DE GRADO\practicas CPSAM - 7\"/>
    </mc:Choice>
  </mc:AlternateContent>
  <bookViews>
    <workbookView xWindow="0" yWindow="0" windowWidth="28800" windowHeight="12135"/>
  </bookViews>
  <sheets>
    <sheet name="Consolidado materiales" sheetId="4" r:id="rId1"/>
    <sheet name="Materiales directos" sheetId="1" r:id="rId2"/>
    <sheet name="Materiales Indirectos" sheetId="3" r:id="rId3"/>
    <sheet name="Otros Indirectos" sheetId="2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E10" i="1" l="1"/>
  <c r="F19" i="3" l="1"/>
  <c r="V16" i="3" l="1"/>
  <c r="BE23" i="3"/>
  <c r="BC23" i="3"/>
  <c r="BA23" i="3"/>
  <c r="AY23" i="3"/>
  <c r="AW23" i="3"/>
  <c r="AU23" i="3"/>
  <c r="AS23" i="3"/>
  <c r="AO23" i="3"/>
  <c r="AM23" i="3"/>
  <c r="AK23" i="3"/>
  <c r="AH23" i="3"/>
  <c r="AF23" i="3"/>
  <c r="AD23" i="3"/>
  <c r="AB23" i="3"/>
  <c r="Z23" i="3"/>
  <c r="X23" i="3"/>
  <c r="V23" i="3"/>
  <c r="T23" i="3"/>
  <c r="R23" i="3"/>
  <c r="P23" i="3"/>
  <c r="N23" i="3"/>
  <c r="L23" i="3"/>
  <c r="I23" i="3"/>
  <c r="G23" i="3"/>
  <c r="P19" i="3"/>
  <c r="P18" i="3"/>
  <c r="BE19" i="3"/>
  <c r="BC19" i="3"/>
  <c r="BA19" i="3"/>
  <c r="AY19" i="3"/>
  <c r="AW19" i="3"/>
  <c r="AU19" i="3"/>
  <c r="AS19" i="3"/>
  <c r="AO19" i="3"/>
  <c r="AM19" i="3"/>
  <c r="AK19" i="3"/>
  <c r="AH19" i="3"/>
  <c r="AF19" i="3"/>
  <c r="AD19" i="3"/>
  <c r="AB19" i="3"/>
  <c r="Z19" i="3"/>
  <c r="X19" i="3"/>
  <c r="V19" i="3"/>
  <c r="T19" i="3"/>
  <c r="R19" i="3"/>
  <c r="N19" i="3"/>
  <c r="L19" i="3"/>
  <c r="I19" i="3"/>
  <c r="G19" i="3"/>
  <c r="BE16" i="3"/>
  <c r="BC16" i="3"/>
  <c r="AW16" i="3"/>
  <c r="AW15" i="3"/>
  <c r="AH16" i="3"/>
  <c r="AF16" i="3"/>
  <c r="AD16" i="3"/>
  <c r="AB16" i="3"/>
  <c r="X16" i="3"/>
  <c r="T16" i="3"/>
  <c r="R16" i="3"/>
  <c r="N16" i="3"/>
  <c r="L16" i="3"/>
  <c r="I16" i="3"/>
  <c r="G16" i="3"/>
  <c r="BC14" i="3"/>
  <c r="AW14" i="3"/>
  <c r="AH14" i="3"/>
  <c r="AF14" i="3"/>
  <c r="AD14" i="3"/>
  <c r="AB14" i="3"/>
  <c r="Z14" i="3"/>
  <c r="X14" i="3"/>
  <c r="V14" i="3"/>
  <c r="T14" i="3"/>
  <c r="R14" i="3"/>
  <c r="P14" i="3"/>
  <c r="N14" i="3"/>
  <c r="L14" i="3"/>
  <c r="I14" i="3"/>
  <c r="G14" i="3"/>
  <c r="BE25" i="3"/>
  <c r="BC25" i="3"/>
  <c r="BA25" i="3"/>
  <c r="AY25" i="3"/>
  <c r="AW25" i="3"/>
  <c r="AS25" i="3"/>
  <c r="AO25" i="3"/>
  <c r="AM25" i="3"/>
  <c r="AF25" i="3"/>
  <c r="AD25" i="3"/>
  <c r="Z25" i="3"/>
  <c r="X25" i="3"/>
  <c r="V25" i="3"/>
  <c r="T25" i="3"/>
  <c r="R25" i="3"/>
  <c r="P25" i="3"/>
  <c r="L25" i="3"/>
  <c r="I25" i="3"/>
  <c r="G25" i="3"/>
  <c r="BE20" i="3"/>
  <c r="BE15" i="3"/>
  <c r="BC20" i="3"/>
  <c r="BC15" i="3"/>
  <c r="BA15" i="3"/>
  <c r="BA20" i="3"/>
  <c r="AY20" i="3"/>
  <c r="AY15" i="3"/>
  <c r="AW20" i="3"/>
  <c r="AS15" i="3"/>
  <c r="AS20" i="3"/>
  <c r="AO15" i="3"/>
  <c r="AO20" i="3"/>
  <c r="AM20" i="3"/>
  <c r="AM15" i="3"/>
  <c r="AF15" i="3"/>
  <c r="AF20" i="3"/>
  <c r="AD20" i="3"/>
  <c r="AD15" i="3"/>
  <c r="Z20" i="3"/>
  <c r="Z15" i="3"/>
  <c r="X20" i="3"/>
  <c r="X15" i="3"/>
  <c r="V20" i="3"/>
  <c r="V15" i="3"/>
  <c r="T15" i="3"/>
  <c r="T20" i="3"/>
  <c r="R20" i="3"/>
  <c r="R15" i="3"/>
  <c r="P20" i="3"/>
  <c r="P15" i="3"/>
  <c r="L20" i="3"/>
  <c r="L15" i="3"/>
  <c r="I20" i="3"/>
  <c r="I15" i="3"/>
  <c r="G20" i="3"/>
  <c r="G15" i="3"/>
  <c r="BE12" i="3"/>
  <c r="BE17" i="3"/>
  <c r="BE18" i="3"/>
  <c r="BE21" i="3"/>
  <c r="BE22" i="3"/>
  <c r="BE24" i="3"/>
  <c r="BC12" i="3"/>
  <c r="BC17" i="3"/>
  <c r="BC18" i="3"/>
  <c r="BC21" i="3"/>
  <c r="BC22" i="3"/>
  <c r="BC24" i="3"/>
  <c r="BA12" i="3"/>
  <c r="BA17" i="3"/>
  <c r="BA18" i="3"/>
  <c r="BA21" i="3"/>
  <c r="BA22" i="3"/>
  <c r="BA24" i="3"/>
  <c r="AY12" i="3"/>
  <c r="AY17" i="3"/>
  <c r="AY18" i="3"/>
  <c r="AY21" i="3"/>
  <c r="AY22" i="3"/>
  <c r="AY24" i="3"/>
  <c r="AW12" i="3"/>
  <c r="AW17" i="3"/>
  <c r="AW18" i="3"/>
  <c r="AW21" i="3"/>
  <c r="AW22" i="3"/>
  <c r="AW24" i="3"/>
  <c r="AS12" i="3"/>
  <c r="AS17" i="3"/>
  <c r="AS18" i="3"/>
  <c r="AS21" i="3"/>
  <c r="AS22" i="3"/>
  <c r="AS24" i="3"/>
  <c r="AO12" i="3"/>
  <c r="AO17" i="3"/>
  <c r="AO18" i="3"/>
  <c r="AO21" i="3"/>
  <c r="AO22" i="3"/>
  <c r="AO24" i="3"/>
  <c r="AM12" i="3"/>
  <c r="AM17" i="3"/>
  <c r="AM18" i="3"/>
  <c r="AM21" i="3"/>
  <c r="AM22" i="3"/>
  <c r="AM24" i="3"/>
  <c r="AF12" i="3"/>
  <c r="AF17" i="3"/>
  <c r="AF18" i="3"/>
  <c r="AF21" i="3"/>
  <c r="AF22" i="3"/>
  <c r="AF24" i="3"/>
  <c r="AD12" i="3"/>
  <c r="AD17" i="3"/>
  <c r="AD18" i="3"/>
  <c r="AD21" i="3"/>
  <c r="AD22" i="3"/>
  <c r="AD24" i="3"/>
  <c r="Z12" i="3"/>
  <c r="Z17" i="3"/>
  <c r="Z18" i="3"/>
  <c r="Z21" i="3"/>
  <c r="Z22" i="3"/>
  <c r="Z24" i="3"/>
  <c r="X12" i="3"/>
  <c r="X17" i="3"/>
  <c r="X18" i="3"/>
  <c r="X21" i="3"/>
  <c r="X22" i="3"/>
  <c r="X24" i="3"/>
  <c r="V12" i="3"/>
  <c r="V17" i="3"/>
  <c r="V18" i="3"/>
  <c r="V21" i="3"/>
  <c r="V22" i="3"/>
  <c r="V24" i="3"/>
  <c r="T12" i="3"/>
  <c r="T17" i="3"/>
  <c r="T18" i="3"/>
  <c r="T21" i="3"/>
  <c r="T22" i="3"/>
  <c r="T24" i="3"/>
  <c r="R12" i="3"/>
  <c r="R17" i="3"/>
  <c r="R18" i="3"/>
  <c r="R21" i="3"/>
  <c r="R22" i="3"/>
  <c r="R24" i="3"/>
  <c r="P12" i="3"/>
  <c r="P17" i="3"/>
  <c r="P21" i="3"/>
  <c r="P22" i="3"/>
  <c r="P24" i="3"/>
  <c r="L17" i="3"/>
  <c r="L18" i="3"/>
  <c r="L21" i="3"/>
  <c r="L22" i="3"/>
  <c r="L24" i="3"/>
  <c r="I17" i="3"/>
  <c r="I18" i="3"/>
  <c r="I21" i="3"/>
  <c r="I22" i="3"/>
  <c r="I24" i="3"/>
  <c r="G17" i="3"/>
  <c r="G18" i="3"/>
  <c r="G21" i="3"/>
  <c r="G22" i="3"/>
  <c r="G24" i="3"/>
  <c r="L12" i="3"/>
  <c r="G12" i="3"/>
  <c r="BE11" i="3"/>
  <c r="BC11" i="3"/>
  <c r="BA11" i="3"/>
  <c r="AY11" i="3"/>
  <c r="AW11" i="3"/>
  <c r="AS11" i="3"/>
  <c r="AO11" i="3"/>
  <c r="AM11" i="3"/>
  <c r="AF11" i="3"/>
  <c r="AD11" i="3"/>
  <c r="Z11" i="3"/>
  <c r="X11" i="3"/>
  <c r="V11" i="3"/>
  <c r="T11" i="3"/>
  <c r="R11" i="3"/>
  <c r="P11" i="3"/>
  <c r="L11" i="3"/>
  <c r="I11" i="3"/>
  <c r="G11" i="3"/>
  <c r="AB17" i="3" l="1"/>
  <c r="AB18" i="3"/>
  <c r="AB21" i="3"/>
  <c r="AB12" i="3"/>
  <c r="AB22" i="3"/>
  <c r="AB11" i="3"/>
  <c r="AB24" i="3"/>
  <c r="AH12" i="3" l="1"/>
  <c r="AH22" i="3"/>
  <c r="AH11" i="3"/>
  <c r="AH17" i="3"/>
  <c r="AH24" i="3"/>
  <c r="AH18" i="3"/>
  <c r="AH21" i="3"/>
  <c r="AK12" i="3"/>
  <c r="AK22" i="3"/>
  <c r="AK11" i="3"/>
  <c r="AK17" i="3"/>
  <c r="AK24" i="3"/>
  <c r="AK18" i="3"/>
  <c r="AK21" i="3"/>
  <c r="AU18" i="3"/>
  <c r="AU21" i="3"/>
  <c r="AU12" i="3"/>
  <c r="AU22" i="3"/>
  <c r="AU17" i="3"/>
  <c r="AU24" i="3"/>
  <c r="AU11" i="3"/>
  <c r="N12" i="3"/>
  <c r="N22" i="3"/>
  <c r="N17" i="3"/>
  <c r="N24" i="3"/>
  <c r="N11" i="3"/>
  <c r="N18" i="3"/>
  <c r="N21" i="3"/>
  <c r="N25" i="3" l="1"/>
  <c r="N20" i="3"/>
  <c r="N15" i="3"/>
  <c r="AB15" i="3"/>
  <c r="AB20" i="3"/>
  <c r="AB25" i="3"/>
  <c r="AH25" i="3"/>
  <c r="AH20" i="3"/>
  <c r="AH15" i="3"/>
  <c r="AU25" i="3"/>
  <c r="AU20" i="3"/>
  <c r="AU15" i="3"/>
  <c r="AK25" i="3"/>
  <c r="AK15" i="3"/>
  <c r="AK20" i="3"/>
  <c r="C13" i="3" l="1"/>
  <c r="AC22" i="2"/>
  <c r="F37" i="4" s="1"/>
  <c r="AB22" i="2"/>
  <c r="F36" i="4" s="1"/>
  <c r="AA22" i="2"/>
  <c r="F35" i="4" s="1"/>
  <c r="Z22" i="2"/>
  <c r="F34" i="4" s="1"/>
  <c r="Y22" i="2"/>
  <c r="F33" i="4" s="1"/>
  <c r="X22" i="2"/>
  <c r="F32" i="4" s="1"/>
  <c r="W22" i="2"/>
  <c r="F31" i="4" s="1"/>
  <c r="V22" i="2"/>
  <c r="F30" i="4" s="1"/>
  <c r="U22" i="2"/>
  <c r="F29" i="4" s="1"/>
  <c r="T22" i="2"/>
  <c r="F28" i="4" s="1"/>
  <c r="S22" i="2"/>
  <c r="F27" i="4" s="1"/>
  <c r="Q22" i="2"/>
  <c r="F25" i="4" s="1"/>
  <c r="P22" i="2"/>
  <c r="F24" i="4" s="1"/>
  <c r="O22" i="2"/>
  <c r="F23" i="4" s="1"/>
  <c r="N22" i="2"/>
  <c r="F22" i="4" s="1"/>
  <c r="M22" i="2"/>
  <c r="F21" i="4" s="1"/>
  <c r="L22" i="2"/>
  <c r="F20" i="4" s="1"/>
  <c r="K22" i="2"/>
  <c r="F19" i="4" s="1"/>
  <c r="J22" i="2"/>
  <c r="F18" i="4" s="1"/>
  <c r="I22" i="2"/>
  <c r="F17" i="4" s="1"/>
  <c r="H22" i="2"/>
  <c r="F16" i="4" s="1"/>
  <c r="G22" i="2"/>
  <c r="F15" i="4" s="1"/>
  <c r="F22" i="2"/>
  <c r="F14" i="4" s="1"/>
  <c r="D22" i="2"/>
  <c r="F12" i="4" s="1"/>
  <c r="C22" i="2"/>
  <c r="F11" i="4" s="1"/>
  <c r="AD21" i="2"/>
  <c r="R21" i="2"/>
  <c r="E21" i="2"/>
  <c r="AD20" i="2"/>
  <c r="R20" i="2"/>
  <c r="E20" i="2"/>
  <c r="AD19" i="2"/>
  <c r="R19" i="2"/>
  <c r="E19" i="2"/>
  <c r="AD18" i="2"/>
  <c r="R18" i="2"/>
  <c r="E18" i="2"/>
  <c r="AD17" i="2"/>
  <c r="R17" i="2"/>
  <c r="E17" i="2"/>
  <c r="AD16" i="2"/>
  <c r="R16" i="2"/>
  <c r="E16" i="2"/>
  <c r="AD15" i="2"/>
  <c r="R15" i="2"/>
  <c r="E15" i="2"/>
  <c r="AD14" i="2"/>
  <c r="R14" i="2"/>
  <c r="E14" i="2"/>
  <c r="AD13" i="2"/>
  <c r="R13" i="2"/>
  <c r="E13" i="2"/>
  <c r="AD12" i="2"/>
  <c r="R12" i="2"/>
  <c r="E12" i="2"/>
  <c r="AD11" i="2"/>
  <c r="R11" i="2"/>
  <c r="E11" i="2"/>
  <c r="AD10" i="2"/>
  <c r="R10" i="2"/>
  <c r="E10" i="2"/>
  <c r="E11" i="1"/>
  <c r="R11" i="1"/>
  <c r="AD11" i="1"/>
  <c r="E12" i="1"/>
  <c r="R12" i="1"/>
  <c r="AD12" i="1"/>
  <c r="E13" i="1"/>
  <c r="R13" i="1"/>
  <c r="AD13" i="1"/>
  <c r="E14" i="1"/>
  <c r="R14" i="1"/>
  <c r="AD14" i="1"/>
  <c r="E15" i="1"/>
  <c r="R15" i="1"/>
  <c r="AD15" i="1"/>
  <c r="E16" i="1"/>
  <c r="R16" i="1"/>
  <c r="AD16" i="1"/>
  <c r="E17" i="1"/>
  <c r="R17" i="1"/>
  <c r="AD17" i="1"/>
  <c r="E18" i="1"/>
  <c r="R18" i="1"/>
  <c r="AD18" i="1"/>
  <c r="E19" i="1"/>
  <c r="R19" i="1"/>
  <c r="AD19" i="1"/>
  <c r="E20" i="1"/>
  <c r="R20" i="1"/>
  <c r="AD20" i="1"/>
  <c r="E21" i="1"/>
  <c r="R21" i="1"/>
  <c r="AD21" i="1"/>
  <c r="AD10" i="1"/>
  <c r="R10" i="1"/>
  <c r="D22" i="1"/>
  <c r="F22" i="1"/>
  <c r="D14" i="4" s="1"/>
  <c r="G22" i="1"/>
  <c r="H22" i="1"/>
  <c r="D16" i="4" s="1"/>
  <c r="I22" i="1"/>
  <c r="D17" i="4" s="1"/>
  <c r="J22" i="1"/>
  <c r="K22" i="1"/>
  <c r="L22" i="1"/>
  <c r="M22" i="1"/>
  <c r="N22" i="1"/>
  <c r="O22" i="1"/>
  <c r="P22" i="1"/>
  <c r="Q22" i="1"/>
  <c r="S22" i="1"/>
  <c r="T22" i="1"/>
  <c r="U22" i="1"/>
  <c r="V22" i="1"/>
  <c r="W22" i="1"/>
  <c r="X22" i="1"/>
  <c r="Y22" i="1"/>
  <c r="Z22" i="1"/>
  <c r="AA22" i="1"/>
  <c r="AB22" i="1"/>
  <c r="AC22" i="1"/>
  <c r="C22" i="1"/>
  <c r="F10" i="4" l="1"/>
  <c r="D33" i="4"/>
  <c r="D27" i="4"/>
  <c r="AE19" i="1"/>
  <c r="D15" i="4"/>
  <c r="D11" i="4"/>
  <c r="D32" i="4"/>
  <c r="D19" i="4"/>
  <c r="D37" i="4"/>
  <c r="D31" i="4"/>
  <c r="D24" i="4"/>
  <c r="D18" i="4"/>
  <c r="D20" i="4"/>
  <c r="D34" i="4"/>
  <c r="D30" i="4"/>
  <c r="D23" i="4"/>
  <c r="AE20" i="1"/>
  <c r="AE12" i="1"/>
  <c r="D21" i="4"/>
  <c r="D28" i="4"/>
  <c r="D36" i="4"/>
  <c r="D35" i="4"/>
  <c r="D29" i="4"/>
  <c r="D22" i="4"/>
  <c r="D12" i="4"/>
  <c r="D25" i="4"/>
  <c r="AE16" i="1"/>
  <c r="AE13" i="1"/>
  <c r="AE11" i="1"/>
  <c r="AE21" i="1"/>
  <c r="E22" i="1"/>
  <c r="C24" i="1" s="1"/>
  <c r="AE17" i="1"/>
  <c r="AE15" i="1"/>
  <c r="AE18" i="1"/>
  <c r="AE14" i="1"/>
  <c r="AD22" i="1"/>
  <c r="Z24" i="1" s="1"/>
  <c r="R22" i="1"/>
  <c r="L24" i="1" s="1"/>
  <c r="F26" i="4"/>
  <c r="AD22" i="2"/>
  <c r="E22" i="2"/>
  <c r="F13" i="4"/>
  <c r="R22" i="2"/>
  <c r="AE11" i="2"/>
  <c r="AE12" i="2"/>
  <c r="AE13" i="2"/>
  <c r="AE14" i="2"/>
  <c r="AE15" i="2"/>
  <c r="AE16" i="2"/>
  <c r="AE17" i="2"/>
  <c r="AE18" i="2"/>
  <c r="AE19" i="2"/>
  <c r="AE20" i="2"/>
  <c r="AE21" i="2"/>
  <c r="AE10" i="1"/>
  <c r="AE10" i="2"/>
  <c r="D13" i="4" l="1"/>
  <c r="D26" i="4"/>
  <c r="T24" i="1"/>
  <c r="V24" i="1"/>
  <c r="W24" i="1"/>
  <c r="AA24" i="1"/>
  <c r="Y24" i="1"/>
  <c r="H24" i="1"/>
  <c r="I24" i="1"/>
  <c r="J24" i="1"/>
  <c r="N24" i="1"/>
  <c r="Q24" i="1"/>
  <c r="D10" i="4"/>
  <c r="D24" i="1"/>
  <c r="F24" i="1"/>
  <c r="O24" i="1"/>
  <c r="X24" i="1"/>
  <c r="G24" i="1"/>
  <c r="R24" i="1"/>
  <c r="E24" i="1"/>
  <c r="AB24" i="1"/>
  <c r="K24" i="1"/>
  <c r="AD24" i="1"/>
  <c r="U24" i="1"/>
  <c r="P24" i="1"/>
  <c r="AC24" i="1"/>
  <c r="S24" i="1"/>
  <c r="M24" i="1"/>
  <c r="F38" i="4"/>
  <c r="AE22" i="1"/>
  <c r="AF11" i="1" s="1"/>
  <c r="AE22" i="2"/>
  <c r="D38" i="4" l="1"/>
  <c r="I15" i="4" s="1"/>
  <c r="AF16" i="1"/>
  <c r="E23" i="1"/>
  <c r="BA11" i="1" s="1"/>
  <c r="AF21" i="1"/>
  <c r="AF14" i="1"/>
  <c r="AF19" i="1"/>
  <c r="AD23" i="1"/>
  <c r="BA13" i="1" s="1"/>
  <c r="R23" i="1"/>
  <c r="BA12" i="1" s="1"/>
  <c r="AF15" i="1"/>
  <c r="AF12" i="1"/>
  <c r="AF18" i="1"/>
  <c r="AF20" i="1"/>
  <c r="AF22" i="1"/>
  <c r="AE23" i="1"/>
  <c r="C23" i="1"/>
  <c r="AB23" i="1"/>
  <c r="H23" i="1"/>
  <c r="L23" i="1"/>
  <c r="J23" i="1"/>
  <c r="AA23" i="1"/>
  <c r="M23" i="1"/>
  <c r="S23" i="1"/>
  <c r="AC23" i="1"/>
  <c r="P23" i="1"/>
  <c r="O23" i="1"/>
  <c r="U23" i="1"/>
  <c r="F23" i="1"/>
  <c r="V23" i="1"/>
  <c r="T23" i="1"/>
  <c r="K23" i="1"/>
  <c r="Z23" i="1"/>
  <c r="G23" i="1"/>
  <c r="X23" i="1"/>
  <c r="Y23" i="1"/>
  <c r="W23" i="1"/>
  <c r="I23" i="1"/>
  <c r="N23" i="1"/>
  <c r="Q23" i="1"/>
  <c r="D23" i="1"/>
  <c r="AF10" i="1"/>
  <c r="AF17" i="1"/>
  <c r="AF13" i="1"/>
  <c r="I10" i="4" l="1"/>
  <c r="I19" i="4"/>
  <c r="I32" i="4"/>
  <c r="I27" i="4"/>
  <c r="I36" i="4"/>
  <c r="I24" i="4"/>
  <c r="I29" i="4"/>
  <c r="I18" i="4"/>
  <c r="I37" i="4"/>
  <c r="I17" i="4"/>
  <c r="I25" i="4"/>
  <c r="I12" i="4"/>
  <c r="I35" i="4"/>
  <c r="I11" i="4"/>
  <c r="I33" i="4"/>
  <c r="I20" i="4"/>
  <c r="I13" i="4"/>
  <c r="I26" i="4"/>
  <c r="I31" i="4"/>
  <c r="I23" i="4"/>
  <c r="I16" i="4"/>
  <c r="I30" i="4"/>
  <c r="I22" i="4"/>
  <c r="I14" i="4"/>
  <c r="I34" i="4"/>
  <c r="I28" i="4"/>
  <c r="I21" i="4"/>
  <c r="BA14" i="1"/>
  <c r="AQ19" i="3"/>
  <c r="I38" i="4" l="1"/>
  <c r="AR19" i="3"/>
  <c r="BF19" i="3" l="1"/>
  <c r="O19" i="3"/>
  <c r="W19" i="3"/>
  <c r="AE19" i="3"/>
  <c r="AN19" i="3"/>
  <c r="AV19" i="3"/>
  <c r="BD19" i="3"/>
  <c r="J19" i="3"/>
  <c r="S19" i="3"/>
  <c r="AA19" i="3"/>
  <c r="AI19" i="3"/>
  <c r="AZ19" i="3"/>
  <c r="Q19" i="3"/>
  <c r="AG19" i="3"/>
  <c r="AX19" i="3"/>
  <c r="U19" i="3"/>
  <c r="AL19" i="3"/>
  <c r="BB19" i="3"/>
  <c r="H19" i="3"/>
  <c r="Y19" i="3"/>
  <c r="AP19" i="3"/>
  <c r="M19" i="3"/>
  <c r="AC19" i="3"/>
  <c r="AT19" i="3"/>
  <c r="K19" i="3" l="1"/>
  <c r="AQ12" i="3"/>
  <c r="AQ24" i="3"/>
  <c r="AQ22" i="3"/>
  <c r="AQ18" i="3"/>
  <c r="AQ11" i="3"/>
  <c r="AQ21" i="3"/>
  <c r="AQ17" i="3"/>
  <c r="AJ19" i="3"/>
  <c r="BG19" i="3"/>
  <c r="BH19" i="3" l="1"/>
  <c r="F17" i="3"/>
  <c r="AR17" i="3" s="1"/>
  <c r="F22" i="3"/>
  <c r="F21" i="3"/>
  <c r="AR21" i="3" s="1"/>
  <c r="F24" i="3"/>
  <c r="F12" i="3"/>
  <c r="F18" i="3"/>
  <c r="AR18" i="3" s="1"/>
  <c r="AQ20" i="3" l="1"/>
  <c r="AQ15" i="3"/>
  <c r="AQ25" i="3"/>
  <c r="BF12" i="3"/>
  <c r="O12" i="3"/>
  <c r="W12" i="3"/>
  <c r="AE12" i="3"/>
  <c r="AN12" i="3"/>
  <c r="AV12" i="3"/>
  <c r="BD12" i="3"/>
  <c r="S12" i="3"/>
  <c r="AA12" i="3"/>
  <c r="AI12" i="3"/>
  <c r="AZ12" i="3"/>
  <c r="Q12" i="3"/>
  <c r="AG12" i="3"/>
  <c r="AX12" i="3"/>
  <c r="U12" i="3"/>
  <c r="AL12" i="3"/>
  <c r="BB12" i="3"/>
  <c r="H12" i="3"/>
  <c r="Y12" i="3"/>
  <c r="AP12" i="3"/>
  <c r="M12" i="3"/>
  <c r="AC12" i="3"/>
  <c r="AT12" i="3"/>
  <c r="BF24" i="3"/>
  <c r="O24" i="3"/>
  <c r="W24" i="3"/>
  <c r="AE24" i="3"/>
  <c r="AN24" i="3"/>
  <c r="AV24" i="3"/>
  <c r="BD24" i="3"/>
  <c r="J24" i="3"/>
  <c r="S24" i="3"/>
  <c r="AA24" i="3"/>
  <c r="AI24" i="3"/>
  <c r="AZ24" i="3"/>
  <c r="M24" i="3"/>
  <c r="U24" i="3"/>
  <c r="AC24" i="3"/>
  <c r="AL24" i="3"/>
  <c r="AT24" i="3"/>
  <c r="BB24" i="3"/>
  <c r="AG24" i="3"/>
  <c r="H24" i="3"/>
  <c r="AP24" i="3"/>
  <c r="Q24" i="3"/>
  <c r="AX24" i="3"/>
  <c r="Y24" i="3"/>
  <c r="BF22" i="3"/>
  <c r="O22" i="3"/>
  <c r="W22" i="3"/>
  <c r="AE22" i="3"/>
  <c r="AN22" i="3"/>
  <c r="AV22" i="3"/>
  <c r="BD22" i="3"/>
  <c r="J22" i="3"/>
  <c r="S22" i="3"/>
  <c r="AA22" i="3"/>
  <c r="AI22" i="3"/>
  <c r="AZ22" i="3"/>
  <c r="Q22" i="3"/>
  <c r="AG22" i="3"/>
  <c r="AX22" i="3"/>
  <c r="U22" i="3"/>
  <c r="AL22" i="3"/>
  <c r="BB22" i="3"/>
  <c r="H22" i="3"/>
  <c r="Y22" i="3"/>
  <c r="AP22" i="3"/>
  <c r="M22" i="3"/>
  <c r="AC22" i="3"/>
  <c r="AT22" i="3"/>
  <c r="BF18" i="3"/>
  <c r="O18" i="3"/>
  <c r="W18" i="3"/>
  <c r="AE18" i="3"/>
  <c r="AN18" i="3"/>
  <c r="AV18" i="3"/>
  <c r="BD18" i="3"/>
  <c r="J18" i="3"/>
  <c r="S18" i="3"/>
  <c r="AA18" i="3"/>
  <c r="AI18" i="3"/>
  <c r="AZ18" i="3"/>
  <c r="Q18" i="3"/>
  <c r="AG18" i="3"/>
  <c r="AX18" i="3"/>
  <c r="U18" i="3"/>
  <c r="AL18" i="3"/>
  <c r="BB18" i="3"/>
  <c r="H18" i="3"/>
  <c r="Y18" i="3"/>
  <c r="AP18" i="3"/>
  <c r="M18" i="3"/>
  <c r="AC18" i="3"/>
  <c r="AT18" i="3"/>
  <c r="BF21" i="3"/>
  <c r="O21" i="3"/>
  <c r="W21" i="3"/>
  <c r="AE21" i="3"/>
  <c r="AN21" i="3"/>
  <c r="AV21" i="3"/>
  <c r="BD21" i="3"/>
  <c r="J21" i="3"/>
  <c r="S21" i="3"/>
  <c r="AA21" i="3"/>
  <c r="AI21" i="3"/>
  <c r="AZ21" i="3"/>
  <c r="Q21" i="3"/>
  <c r="AG21" i="3"/>
  <c r="AX21" i="3"/>
  <c r="U21" i="3"/>
  <c r="AL21" i="3"/>
  <c r="BB21" i="3"/>
  <c r="H21" i="3"/>
  <c r="Y21" i="3"/>
  <c r="AP21" i="3"/>
  <c r="M21" i="3"/>
  <c r="AC21" i="3"/>
  <c r="AT21" i="3"/>
  <c r="BF17" i="3"/>
  <c r="O17" i="3"/>
  <c r="W17" i="3"/>
  <c r="AE17" i="3"/>
  <c r="AN17" i="3"/>
  <c r="AV17" i="3"/>
  <c r="BD17" i="3"/>
  <c r="J17" i="3"/>
  <c r="S17" i="3"/>
  <c r="AA17" i="3"/>
  <c r="AI17" i="3"/>
  <c r="AZ17" i="3"/>
  <c r="Q17" i="3"/>
  <c r="AG17" i="3"/>
  <c r="AX17" i="3"/>
  <c r="U17" i="3"/>
  <c r="AL17" i="3"/>
  <c r="BB17" i="3"/>
  <c r="H17" i="3"/>
  <c r="Y17" i="3"/>
  <c r="AP17" i="3"/>
  <c r="M17" i="3"/>
  <c r="AC17" i="3"/>
  <c r="AT17" i="3"/>
  <c r="AR12" i="3"/>
  <c r="AR24" i="3"/>
  <c r="AR22" i="3"/>
  <c r="K17" i="3" l="1"/>
  <c r="K21" i="3"/>
  <c r="K18" i="3"/>
  <c r="K22" i="3"/>
  <c r="K12" i="3"/>
  <c r="K24" i="3"/>
  <c r="AJ17" i="3"/>
  <c r="AJ21" i="3"/>
  <c r="AJ18" i="3"/>
  <c r="AJ22" i="3"/>
  <c r="AJ24" i="3"/>
  <c r="AJ12" i="3"/>
  <c r="E25" i="3"/>
  <c r="F25" i="3" s="1"/>
  <c r="E15" i="3"/>
  <c r="F15" i="3" s="1"/>
  <c r="AR15" i="3" s="1"/>
  <c r="BG17" i="3"/>
  <c r="BG21" i="3"/>
  <c r="BG18" i="3"/>
  <c r="BG22" i="3"/>
  <c r="BG24" i="3"/>
  <c r="BG12" i="3"/>
  <c r="E20" i="3"/>
  <c r="F20" i="3" s="1"/>
  <c r="AR20" i="3" s="1"/>
  <c r="BH12" i="3" l="1"/>
  <c r="BH22" i="3"/>
  <c r="BH17" i="3"/>
  <c r="BF20" i="3"/>
  <c r="AI25" i="3"/>
  <c r="Y25" i="3"/>
  <c r="AX25" i="3"/>
  <c r="M25" i="3"/>
  <c r="AV25" i="3"/>
  <c r="O20" i="3"/>
  <c r="W20" i="3"/>
  <c r="AE20" i="3"/>
  <c r="AN20" i="3"/>
  <c r="AV20" i="3"/>
  <c r="BD20" i="3"/>
  <c r="AA25" i="3"/>
  <c r="S25" i="3"/>
  <c r="U25" i="3"/>
  <c r="AE25" i="3"/>
  <c r="W25" i="3"/>
  <c r="Q25" i="3"/>
  <c r="AG25" i="3"/>
  <c r="BB25" i="3"/>
  <c r="J25" i="3"/>
  <c r="J20" i="3"/>
  <c r="S20" i="3"/>
  <c r="AA20" i="3"/>
  <c r="AI20" i="3"/>
  <c r="AZ20" i="3"/>
  <c r="O25" i="3"/>
  <c r="AC25" i="3"/>
  <c r="AP25" i="3"/>
  <c r="H25" i="3"/>
  <c r="AN25" i="3"/>
  <c r="BD25" i="3"/>
  <c r="BF25" i="3"/>
  <c r="Q20" i="3"/>
  <c r="AG20" i="3"/>
  <c r="AX20" i="3"/>
  <c r="AL25" i="3"/>
  <c r="U20" i="3"/>
  <c r="AL20" i="3"/>
  <c r="BB20" i="3"/>
  <c r="AT25" i="3"/>
  <c r="H20" i="3"/>
  <c r="Y20" i="3"/>
  <c r="AP20" i="3"/>
  <c r="AZ25" i="3"/>
  <c r="M20" i="3"/>
  <c r="AC20" i="3"/>
  <c r="AT20" i="3"/>
  <c r="BH18" i="3"/>
  <c r="BF15" i="3"/>
  <c r="M15" i="3"/>
  <c r="U15" i="3"/>
  <c r="AC15" i="3"/>
  <c r="AL15" i="3"/>
  <c r="AT15" i="3"/>
  <c r="BB15" i="3"/>
  <c r="H15" i="3"/>
  <c r="Q15" i="3"/>
  <c r="Y15" i="3"/>
  <c r="AG15" i="3"/>
  <c r="AP15" i="3"/>
  <c r="AX15" i="3"/>
  <c r="O15" i="3"/>
  <c r="AE15" i="3"/>
  <c r="AV15" i="3"/>
  <c r="S15" i="3"/>
  <c r="AI15" i="3"/>
  <c r="AZ15" i="3"/>
  <c r="W15" i="3"/>
  <c r="AN15" i="3"/>
  <c r="BD15" i="3"/>
  <c r="J15" i="3"/>
  <c r="AA15" i="3"/>
  <c r="BH24" i="3"/>
  <c r="BH21" i="3"/>
  <c r="AR25" i="3"/>
  <c r="K25" i="3" l="1"/>
  <c r="AJ15" i="3"/>
  <c r="BG15" i="3"/>
  <c r="K20" i="3"/>
  <c r="AJ25" i="3"/>
  <c r="BG25" i="3"/>
  <c r="AJ20" i="3"/>
  <c r="BG20" i="3"/>
  <c r="K15" i="3"/>
  <c r="BH20" i="3" l="1"/>
  <c r="BH15" i="3"/>
  <c r="BH25" i="3"/>
  <c r="AQ23" i="3" l="1"/>
  <c r="F23" i="3" l="1"/>
  <c r="AR23" i="3" s="1"/>
  <c r="BF23" i="3" l="1"/>
  <c r="O23" i="3"/>
  <c r="W23" i="3"/>
  <c r="AE23" i="3"/>
  <c r="AN23" i="3"/>
  <c r="AV23" i="3"/>
  <c r="BD23" i="3"/>
  <c r="J23" i="3"/>
  <c r="S23" i="3"/>
  <c r="AA23" i="3"/>
  <c r="AI23" i="3"/>
  <c r="AZ23" i="3"/>
  <c r="M23" i="3"/>
  <c r="Q23" i="3"/>
  <c r="AG23" i="3"/>
  <c r="AX23" i="3"/>
  <c r="U23" i="3"/>
  <c r="AL23" i="3"/>
  <c r="BB23" i="3"/>
  <c r="Y23" i="3"/>
  <c r="AP23" i="3"/>
  <c r="H23" i="3"/>
  <c r="AC23" i="3"/>
  <c r="AT23" i="3"/>
  <c r="AJ23" i="3" l="1"/>
  <c r="K23" i="3"/>
  <c r="BG23" i="3"/>
  <c r="BH23" i="3" l="1"/>
  <c r="AK14" i="3" l="1"/>
  <c r="AK16" i="3"/>
  <c r="AQ14" i="3"/>
  <c r="C10" i="3" l="1"/>
  <c r="C26" i="3" s="1"/>
  <c r="F11" i="3"/>
  <c r="AE11" i="3" s="1"/>
  <c r="H11" i="3" l="1"/>
  <c r="O11" i="3"/>
  <c r="AN11" i="3"/>
  <c r="AP11" i="3"/>
  <c r="S11" i="3"/>
  <c r="AI11" i="3"/>
  <c r="AX11" i="3"/>
  <c r="BF11" i="3"/>
  <c r="AA11" i="3"/>
  <c r="AC11" i="3"/>
  <c r="W11" i="3"/>
  <c r="BD11" i="3"/>
  <c r="BB11" i="3"/>
  <c r="J11" i="3"/>
  <c r="AR11" i="3"/>
  <c r="U11" i="3"/>
  <c r="AZ11" i="3"/>
  <c r="Y11" i="3"/>
  <c r="AT11" i="3"/>
  <c r="AV11" i="3"/>
  <c r="M11" i="3"/>
  <c r="AG11" i="3"/>
  <c r="AL11" i="3"/>
  <c r="Q11" i="3"/>
  <c r="BG11" i="3" l="1"/>
  <c r="K11" i="3"/>
  <c r="AJ11" i="3"/>
  <c r="BH11" i="3" l="1"/>
  <c r="AO16" i="3" l="1"/>
  <c r="AO14" i="3"/>
  <c r="BE14" i="3" l="1"/>
  <c r="BA14" i="3"/>
  <c r="AY14" i="3"/>
  <c r="AS14" i="3"/>
  <c r="AM14" i="3"/>
  <c r="BA16" i="3"/>
  <c r="AY16" i="3"/>
  <c r="AS16" i="3"/>
  <c r="AM16" i="3"/>
  <c r="Z16" i="3"/>
  <c r="AU14" i="3" l="1"/>
  <c r="E14" i="3" s="1"/>
  <c r="F14" i="3" s="1"/>
  <c r="AQ16" i="3"/>
  <c r="AN14" i="3" l="1"/>
  <c r="BF14" i="3"/>
  <c r="AZ14" i="3"/>
  <c r="AV14" i="3"/>
  <c r="O14" i="3"/>
  <c r="W14" i="3"/>
  <c r="AG14" i="3"/>
  <c r="S14" i="3"/>
  <c r="H14" i="3"/>
  <c r="Q14" i="3"/>
  <c r="Q26" i="3" s="1"/>
  <c r="E16" i="4" s="1"/>
  <c r="G16" i="4" s="1"/>
  <c r="AA14" i="3"/>
  <c r="U14" i="3"/>
  <c r="AR14" i="3"/>
  <c r="AX14" i="3"/>
  <c r="J14" i="3"/>
  <c r="AE14" i="3"/>
  <c r="BD14" i="3"/>
  <c r="AL14" i="3"/>
  <c r="AI14" i="3"/>
  <c r="M14" i="3"/>
  <c r="Y14" i="3"/>
  <c r="AC14" i="3"/>
  <c r="AP14" i="3"/>
  <c r="AT14" i="3"/>
  <c r="BB14" i="3"/>
  <c r="H16" i="4" l="1"/>
  <c r="BG14" i="3"/>
  <c r="K14" i="3"/>
  <c r="AJ14" i="3"/>
  <c r="C36" i="3" l="1"/>
  <c r="BH14" i="3"/>
  <c r="E16" i="3"/>
  <c r="F16" i="3" s="1"/>
  <c r="AV16" i="3" s="1"/>
  <c r="AV26" i="3" s="1"/>
  <c r="H53" i="3" l="1"/>
  <c r="E32" i="4"/>
  <c r="G32" i="4" s="1"/>
  <c r="AX16" i="3"/>
  <c r="AX26" i="3" s="1"/>
  <c r="AC16" i="3"/>
  <c r="AC26" i="3" s="1"/>
  <c r="AG16" i="3"/>
  <c r="AG26" i="3" s="1"/>
  <c r="U16" i="3"/>
  <c r="U26" i="3" s="1"/>
  <c r="S16" i="3"/>
  <c r="S26" i="3" s="1"/>
  <c r="M16" i="3"/>
  <c r="M26" i="3" s="1"/>
  <c r="O16" i="3"/>
  <c r="O26" i="3" s="1"/>
  <c r="W16" i="3"/>
  <c r="W26" i="3" s="1"/>
  <c r="AI16" i="3"/>
  <c r="BD16" i="3"/>
  <c r="BD26" i="3" s="1"/>
  <c r="BF16" i="3"/>
  <c r="H16" i="3"/>
  <c r="H26" i="3" s="1"/>
  <c r="Y16" i="3"/>
  <c r="Y26" i="3" s="1"/>
  <c r="AL16" i="3"/>
  <c r="AL26" i="3" s="1"/>
  <c r="J16" i="3"/>
  <c r="AE16" i="3"/>
  <c r="AE26" i="3" s="1"/>
  <c r="AP16" i="3"/>
  <c r="AP26" i="3" s="1"/>
  <c r="E29" i="4" s="1"/>
  <c r="G29" i="4" s="1"/>
  <c r="AN16" i="3"/>
  <c r="AN26" i="3" s="1"/>
  <c r="E28" i="4" s="1"/>
  <c r="G28" i="4" s="1"/>
  <c r="AZ16" i="3"/>
  <c r="AZ26" i="3" s="1"/>
  <c r="BB16" i="3"/>
  <c r="BB26" i="3" s="1"/>
  <c r="AA16" i="3"/>
  <c r="AA26" i="3" s="1"/>
  <c r="AT16" i="3"/>
  <c r="AT26" i="3" s="1"/>
  <c r="AR16" i="3"/>
  <c r="AR26" i="3" s="1"/>
  <c r="H29" i="4" l="1"/>
  <c r="AJ16" i="3"/>
  <c r="AJ26" i="3" s="1"/>
  <c r="AI26" i="3"/>
  <c r="E33" i="4"/>
  <c r="G33" i="4" s="1"/>
  <c r="H54" i="3"/>
  <c r="E35" i="4"/>
  <c r="G35" i="4" s="1"/>
  <c r="H56" i="3"/>
  <c r="H32" i="3"/>
  <c r="E11" i="4"/>
  <c r="E18" i="4"/>
  <c r="G18" i="4" s="1"/>
  <c r="H39" i="3"/>
  <c r="E31" i="4"/>
  <c r="G31" i="4" s="1"/>
  <c r="H52" i="3"/>
  <c r="H28" i="4"/>
  <c r="H48" i="3"/>
  <c r="E27" i="4"/>
  <c r="E36" i="4"/>
  <c r="G36" i="4" s="1"/>
  <c r="H57" i="3"/>
  <c r="E14" i="4"/>
  <c r="H35" i="3"/>
  <c r="H43" i="3"/>
  <c r="E22" i="4"/>
  <c r="G22" i="4" s="1"/>
  <c r="H42" i="3"/>
  <c r="E21" i="4"/>
  <c r="G21" i="4" s="1"/>
  <c r="H41" i="3"/>
  <c r="E20" i="4"/>
  <c r="G20" i="4" s="1"/>
  <c r="H38" i="3"/>
  <c r="E17" i="4"/>
  <c r="G17" i="4" s="1"/>
  <c r="H44" i="3"/>
  <c r="E23" i="4"/>
  <c r="G23" i="4" s="1"/>
  <c r="E19" i="4"/>
  <c r="G19" i="4" s="1"/>
  <c r="H40" i="3"/>
  <c r="H32" i="4"/>
  <c r="H51" i="3"/>
  <c r="E30" i="4"/>
  <c r="G30" i="4" s="1"/>
  <c r="H55" i="3"/>
  <c r="E34" i="4"/>
  <c r="G34" i="4" s="1"/>
  <c r="K16" i="3"/>
  <c r="K26" i="3" s="1"/>
  <c r="J26" i="3"/>
  <c r="E12" i="4" s="1"/>
  <c r="G12" i="4" s="1"/>
  <c r="BG16" i="3"/>
  <c r="BF26" i="3"/>
  <c r="H36" i="3"/>
  <c r="E15" i="4"/>
  <c r="G15" i="4" s="1"/>
  <c r="H45" i="3"/>
  <c r="E24" i="4"/>
  <c r="G24" i="4" s="1"/>
  <c r="C35" i="3" l="1"/>
  <c r="C40" i="3"/>
  <c r="C44" i="3"/>
  <c r="C32" i="3"/>
  <c r="C39" i="3"/>
  <c r="C43" i="3"/>
  <c r="C42" i="3"/>
  <c r="C38" i="3"/>
  <c r="C37" i="3"/>
  <c r="C41" i="3"/>
  <c r="H58" i="3"/>
  <c r="E37" i="4"/>
  <c r="G37" i="4" s="1"/>
  <c r="H20" i="4"/>
  <c r="H46" i="3"/>
  <c r="E25" i="4"/>
  <c r="G25" i="4" s="1"/>
  <c r="H36" i="4"/>
  <c r="H15" i="4"/>
  <c r="H12" i="4"/>
  <c r="H30" i="4"/>
  <c r="H17" i="4"/>
  <c r="H21" i="4"/>
  <c r="G27" i="4"/>
  <c r="G11" i="4"/>
  <c r="E10" i="4"/>
  <c r="H24" i="4"/>
  <c r="H34" i="4"/>
  <c r="H23" i="4"/>
  <c r="H22" i="4"/>
  <c r="BH16" i="3"/>
  <c r="BH26" i="3" s="1"/>
  <c r="BG26" i="3"/>
  <c r="H18" i="4"/>
  <c r="H35" i="4"/>
  <c r="H19" i="4"/>
  <c r="G14" i="4"/>
  <c r="H31" i="4"/>
  <c r="H31" i="3"/>
  <c r="H33" i="4"/>
  <c r="C45" i="3" l="1"/>
  <c r="E26" i="4"/>
  <c r="E13" i="4"/>
  <c r="H14" i="4"/>
  <c r="G13" i="4"/>
  <c r="H25" i="4"/>
  <c r="H37" i="4"/>
  <c r="H11" i="4"/>
  <c r="G10" i="4"/>
  <c r="H27" i="4"/>
  <c r="G26" i="4"/>
  <c r="J32" i="3"/>
  <c r="J31" i="3"/>
  <c r="J33" i="3"/>
  <c r="H34" i="3"/>
  <c r="J46" i="3" s="1"/>
  <c r="H47" i="3"/>
  <c r="J58" i="3" s="1"/>
  <c r="E38" i="4" l="1"/>
  <c r="J39" i="3"/>
  <c r="J34" i="3"/>
  <c r="J37" i="3"/>
  <c r="J36" i="3"/>
  <c r="J42" i="3"/>
  <c r="J38" i="3"/>
  <c r="J40" i="3"/>
  <c r="J41" i="3"/>
  <c r="J35" i="3"/>
  <c r="J43" i="3"/>
  <c r="J45" i="3"/>
  <c r="J44" i="3"/>
  <c r="J54" i="3"/>
  <c r="J50" i="3"/>
  <c r="J47" i="3"/>
  <c r="J49" i="3"/>
  <c r="H59" i="3"/>
  <c r="K47" i="3" s="1"/>
  <c r="G66" i="3" s="1"/>
  <c r="J53" i="3"/>
  <c r="J48" i="3"/>
  <c r="J51" i="3"/>
  <c r="J52" i="3"/>
  <c r="J56" i="3"/>
  <c r="J55" i="3"/>
  <c r="J57" i="3"/>
  <c r="G38" i="4"/>
  <c r="J26" i="4" s="1"/>
  <c r="H10" i="4"/>
  <c r="H13" i="4"/>
  <c r="H26" i="4"/>
  <c r="C34" i="3" l="1"/>
  <c r="C31" i="3"/>
  <c r="C33" i="3"/>
  <c r="J13" i="4"/>
  <c r="J10" i="4"/>
  <c r="K37" i="3"/>
  <c r="K33" i="3"/>
  <c r="K49" i="3"/>
  <c r="K59" i="3"/>
  <c r="K50" i="3"/>
  <c r="K53" i="3"/>
  <c r="K40" i="3"/>
  <c r="K39" i="3"/>
  <c r="K44" i="3"/>
  <c r="K52" i="3"/>
  <c r="K56" i="3"/>
  <c r="K43" i="3"/>
  <c r="K51" i="3"/>
  <c r="K54" i="3"/>
  <c r="K36" i="3"/>
  <c r="K42" i="3"/>
  <c r="K48" i="3"/>
  <c r="K32" i="3"/>
  <c r="K41" i="3"/>
  <c r="K35" i="3"/>
  <c r="K55" i="3"/>
  <c r="K45" i="3"/>
  <c r="K57" i="3"/>
  <c r="K38" i="3"/>
  <c r="K31" i="3"/>
  <c r="G64" i="3" s="1"/>
  <c r="K46" i="3"/>
  <c r="K58" i="3"/>
  <c r="H38" i="4"/>
  <c r="J16" i="4"/>
  <c r="J29" i="4"/>
  <c r="J28" i="4"/>
  <c r="J32" i="4"/>
  <c r="J36" i="4"/>
  <c r="J12" i="4"/>
  <c r="J21" i="4"/>
  <c r="J15" i="4"/>
  <c r="J17" i="4"/>
  <c r="J20" i="4"/>
  <c r="J23" i="4"/>
  <c r="J34" i="4"/>
  <c r="J22" i="4"/>
  <c r="J18" i="4"/>
  <c r="J19" i="4"/>
  <c r="J30" i="4"/>
  <c r="J24" i="4"/>
  <c r="J35" i="4"/>
  <c r="J31" i="4"/>
  <c r="J33" i="4"/>
  <c r="J25" i="4"/>
  <c r="J27" i="4"/>
  <c r="J14" i="4"/>
  <c r="J11" i="4"/>
  <c r="J37" i="4"/>
  <c r="K34" i="3"/>
  <c r="G65" i="3" s="1"/>
  <c r="K13" i="4" l="1"/>
  <c r="N10" i="4" s="1"/>
  <c r="C30" i="3"/>
  <c r="J38" i="4"/>
  <c r="K10" i="4"/>
  <c r="N9" i="4" s="1"/>
  <c r="G67" i="3"/>
  <c r="K16" i="4"/>
  <c r="K32" i="4"/>
  <c r="K29" i="4"/>
  <c r="K28" i="4"/>
  <c r="K21" i="4"/>
  <c r="K17" i="4"/>
  <c r="K20" i="4"/>
  <c r="K34" i="4"/>
  <c r="K35" i="4"/>
  <c r="K15" i="4"/>
  <c r="K22" i="4"/>
  <c r="K12" i="4"/>
  <c r="K30" i="4"/>
  <c r="K36" i="4"/>
  <c r="K19" i="4"/>
  <c r="K33" i="4"/>
  <c r="K31" i="4"/>
  <c r="K18" i="4"/>
  <c r="K24" i="4"/>
  <c r="K23" i="4"/>
  <c r="K25" i="4"/>
  <c r="K14" i="4"/>
  <c r="K37" i="4"/>
  <c r="K27" i="4"/>
  <c r="K11" i="4"/>
  <c r="K26" i="4"/>
  <c r="N11" i="4" l="1"/>
  <c r="N12" i="4" s="1"/>
  <c r="K38" i="4"/>
</calcChain>
</file>

<file path=xl/sharedStrings.xml><?xml version="1.0" encoding="utf-8"?>
<sst xmlns="http://schemas.openxmlformats.org/spreadsheetml/2006/main" count="337" uniqueCount="122">
  <si>
    <t>Medicamentos</t>
  </si>
  <si>
    <t>Repuestos</t>
  </si>
  <si>
    <t>Combustible</t>
  </si>
  <si>
    <t>Papeleria</t>
  </si>
  <si>
    <t>Reactivos laboratorio</t>
  </si>
  <si>
    <t>Material odontologico</t>
  </si>
  <si>
    <t>Materiales para mantenimiento</t>
  </si>
  <si>
    <t>Material medico QX</t>
  </si>
  <si>
    <t>Elementos de aseo</t>
  </si>
  <si>
    <t>Viveres alimentos</t>
  </si>
  <si>
    <t>Material</t>
  </si>
  <si>
    <t>Placas y revelados</t>
  </si>
  <si>
    <t>Total</t>
  </si>
  <si>
    <t>Areas  Administrativas</t>
  </si>
  <si>
    <t>Areas logisticas</t>
  </si>
  <si>
    <t>Areas  Operativas</t>
  </si>
  <si>
    <t>Gerencia</t>
  </si>
  <si>
    <t>Administracion</t>
  </si>
  <si>
    <t>Sub Total</t>
  </si>
  <si>
    <t xml:space="preserve">Esterilizacion </t>
  </si>
  <si>
    <t>Aseo</t>
  </si>
  <si>
    <t xml:space="preserve">Lavanderia </t>
  </si>
  <si>
    <t>Facturacion</t>
  </si>
  <si>
    <t>SIAU</t>
  </si>
  <si>
    <t>Alimentacion</t>
  </si>
  <si>
    <t>Vigilancia</t>
  </si>
  <si>
    <t>Morgue</t>
  </si>
  <si>
    <t>Estadistica, Archivo e HC</t>
  </si>
  <si>
    <t xml:space="preserve">Trasporte logistico </t>
  </si>
  <si>
    <t>Financiera</t>
  </si>
  <si>
    <t>Areas Comunes</t>
  </si>
  <si>
    <t>TAB</t>
  </si>
  <si>
    <t>Costos directos</t>
  </si>
  <si>
    <t>Codigo</t>
  </si>
  <si>
    <t>Nombre</t>
  </si>
  <si>
    <t>Areas Administrativas</t>
  </si>
  <si>
    <t>Areas de Apoyo</t>
  </si>
  <si>
    <r>
      <t>M</t>
    </r>
    <r>
      <rPr>
        <sz val="11"/>
        <color indexed="8"/>
        <rFont val="Calibri"/>
        <family val="2"/>
      </rPr>
      <t>² Aseado</t>
    </r>
  </si>
  <si>
    <t>Kilo de ropa lavado</t>
  </si>
  <si>
    <t>Raciones entregadas</t>
  </si>
  <si>
    <r>
      <t>M</t>
    </r>
    <r>
      <rPr>
        <sz val="11"/>
        <color indexed="8"/>
        <rFont val="Calibri"/>
        <family val="2"/>
      </rPr>
      <t>²  Vigilado</t>
    </r>
  </si>
  <si>
    <t>Kilometros recoridos</t>
  </si>
  <si>
    <t>Financira</t>
  </si>
  <si>
    <t>%/ Numero de pacientes atendidos</t>
  </si>
  <si>
    <r>
      <t>%/M</t>
    </r>
    <r>
      <rPr>
        <sz val="11"/>
        <color indexed="8"/>
        <rFont val="Calibri"/>
        <family val="2"/>
      </rPr>
      <t>²  totales</t>
    </r>
  </si>
  <si>
    <t>Base de asignacion</t>
  </si>
  <si>
    <t>Costo total</t>
  </si>
  <si>
    <t>Otros Costos Indirectos</t>
  </si>
  <si>
    <t>Total Indirecto</t>
  </si>
  <si>
    <t>Total por material</t>
  </si>
  <si>
    <t>TOTAL DIRECTO</t>
  </si>
  <si>
    <t>TOTAL POR MATERIAL</t>
  </si>
  <si>
    <t>Centro de apoyo</t>
  </si>
  <si>
    <t>#</t>
  </si>
  <si>
    <t>Valor</t>
  </si>
  <si>
    <t>Area y Centro de Costo</t>
  </si>
  <si>
    <t>Fiananciera</t>
  </si>
  <si>
    <t xml:space="preserve">Descripcion </t>
  </si>
  <si>
    <t>valor unitario</t>
  </si>
  <si>
    <t>Materiales directos</t>
  </si>
  <si>
    <t>Indirectos de apoyo</t>
  </si>
  <si>
    <t>Otros indirectos</t>
  </si>
  <si>
    <t>Descripcion de materiales</t>
  </si>
  <si>
    <t xml:space="preserve">Indirectos   </t>
  </si>
  <si>
    <t>% sobre concepto</t>
  </si>
  <si>
    <t>Directo</t>
  </si>
  <si>
    <t>Indirecto</t>
  </si>
  <si>
    <t>% sore total</t>
  </si>
  <si>
    <t>Porcentajes de participacion en el costo</t>
  </si>
  <si>
    <t>Total costo materiales</t>
  </si>
  <si>
    <t>Paquete esterilizado recibido</t>
  </si>
  <si>
    <t>CONSOLIDADO COSTO DE MATERIALES</t>
  </si>
  <si>
    <t>Año</t>
  </si>
  <si>
    <t>Mes</t>
  </si>
  <si>
    <t>FORMATO ASIGNACION COSTO DE MATERIALES DIRECTOS POR CENTRO DE COSTO</t>
  </si>
  <si>
    <t>FORMATO ASIGNACION DEL COSTO DE MATERIALES INDIRECTOS POR CENTRO DE COSTO</t>
  </si>
  <si>
    <t>FORMATO ASIGNACION DEL COSTO DE OTROS MATERIALES INDIRECTOS POR CENTRO DE COSTOS</t>
  </si>
  <si>
    <t>Sub Total Adm</t>
  </si>
  <si>
    <t>Sub Total Log</t>
  </si>
  <si>
    <t>Sub Total Op</t>
  </si>
  <si>
    <t>Grafico Costo de Otros Materiales Indirectos por Centro y Area de Costo</t>
  </si>
  <si>
    <t>%/ Area</t>
  </si>
  <si>
    <t>% / Total</t>
  </si>
  <si>
    <t>Tabla Participacion del Costo de MI Sobre el Total del Area y el Costo Total de MI</t>
  </si>
  <si>
    <t>Grafico Participacion % Centros de Costo Administrativos Sobre el Total Materiales Directos</t>
  </si>
  <si>
    <t>Grafico Participacion % Centros de Costo De Apoyo Sobre el Total Materiales Directos</t>
  </si>
  <si>
    <t>Porcentajes/ Total Area</t>
  </si>
  <si>
    <t>Porcentajes/ Gran Total</t>
  </si>
  <si>
    <t>Grafico Participacion % Centros de Costo Operativos Sobre el Total Materiales Directos</t>
  </si>
  <si>
    <t>%</t>
  </si>
  <si>
    <t xml:space="preserve">Grafico  Participacion Porcentual Tipo de Material Sobre Costo total Mareriales Directos  </t>
  </si>
  <si>
    <t>Tabla Participacion % Areas Sobre el Total Materiales Directos</t>
  </si>
  <si>
    <t xml:space="preserve">Area </t>
  </si>
  <si>
    <t>Administrativa</t>
  </si>
  <si>
    <t>De Apoyo</t>
  </si>
  <si>
    <t>Operativa</t>
  </si>
  <si>
    <t>Grafico Participacion % Areas Sobre el Total Materiales Directos</t>
  </si>
  <si>
    <t>Grafico Participacion % Centros de Costo Administrativos Sobre el Total Materiales Indirectos</t>
  </si>
  <si>
    <t>Grafico Participacion % Centros de Costo Apoyo Sobre el Total Materiales Indirectos</t>
  </si>
  <si>
    <t>Grafico Participacion % Centros de Costo Operativos Sobre el Total Materiales Indirectos</t>
  </si>
  <si>
    <t>Grafico Participacion % Por Areas Sobre el Total Materiales Indirectos</t>
  </si>
  <si>
    <t>Grafico Participacion % Centros de Costo Administrativos Sobre el Total Costo de  Materiales</t>
  </si>
  <si>
    <t>Grafico Participacion % Centros de Costo de Apoyo Sobre el Total Costo de  Materiales</t>
  </si>
  <si>
    <t>Grafico Participacion % Centros de Costo de Operativos Sobre el Total Costo de  Materiales</t>
  </si>
  <si>
    <t>Area</t>
  </si>
  <si>
    <t>Operativas</t>
  </si>
  <si>
    <t>Grafico Participacion %  por Areas  Sobre el Total Costo de  Materiales</t>
  </si>
  <si>
    <t>SICO - CPSAM ALBERGUE SAN FRANCISCO DE ASIS - SABNALARGA ANTIOQUIA</t>
  </si>
  <si>
    <t xml:space="preserve">Enfermeria </t>
  </si>
  <si>
    <t>Hospedaje</t>
  </si>
  <si>
    <t>Manutencion</t>
  </si>
  <si>
    <t xml:space="preserve">Recreacion </t>
  </si>
  <si>
    <t>Otro</t>
  </si>
  <si>
    <t>Enfermeria</t>
  </si>
  <si>
    <t>Recreacion</t>
  </si>
  <si>
    <t>SICO - CPSAM ALBERGUE SAN FRANCISCO DE ASIS - SABSANALARGA ANTIOQUIA</t>
  </si>
  <si>
    <t>SICO -CPSAM ALBERGUE SAN FRANCISCO DE ASIS - SBANALARGA ANTIOQUIA</t>
  </si>
  <si>
    <t>SICO -cpsam ALBERGUE SAN FRANCISCO DE ASIS - SABANALARGA ANTIOQUIA</t>
  </si>
  <si>
    <t>OCTUBRE</t>
  </si>
  <si>
    <t>Elementos de oficina</t>
  </si>
  <si>
    <t>Servicio de trasporte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</si>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</sst>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* #,##0.00_);_(&quot;$&quot;\ * \(#,##0.00\);_(&quot;$&quot;\ * &quot;-&quot;??_);_(@_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97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3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2" fillId="0" borderId="3" xfId="1" applyFont="1" applyBorder="1"/>
    <xf numFmtId="164" fontId="0" fillId="0" borderId="3" xfId="1" applyFont="1" applyBorder="1"/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164" fontId="2" fillId="0" borderId="3" xfId="1" applyFont="1" applyBorder="1"/>
    <xf numFmtId="0" fontId="0" fillId="0" borderId="0" xfId="0"/>
    <xf numFmtId="0" fontId="3" fillId="0" borderId="3" xfId="0" applyFont="1" applyBorder="1" applyAlignment="1">
      <alignment horizontal="center"/>
    </xf>
    <xf numFmtId="164" fontId="6" fillId="0" borderId="3" xfId="1" applyFont="1" applyBorder="1"/>
    <xf numFmtId="0" fontId="0" fillId="0" borderId="0" xfId="0"/>
    <xf numFmtId="164" fontId="6" fillId="0" borderId="3" xfId="0" applyNumberFormat="1" applyFont="1" applyFill="1" applyBorder="1" applyAlignment="1">
      <alignment horizontal="center"/>
    </xf>
    <xf numFmtId="164" fontId="6" fillId="0" borderId="3" xfId="1" applyFont="1" applyBorder="1" applyAlignment="1">
      <alignment horizontal="center" vertical="center"/>
    </xf>
    <xf numFmtId="0" fontId="0" fillId="0" borderId="0" xfId="0"/>
    <xf numFmtId="0" fontId="3" fillId="0" borderId="3" xfId="0" applyFont="1" applyBorder="1" applyAlignment="1">
      <alignment horizontal="center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64" fontId="6" fillId="0" borderId="3" xfId="1" applyFont="1" applyBorder="1"/>
    <xf numFmtId="164" fontId="6" fillId="0" borderId="3" xfId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164" fontId="0" fillId="0" borderId="0" xfId="0" applyNumberFormat="1"/>
    <xf numFmtId="164" fontId="6" fillId="0" borderId="3" xfId="1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64" fontId="6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/>
    <xf numFmtId="0" fontId="3" fillId="0" borderId="3" xfId="0" applyFont="1" applyBorder="1"/>
    <xf numFmtId="2" fontId="6" fillId="0" borderId="3" xfId="0" applyNumberFormat="1" applyFont="1" applyBorder="1" applyAlignment="1">
      <alignment horizontal="center"/>
    </xf>
    <xf numFmtId="164" fontId="2" fillId="0" borderId="3" xfId="0" applyNumberFormat="1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0" xfId="0" applyFont="1" applyFill="1" applyAlignment="1"/>
    <xf numFmtId="0" fontId="0" fillId="0" borderId="0" xfId="0" applyFill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2" fillId="0" borderId="3" xfId="0" applyNumberFormat="1" applyFont="1" applyBorder="1"/>
    <xf numFmtId="2" fontId="6" fillId="0" borderId="3" xfId="0" applyNumberFormat="1" applyFont="1" applyBorder="1"/>
    <xf numFmtId="0" fontId="0" fillId="0" borderId="3" xfId="0" applyFont="1" applyBorder="1"/>
    <xf numFmtId="165" fontId="6" fillId="0" borderId="3" xfId="0" applyNumberFormat="1" applyFont="1" applyBorder="1"/>
    <xf numFmtId="165" fontId="2" fillId="0" borderId="3" xfId="0" applyNumberFormat="1" applyFont="1" applyBorder="1"/>
    <xf numFmtId="0" fontId="6" fillId="0" borderId="3" xfId="0" applyFont="1" applyBorder="1"/>
    <xf numFmtId="164" fontId="0" fillId="0" borderId="3" xfId="1" applyFont="1" applyFill="1" applyBorder="1" applyAlignment="1">
      <alignment horizontal="left"/>
    </xf>
    <xf numFmtId="164" fontId="0" fillId="0" borderId="3" xfId="1" applyFont="1" applyFill="1" applyBorder="1"/>
    <xf numFmtId="0" fontId="10" fillId="0" borderId="0" xfId="0" applyFont="1" applyFill="1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3" xfId="1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0" xfId="0" applyFont="1"/>
    <xf numFmtId="0" fontId="0" fillId="0" borderId="3" xfId="0" applyBorder="1" applyAlignment="1">
      <alignment horizontal="center"/>
    </xf>
    <xf numFmtId="164" fontId="0" fillId="4" borderId="3" xfId="1" applyFont="1" applyFill="1" applyBorder="1"/>
    <xf numFmtId="0" fontId="0" fillId="0" borderId="0" xfId="0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8">
    <cellStyle name="Millares 2" xfId="3"/>
    <cellStyle name="Moneda" xfId="1" builtinId="4"/>
    <cellStyle name="Moneda [0] 2" xfId="5"/>
    <cellStyle name="Moneda 2" xfId="4"/>
    <cellStyle name="Normal" xfId="0" builtinId="0"/>
    <cellStyle name="Normal 2" xfId="2"/>
    <cellStyle name="Normal 2 2" xfId="7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s-ES"/>
          </a:pPr>
          <a:endParaRPr lang="es-CO"/>
        </a:p>
      </c:txPr>
    </c:title>
    <c:autoTitleDeleted val="0"/>
    <c:plotArea>
      <c:layout/>
      <c:pieChart>
        <c:varyColors val="1"/>
        <c:ser>
          <c:idx val="7"/>
          <c:order val="0"/>
          <c:tx>
            <c:v>Prorcentaje Sobre el Costo Total de Materiales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materiales'!$C$11:$C$12</c:f>
              <c:strCache>
                <c:ptCount val="2"/>
                <c:pt idx="0">
                  <c:v>Gerencia</c:v>
                </c:pt>
                <c:pt idx="1">
                  <c:v>Administracion</c:v>
                </c:pt>
              </c:strCache>
            </c:strRef>
          </c:cat>
          <c:val>
            <c:numRef>
              <c:f>'Consolidado materiales'!$K$11:$K$12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F9-45EF-970E-8EFAB51FB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 rtl="0"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s-ES"/>
          </a:pPr>
          <a:endParaRPr lang="es-CO"/>
        </a:p>
      </c:txPr>
    </c:title>
    <c:autoTitleDeleted val="0"/>
    <c:plotArea>
      <c:layout/>
      <c:pieChart>
        <c:varyColors val="1"/>
        <c:ser>
          <c:idx val="4"/>
          <c:order val="0"/>
          <c:tx>
            <c:v>Porcentaje Sobre el Total del Costo de Materiales Indirectos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'Materiales Indirectos'!$F$32:$F$33</c:f>
              <c:strCache>
                <c:ptCount val="2"/>
                <c:pt idx="0">
                  <c:v>Gerencia</c:v>
                </c:pt>
                <c:pt idx="1">
                  <c:v>Administracion</c:v>
                </c:pt>
              </c:strCache>
            </c:strRef>
          </c:cat>
          <c:val>
            <c:numRef>
              <c:f>'Materiales Indirectos'!$K$32:$K$33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48-45A5-B69C-62CB0EA9A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rtl="0"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s-ES"/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v>Porcentaje Sobre El Total de Costo Materiales Indirectos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'Materiales Indirectos'!$F$35:$F$46</c15:sqref>
                  </c15:fullRef>
                </c:ext>
              </c:extLst>
              <c:f>('Materiales Indirectos'!$F$35:$F$37,'Materiales Indirectos'!$F$40,'Materiales Indirectos'!$F$43:$F$44,'Materiales Indirectos'!$F$46)</c:f>
              <c:strCache>
                <c:ptCount val="7"/>
                <c:pt idx="0">
                  <c:v>Esterilizacion </c:v>
                </c:pt>
                <c:pt idx="1">
                  <c:v>Aseo</c:v>
                </c:pt>
                <c:pt idx="2">
                  <c:v>Lavanderia </c:v>
                </c:pt>
                <c:pt idx="3">
                  <c:v>Alimentacion</c:v>
                </c:pt>
                <c:pt idx="4">
                  <c:v>Estadistica, Archivo e HC</c:v>
                </c:pt>
                <c:pt idx="5">
                  <c:v>Trasporte logistico </c:v>
                </c:pt>
                <c:pt idx="6">
                  <c:v>Areas Comunes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'Materiales Indirectos'!$K$35:$K$46</c15:sqref>
                  </c15:fullRef>
                </c:ext>
              </c:extLst>
              <c:f>('Materiales Indirectos'!$K$35:$K$37,'Materiales Indirectos'!$K$40,'Materiales Indirectos'!$K$43:$K$44,'Materiales Indirectos'!$K$46)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49-4B30-A616-1256921FB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24737120"/>
        <c:axId val="-1524742016"/>
      </c:barChart>
      <c:catAx>
        <c:axId val="-152473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1524742016"/>
        <c:crosses val="autoZero"/>
        <c:auto val="1"/>
        <c:lblAlgn val="ctr"/>
        <c:lblOffset val="100"/>
        <c:noMultiLvlLbl val="0"/>
      </c:catAx>
      <c:valAx>
        <c:axId val="-1524742016"/>
        <c:scaling>
          <c:orientation val="minMax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-15247371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Porcentaje Sobre Total Costos Materiales Indirectos</a:t>
            </a:r>
          </a:p>
        </c:rich>
      </c:tx>
      <c:overlay val="0"/>
    </c:title>
    <c:autoTitleDeleted val="0"/>
    <c:plotArea>
      <c:layout/>
      <c:pieChart>
        <c:varyColors val="1"/>
        <c:ser>
          <c:idx val="4"/>
          <c:order val="0"/>
          <c:tx>
            <c:v>Porcentaje Sobre Total Costos Indirectos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'Materiales Indirectos'!$F$48:$F$58</c15:sqref>
                  </c15:fullRef>
                </c:ext>
              </c:extLst>
              <c:f>'Materiales Indirectos'!$F$48:$F$52</c:f>
              <c:strCache>
                <c:ptCount val="5"/>
                <c:pt idx="0">
                  <c:v>Enfermeria</c:v>
                </c:pt>
                <c:pt idx="1">
                  <c:v>TAB</c:v>
                </c:pt>
                <c:pt idx="2">
                  <c:v>Hospedaje</c:v>
                </c:pt>
                <c:pt idx="3">
                  <c:v>Manutencion</c:v>
                </c:pt>
                <c:pt idx="4">
                  <c:v>Recreacion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'Materiales Indirectos'!$K$48:$K$58</c15:sqref>
                  </c15:fullRef>
                </c:ext>
              </c:extLst>
              <c:f>'Materiales Indirectos'!$K$48:$K$52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91-46C3-9E7C-FE9777C51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Participacion por Areas Sobre el  Costo Total Materiales Indirectos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Participacion por Areas Sobre el Total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'Materiales Indirectos'!$F$64:$F$66</c:f>
              <c:strCache>
                <c:ptCount val="3"/>
                <c:pt idx="0">
                  <c:v>Administrativa</c:v>
                </c:pt>
                <c:pt idx="1">
                  <c:v>De Apoyo</c:v>
                </c:pt>
                <c:pt idx="2">
                  <c:v>Operativa</c:v>
                </c:pt>
              </c:strCache>
            </c:strRef>
          </c:cat>
          <c:val>
            <c:numRef>
              <c:f>'Materiales Indirectos'!$G$64:$G$66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3A-4939-B0C9-A39797AB0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Costo Otros Materiales Indirectos por Centro y</a:t>
            </a:r>
            <a:r>
              <a:rPr lang="en-US" baseline="0"/>
              <a:t> Area de Costo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v>Costo Otros materiales Indirectos</c:v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'Otros Indirectos'!$C$9:$AD$9</c15:sqref>
                  </c15:fullRef>
                </c:ext>
              </c:extLst>
              <c:f>('Otros Indirectos'!$C$9:$H$9,'Otros Indirectos'!$K$9,'Otros Indirectos'!$N$9:$O$9,'Otros Indirectos'!$Q$9:$W$9,'Otros Indirectos'!$AD$9)</c:f>
              <c:strCache>
                <c:ptCount val="16"/>
                <c:pt idx="0">
                  <c:v>Gerencia</c:v>
                </c:pt>
                <c:pt idx="1">
                  <c:v>Administracion</c:v>
                </c:pt>
                <c:pt idx="2">
                  <c:v>Sub Total Adm</c:v>
                </c:pt>
                <c:pt idx="3">
                  <c:v>Esterilizacion </c:v>
                </c:pt>
                <c:pt idx="4">
                  <c:v>Aseo</c:v>
                </c:pt>
                <c:pt idx="5">
                  <c:v>Lavanderia </c:v>
                </c:pt>
                <c:pt idx="6">
                  <c:v>Estadistica, Archivo e HC</c:v>
                </c:pt>
                <c:pt idx="7">
                  <c:v>Trasporte logistico </c:v>
                </c:pt>
                <c:pt idx="8">
                  <c:v>Areas Comunes</c:v>
                </c:pt>
                <c:pt idx="9">
                  <c:v>Sub Total Log</c:v>
                </c:pt>
                <c:pt idx="10">
                  <c:v>Enfermeria</c:v>
                </c:pt>
                <c:pt idx="11">
                  <c:v>Servicio de trasporte</c:v>
                </c:pt>
                <c:pt idx="12">
                  <c:v>Hospedaje</c:v>
                </c:pt>
                <c:pt idx="13">
                  <c:v>Alimentacion</c:v>
                </c:pt>
                <c:pt idx="14">
                  <c:v>Recreacion</c:v>
                </c:pt>
                <c:pt idx="15">
                  <c:v>Sub Total Op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'Otros Indirectos'!$C$22:$AD$22</c15:sqref>
                  </c15:fullRef>
                </c:ext>
              </c:extLst>
              <c:f>('Otros Indirectos'!$C$22:$H$22,'Otros Indirectos'!$K$22,'Otros Indirectos'!$N$22:$O$22,'Otros Indirectos'!$Q$22:$W$22,'Otros Indirectos'!$AD$22)</c:f>
              <c:numCache>
                <c:formatCode>_("$"\ * #,##0.00_);_("$"\ * \(#,##0.00\);_("$"\ 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5-44E8-91A3-AF566119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24740928"/>
        <c:axId val="-1524740384"/>
      </c:barChart>
      <c:catAx>
        <c:axId val="-1524740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1524740384"/>
        <c:crosses val="autoZero"/>
        <c:auto val="1"/>
        <c:lblAlgn val="ctr"/>
        <c:lblOffset val="100"/>
        <c:noMultiLvlLbl val="0"/>
      </c:catAx>
      <c:valAx>
        <c:axId val="-1524740384"/>
        <c:scaling>
          <c:orientation val="minMax"/>
        </c:scaling>
        <c:delete val="1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-1524740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'Consolidado materiales'!$C$14</c:f>
              <c:strCache>
                <c:ptCount val="1"/>
                <c:pt idx="0">
                  <c:v>Esterilizacion </c:v>
                </c:pt>
              </c:strCache>
            </c:strRef>
          </c:tx>
          <c:invertIfNegative val="0"/>
          <c:val>
            <c:numRef>
              <c:f>'Consolidado materiales'!$K$14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40-414F-8DC0-01A2E86953DD}"/>
            </c:ext>
          </c:extLst>
        </c:ser>
        <c:ser>
          <c:idx val="0"/>
          <c:order val="1"/>
          <c:tx>
            <c:strRef>
              <c:f>'Consolidado materiales'!$C$15</c:f>
              <c:strCache>
                <c:ptCount val="1"/>
                <c:pt idx="0">
                  <c:v>Aseo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'Consolidado materiales'!$K$15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99-4371-8564-8DE574F28D8A}"/>
            </c:ext>
          </c:extLst>
        </c:ser>
        <c:ser>
          <c:idx val="1"/>
          <c:order val="2"/>
          <c:tx>
            <c:strRef>
              <c:f>'Consolidado materiales'!$C$16</c:f>
              <c:strCache>
                <c:ptCount val="1"/>
                <c:pt idx="0">
                  <c:v>Lavanderia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'Consolidado materiales'!$K$16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99-4371-8564-8DE574F28D8A}"/>
            </c:ext>
          </c:extLst>
        </c:ser>
        <c:ser>
          <c:idx val="4"/>
          <c:order val="5"/>
          <c:tx>
            <c:strRef>
              <c:f>'Consolidado materiales'!$C$19</c:f>
              <c:strCache>
                <c:ptCount val="1"/>
              </c:strCache>
            </c:strRef>
          </c:tx>
          <c:invertIfNegative val="0"/>
          <c:val>
            <c:numRef>
              <c:f>'Consolidado materiales'!$K$19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9-4371-8564-8DE574F28D8A}"/>
            </c:ext>
          </c:extLst>
        </c:ser>
        <c:ser>
          <c:idx val="8"/>
          <c:order val="8"/>
          <c:tx>
            <c:strRef>
              <c:f>'Consolidado materiales'!$C$22</c:f>
              <c:strCache>
                <c:ptCount val="1"/>
                <c:pt idx="0">
                  <c:v>Estadistica, Archivo e HC</c:v>
                </c:pt>
              </c:strCache>
            </c:strRef>
          </c:tx>
          <c:invertIfNegative val="0"/>
          <c:val>
            <c:numRef>
              <c:f>'Consolidado materiales'!$K$22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9-4371-8564-8DE574F28D8A}"/>
            </c:ext>
          </c:extLst>
        </c:ser>
        <c:ser>
          <c:idx val="9"/>
          <c:order val="9"/>
          <c:tx>
            <c:strRef>
              <c:f>'Consolidado materiales'!$C$23</c:f>
              <c:strCache>
                <c:ptCount val="1"/>
                <c:pt idx="0">
                  <c:v>Trasporte logistico </c:v>
                </c:pt>
              </c:strCache>
            </c:strRef>
          </c:tx>
          <c:invertIfNegative val="0"/>
          <c:val>
            <c:numRef>
              <c:f>'Consolidado materiales'!$K$23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9-4371-8564-8DE574F28D8A}"/>
            </c:ext>
          </c:extLst>
        </c:ser>
        <c:ser>
          <c:idx val="11"/>
          <c:order val="11"/>
          <c:tx>
            <c:strRef>
              <c:f>'Consolidado materiales'!$C$25</c:f>
              <c:strCache>
                <c:ptCount val="1"/>
                <c:pt idx="0">
                  <c:v>Areas Comunes</c:v>
                </c:pt>
              </c:strCache>
            </c:strRef>
          </c:tx>
          <c:invertIfNegative val="0"/>
          <c:val>
            <c:numRef>
              <c:f>'Consolidado materiales'!$K$25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9-4371-8564-8DE574F28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8210176"/>
        <c:axId val="-15682036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2"/>
                <c:order val="3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'Consolidado materiales'!$C$17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'Consolidado materiales'!$K$17</c15:sqref>
                        </c15:formulaRef>
                      </c:ext>
                    </c:extLst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6-5299-4371-8564-8DE574F28D8A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'Consolidado materiales'!$C$18</c15:sqref>
                        </c15:formulaRef>
                      </c:ext>
                    </c:extLst>
                    <c:strCache>
                      <c:ptCount val="1"/>
                      <c:pt idx="0">
                        <c:v>SIAU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'Consolidado materiales'!$K$18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7-5299-4371-8564-8DE574F28D8A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'Consolidado materiales'!$C$20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'Consolidado materiales'!$K$20</c15:sqref>
                        </c15:formulaRef>
                      </c:ext>
                    </c:extLst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8-5299-4371-8564-8DE574F28D8A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'Consolidado materiales'!$C$21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'Consolidado materiales'!$K$21</c15:sqref>
                        </c15:formulaRef>
                      </c:ext>
                    </c:extLst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9-5299-4371-8564-8DE574F28D8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'Consolidado materiales'!$C$24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'Consolidado materiales'!$K$24</c15:sqref>
                        </c15:formulaRef>
                      </c:ext>
                    </c:extLst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A-5299-4371-8564-8DE574F28D8A}"/>
                  </c:ext>
                </c:extLst>
              </c15:ser>
            </c15:filteredBarSeries>
          </c:ext>
        </c:extLst>
      </c:barChart>
      <c:catAx>
        <c:axId val="-156821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1568203648"/>
        <c:crosses val="autoZero"/>
        <c:auto val="1"/>
        <c:lblAlgn val="ctr"/>
        <c:lblOffset val="100"/>
        <c:noMultiLvlLbl val="0"/>
      </c:catAx>
      <c:valAx>
        <c:axId val="-1568203648"/>
        <c:scaling>
          <c:orientation val="minMax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-1568210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7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'Consolidado materiales'!$C$27:$C$37</c15:sqref>
                  </c15:fullRef>
                </c:ext>
              </c:extLst>
              <c:f>'Consolidado materiales'!$C$27:$C$31</c:f>
              <c:strCache>
                <c:ptCount val="5"/>
                <c:pt idx="0">
                  <c:v>Enfermeria </c:v>
                </c:pt>
                <c:pt idx="1">
                  <c:v>Servicio de trasporte</c:v>
                </c:pt>
                <c:pt idx="2">
                  <c:v>Hospedaje</c:v>
                </c:pt>
                <c:pt idx="3">
                  <c:v>Alimentacion</c:v>
                </c:pt>
                <c:pt idx="4">
                  <c:v>Recreacion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'Consolidado materiales'!$K$27:$K$37</c15:sqref>
                  </c15:fullRef>
                </c:ext>
              </c:extLst>
              <c:f>'Consolidado materiales'!$K$27:$K$31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66-4C81-B806-30172EBEF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  <c:txPr>
        <a:bodyPr/>
        <a:lstStyle/>
        <a:p>
          <a:pPr rtl="0"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s-ES"/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v>Participacion Porcentual Por Areas Sobre Total Costo de Materiales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'Consolidado materiales'!$M$9:$M$11</c:f>
              <c:strCache>
                <c:ptCount val="3"/>
                <c:pt idx="0">
                  <c:v>Administrativa</c:v>
                </c:pt>
                <c:pt idx="1">
                  <c:v>De Apoyo</c:v>
                </c:pt>
                <c:pt idx="2">
                  <c:v>Operativas</c:v>
                </c:pt>
              </c:strCache>
            </c:strRef>
          </c:cat>
          <c:val>
            <c:numRef>
              <c:f>'Consolidado materiales'!$N$9:$N$11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77-4F18-AC0B-F967F4FB0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26443569553893"/>
          <c:y val="0.32569736074657335"/>
          <c:w val="0.21206889763779552"/>
          <c:h val="0.59374416739574221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s-ES"/>
          </a:pPr>
          <a:endParaRPr lang="es-CO"/>
        </a:p>
      </c:txPr>
    </c:title>
    <c:autoTitleDeleted val="0"/>
    <c:plotArea>
      <c:layout/>
      <c:pieChart>
        <c:varyColors val="1"/>
        <c:ser>
          <c:idx val="13"/>
          <c:order val="0"/>
          <c:tx>
            <c:v>Porcentaje Sobre el total Materiales Directos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'Materiales directos'!$C$9:$D$9</c:f>
              <c:strCache>
                <c:ptCount val="2"/>
                <c:pt idx="0">
                  <c:v>Gerencia</c:v>
                </c:pt>
                <c:pt idx="1">
                  <c:v>Administracion</c:v>
                </c:pt>
              </c:strCache>
            </c:strRef>
          </c:cat>
          <c:val>
            <c:numRef>
              <c:f>'Materiales directos'!$C$23:$D$23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D1-4D78-A6F1-05F593C60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rtl="0"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Porcentaje Sobre el</a:t>
            </a:r>
            <a:r>
              <a:rPr lang="en-US" baseline="0"/>
              <a:t> Total Materiales Directos</a:t>
            </a:r>
          </a:p>
          <a:p>
            <a:pPr>
              <a:defRPr lang="es-ES"/>
            </a:pPr>
            <a:r>
              <a:rPr lang="en-US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3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'Materiales directos'!$F$9:$Q$9</c15:sqref>
                  </c15:fullRef>
                </c:ext>
              </c:extLst>
              <c:f>('Materiales directos'!$F$9:$H$9,'Materiales directos'!$K$9,'Materiales directos'!$N$9:$O$9,'Materiales directos'!$Q$9)</c:f>
              <c:strCache>
                <c:ptCount val="6"/>
                <c:pt idx="0">
                  <c:v>Esterilizacion </c:v>
                </c:pt>
                <c:pt idx="1">
                  <c:v>Aseo</c:v>
                </c:pt>
                <c:pt idx="2">
                  <c:v>Lavanderia </c:v>
                </c:pt>
                <c:pt idx="3">
                  <c:v>Estadistica, Archivo e HC</c:v>
                </c:pt>
                <c:pt idx="4">
                  <c:v>Trasporte logistico </c:v>
                </c:pt>
                <c:pt idx="5">
                  <c:v>Areas Comunes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'Materiales directos'!$F$23:$Q$23</c15:sqref>
                  </c15:fullRef>
                </c:ext>
              </c:extLst>
              <c:f>('Materiales directos'!$F$23:$H$23,'Materiales directos'!$K$23,'Materiales directos'!$N$23:$O$23,'Materiales directos'!$Q$23)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60-4D38-8AC9-02D83B4C0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8206368"/>
        <c:axId val="-1568205824"/>
      </c:barChart>
      <c:catAx>
        <c:axId val="-156820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1568205824"/>
        <c:crosses val="autoZero"/>
        <c:auto val="1"/>
        <c:lblAlgn val="ctr"/>
        <c:lblOffset val="100"/>
        <c:noMultiLvlLbl val="0"/>
      </c:catAx>
      <c:valAx>
        <c:axId val="-15682058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1568206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3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'Materiales directos'!$S$9:$AC$9</c15:sqref>
                  </c15:fullRef>
                </c:ext>
              </c:extLst>
              <c:f>'Materiales directos'!$S$9:$W$9</c:f>
              <c:strCache>
                <c:ptCount val="5"/>
                <c:pt idx="0">
                  <c:v>Enfermeria</c:v>
                </c:pt>
                <c:pt idx="1">
                  <c:v>Servicio de trasporte</c:v>
                </c:pt>
                <c:pt idx="2">
                  <c:v>Hospedaje</c:v>
                </c:pt>
                <c:pt idx="3">
                  <c:v>Alimentacion</c:v>
                </c:pt>
                <c:pt idx="4">
                  <c:v>Recreacion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'Materiales directos'!$S$23:$AC$23</c15:sqref>
                  </c15:fullRef>
                </c:ext>
              </c:extLst>
              <c:f>'Materiales directos'!$S$23:$W$23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99-425A-9C61-699379D40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Porcentaje Sobre Costo Total de Materiales Directos Segun</a:t>
            </a:r>
            <a:r>
              <a:rPr lang="en-US" baseline="0"/>
              <a:t> Tipo Material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9"/>
          <c:order val="0"/>
          <c:tx>
            <c:strRef>
              <c:f>'Materiales directos'!$B$10</c:f>
              <c:strCache>
                <c:ptCount val="1"/>
                <c:pt idx="0">
                  <c:v>Papeleria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9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'Materiales directos'!$AF$10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AC-43C9-8F5A-AB50C812B5BD}"/>
            </c:ext>
          </c:extLst>
        </c:ser>
        <c:ser>
          <c:idx val="0"/>
          <c:order val="1"/>
          <c:tx>
            <c:strRef>
              <c:f>'Materiales directos'!$B$11</c:f>
              <c:strCache>
                <c:ptCount val="1"/>
                <c:pt idx="0">
                  <c:v>Medicamentos</c:v>
                </c:pt>
              </c:strCache>
            </c:strRef>
          </c:tx>
          <c:invertIfNegative val="0"/>
          <c:val>
            <c:numRef>
              <c:f>'Materiales directos'!$AF$11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AE-4981-B501-7FF55C57E1FC}"/>
            </c:ext>
          </c:extLst>
        </c:ser>
        <c:ser>
          <c:idx val="1"/>
          <c:order val="2"/>
          <c:tx>
            <c:strRef>
              <c:f>'Materiales directos'!$B$12</c:f>
              <c:strCache>
                <c:ptCount val="1"/>
                <c:pt idx="0">
                  <c:v>Elementos de oficina</c:v>
                </c:pt>
              </c:strCache>
            </c:strRef>
          </c:tx>
          <c:invertIfNegative val="0"/>
          <c:val>
            <c:numRef>
              <c:f>'Materiales directos'!$AF$12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AE-4981-B501-7FF55C57E1FC}"/>
            </c:ext>
          </c:extLst>
        </c:ser>
        <c:ser>
          <c:idx val="4"/>
          <c:order val="5"/>
          <c:tx>
            <c:strRef>
              <c:f>'Materiales directos'!$B$15</c:f>
              <c:strCache>
                <c:ptCount val="1"/>
                <c:pt idx="0">
                  <c:v>Materiales para mantenimiento</c:v>
                </c:pt>
              </c:strCache>
            </c:strRef>
          </c:tx>
          <c:invertIfNegative val="0"/>
          <c:val>
            <c:numRef>
              <c:f>'Materiales directos'!$AF$15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9AE-4981-B501-7FF55C57E1FC}"/>
            </c:ext>
          </c:extLst>
        </c:ser>
        <c:ser>
          <c:idx val="8"/>
          <c:order val="9"/>
          <c:tx>
            <c:strRef>
              <c:f>'Materiales directos'!$B$19</c:f>
              <c:strCache>
                <c:ptCount val="1"/>
                <c:pt idx="0">
                  <c:v>Elementos de aseo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'Materiales directos'!$AF$19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9AE-4981-B501-7FF55C57E1FC}"/>
            </c:ext>
          </c:extLst>
        </c:ser>
        <c:ser>
          <c:idx val="10"/>
          <c:order val="11"/>
          <c:tx>
            <c:strRef>
              <c:f>'Materiales directos'!$B$21</c:f>
              <c:strCache>
                <c:ptCount val="1"/>
                <c:pt idx="0">
                  <c:v>Viveres alimentos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'Materiales directos'!$AF$21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9AE-4981-B501-7FF55C57E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8213440"/>
        <c:axId val="-156820201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2"/>
                <c:order val="3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'Materiales directos'!$B$13</c15:sqref>
                        </c15:formulaRef>
                      </c:ext>
                    </c:extLst>
                    <c:strCache>
                      <c:ptCount val="1"/>
                      <c:pt idx="0">
                        <c:v>Reactivos laboratorio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'Materiales directos'!$AF$13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5-D9AE-4981-B501-7FF55C57E1FC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'Materiales directos'!$B$14</c15:sqref>
                        </c15:formulaRef>
                      </c:ext>
                    </c:extLst>
                    <c:strCache>
                      <c:ptCount val="1"/>
                      <c:pt idx="0">
                        <c:v>Material odontologico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'Materiales directos'!$AF$14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6-D9AE-4981-B501-7FF55C57E1FC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'Materiales directos'!$B$16</c15:sqref>
                        </c15:formulaRef>
                      </c:ext>
                    </c:extLst>
                    <c:strCache>
                      <c:ptCount val="1"/>
                      <c:pt idx="0">
                        <c:v>Material medico QX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'Materiales directos'!$AF$16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7-D9AE-4981-B501-7FF55C57E1FC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'Materiales directos'!$B$17</c15:sqref>
                        </c15:formulaRef>
                      </c:ext>
                    </c:extLst>
                    <c:strCache>
                      <c:ptCount val="1"/>
                      <c:pt idx="0">
                        <c:v>Placas y revelados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'Materiales directos'!$AF$17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8-D9AE-4981-B501-7FF55C57E1FC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'Materiales directos'!$B$18</c15:sqref>
                        </c15:formulaRef>
                      </c:ext>
                    </c:extLst>
                    <c:strCache>
                      <c:ptCount val="1"/>
                      <c:pt idx="0">
                        <c:v>Repuestos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'Materiales directos'!$AF$18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9-D9AE-4981-B501-7FF55C57E1FC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'Materiales directos'!$B$20</c15:sqref>
                        </c15:formulaRef>
                      </c:ext>
                    </c:extLst>
                    <c:strCache>
                      <c:ptCount val="1"/>
                      <c:pt idx="0">
                        <c:v>Combustible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'Materiales directos'!$AF$20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A-D9AE-4981-B501-7FF55C57E1FC}"/>
                  </c:ext>
                </c:extLst>
              </c15:ser>
            </c15:filteredBarSeries>
          </c:ext>
        </c:extLst>
      </c:barChart>
      <c:valAx>
        <c:axId val="-15682020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1568213440"/>
        <c:crosses val="autoZero"/>
        <c:crossBetween val="between"/>
      </c:valAx>
      <c:catAx>
        <c:axId val="-156821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1568202016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 rtl="0"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s-ES"/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v>Participacion % de Areas Sobre Costo Total Materiales Directos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'Materiales directos'!$AZ$11:$AZ$13</c:f>
              <c:strCache>
                <c:ptCount val="3"/>
                <c:pt idx="0">
                  <c:v>Administrativa</c:v>
                </c:pt>
                <c:pt idx="1">
                  <c:v>De Apoyo</c:v>
                </c:pt>
                <c:pt idx="2">
                  <c:v>Operativa</c:v>
                </c:pt>
              </c:strCache>
            </c:strRef>
          </c:cat>
          <c:val>
            <c:numRef>
              <c:f>'Materiales directos'!$BA$11:$BA$13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71-401F-8DB9-C963B5374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layout>
        <c:manualLayout>
          <c:xMode val="edge"/>
          <c:yMode val="edge"/>
          <c:x val="1.5859028636577267E-2"/>
          <c:y val="0.35276478264343231"/>
          <c:w val="0.2017924032339099"/>
          <c:h val="0.50619499507319266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4761</xdr:rowOff>
    </xdr:from>
    <xdr:to>
      <xdr:col>6</xdr:col>
      <xdr:colOff>1028700</xdr:colOff>
      <xdr:row>58</xdr:row>
      <xdr:rowOff>28574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61</xdr:row>
      <xdr:rowOff>4762</xdr:rowOff>
    </xdr:from>
    <xdr:to>
      <xdr:col>6</xdr:col>
      <xdr:colOff>1028700</xdr:colOff>
      <xdr:row>79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742950</xdr:colOff>
      <xdr:row>82</xdr:row>
      <xdr:rowOff>4761</xdr:rowOff>
    </xdr:from>
    <xdr:to>
      <xdr:col>7</xdr:col>
      <xdr:colOff>9525</xdr:colOff>
      <xdr:row>100</xdr:row>
      <xdr:rowOff>9524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102</xdr:row>
      <xdr:rowOff>185736</xdr:rowOff>
    </xdr:from>
    <xdr:to>
      <xdr:col>7</xdr:col>
      <xdr:colOff>0</xdr:colOff>
      <xdr:row>119</xdr:row>
      <xdr:rowOff>19049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0.04825</cdr:x>
      <cdr:y>0.06519</cdr:y>
    </cdr:from>
    <cdr:to>
      <cdr:x>0.41959</cdr:x>
      <cdr:y>0.28155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14325" y="223839"/>
          <a:ext cx="241935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200" b="1">
              <a:latin typeface="Times New Roman" panose="02020603050405020304" pitchFamily="18" charset="0"/>
              <a:cs typeface="Times New Roman" panose="02020603050405020304" pitchFamily="18" charset="0"/>
            </a:rPr>
            <a:t>Participacion % Centros de Costo de Operativos Sobre el Total Costo de  Materiales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10583</xdr:colOff>
      <xdr:row>9</xdr:row>
      <xdr:rowOff>9524</xdr:rowOff>
    </xdr:from>
    <xdr:to>
      <xdr:col>39</xdr:col>
      <xdr:colOff>0</xdr:colOff>
      <xdr:row>24</xdr:row>
      <xdr:rowOff>21167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380999</xdr:colOff>
      <xdr:row>26</xdr:row>
      <xdr:rowOff>189440</xdr:rowOff>
    </xdr:from>
    <xdr:to>
      <xdr:col>39</xdr:col>
      <xdr:colOff>10584</xdr:colOff>
      <xdr:row>51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10581</xdr:colOff>
      <xdr:row>55</xdr:row>
      <xdr:rowOff>9525</xdr:rowOff>
    </xdr:from>
    <xdr:to>
      <xdr:col>39</xdr:col>
      <xdr:colOff>10583</xdr:colOff>
      <xdr:row>70</xdr:row>
      <xdr:rowOff>169333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21167</xdr:colOff>
      <xdr:row>9</xdr:row>
      <xdr:rowOff>9524</xdr:rowOff>
    </xdr:from>
    <xdr:to>
      <xdr:col>50</xdr:col>
      <xdr:colOff>10583</xdr:colOff>
      <xdr:row>33</xdr:row>
      <xdr:rowOff>190499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51</xdr:col>
      <xdr:colOff>10583</xdr:colOff>
      <xdr:row>17</xdr:row>
      <xdr:rowOff>20107</xdr:rowOff>
    </xdr:from>
    <xdr:to>
      <xdr:col>56</xdr:col>
      <xdr:colOff>10583</xdr:colOff>
      <xdr:row>31</xdr:row>
      <xdr:rowOff>169332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0.57328</cdr:x>
      <cdr:y>0.06349</cdr:y>
    </cdr:from>
    <cdr:to>
      <cdr:x>0.98516</cdr:x>
      <cdr:y>0.29498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270252" y="191558"/>
          <a:ext cx="2349500" cy="698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200">
              <a:latin typeface="Times New Roman" panose="02020603050405020304" pitchFamily="18" charset="0"/>
              <a:cs typeface="Times New Roman" panose="02020603050405020304" pitchFamily="18" charset="0"/>
            </a:rPr>
            <a:t>Participacion % Centros de Costo Operativos Sobre el Total Materiales Directos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761999</xdr:colOff>
      <xdr:row>29</xdr:row>
      <xdr:rowOff>15477</xdr:rowOff>
    </xdr:from>
    <xdr:to>
      <xdr:col>20</xdr:col>
      <xdr:colOff>845343</xdr:colOff>
      <xdr:row>46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23812</xdr:colOff>
      <xdr:row>49</xdr:row>
      <xdr:rowOff>27383</xdr:rowOff>
    </xdr:from>
    <xdr:to>
      <xdr:col>19</xdr:col>
      <xdr:colOff>0</xdr:colOff>
      <xdr:row>65</xdr:row>
      <xdr:rowOff>59530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11906</xdr:colOff>
      <xdr:row>68</xdr:row>
      <xdr:rowOff>27384</xdr:rowOff>
    </xdr:from>
    <xdr:to>
      <xdr:col>19</xdr:col>
      <xdr:colOff>11906</xdr:colOff>
      <xdr:row>84</xdr:row>
      <xdr:rowOff>107156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11906</xdr:colOff>
      <xdr:row>88</xdr:row>
      <xdr:rowOff>27382</xdr:rowOff>
    </xdr:from>
    <xdr:to>
      <xdr:col>18</xdr:col>
      <xdr:colOff>845343</xdr:colOff>
      <xdr:row>106</xdr:row>
      <xdr:rowOff>11905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10584</xdr:colOff>
      <xdr:row>7</xdr:row>
      <xdr:rowOff>20107</xdr:rowOff>
    </xdr:from>
    <xdr:to>
      <xdr:col>45</xdr:col>
      <xdr:colOff>31750</xdr:colOff>
      <xdr:row>36</xdr:row>
      <xdr:rowOff>169333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acticas%20CPSAM%20-%205\2%20detallado%20bases%20de%20asign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formato%20costos%20totales%20por%20centro%20de%20c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BA"/>
      <sheetName val="Areas comunes"/>
      <sheetName val="Aseo- HC, Archi"/>
      <sheetName val="Enfermeria"/>
      <sheetName val="Alimentacion"/>
      <sheetName val="Hospedaje"/>
    </sheetNames>
    <sheetDataSet>
      <sheetData sheetId="0">
        <row r="10">
          <cell r="F10">
            <v>0</v>
          </cell>
        </row>
        <row r="28"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W28">
            <v>0</v>
          </cell>
          <cell r="Y28">
            <v>0</v>
          </cell>
          <cell r="AA28">
            <v>0</v>
          </cell>
          <cell r="AC28">
            <v>0</v>
          </cell>
          <cell r="AE28">
            <v>790.42000000000007</v>
          </cell>
          <cell r="AG28">
            <v>31.72</v>
          </cell>
          <cell r="AI28">
            <v>0</v>
          </cell>
          <cell r="AK28">
            <v>62.92</v>
          </cell>
          <cell r="AM28">
            <v>32.33</v>
          </cell>
          <cell r="AO28">
            <v>0</v>
          </cell>
          <cell r="AQ28">
            <v>0</v>
          </cell>
          <cell r="AS28">
            <v>0</v>
          </cell>
          <cell r="AU28">
            <v>0</v>
          </cell>
          <cell r="AW28">
            <v>0</v>
          </cell>
          <cell r="AY28">
            <v>0</v>
          </cell>
          <cell r="BA28">
            <v>0</v>
          </cell>
        </row>
        <row r="30">
          <cell r="E30">
            <v>0</v>
          </cell>
          <cell r="G30">
            <v>0</v>
          </cell>
          <cell r="I30">
            <v>0</v>
          </cell>
          <cell r="K30">
            <v>0</v>
          </cell>
          <cell r="M30">
            <v>0</v>
          </cell>
          <cell r="O30">
            <v>0</v>
          </cell>
          <cell r="Q30">
            <v>0</v>
          </cell>
          <cell r="S30">
            <v>0</v>
          </cell>
          <cell r="U30">
            <v>0</v>
          </cell>
          <cell r="W30">
            <v>0</v>
          </cell>
          <cell r="Y30">
            <v>0</v>
          </cell>
          <cell r="AA30">
            <v>0</v>
          </cell>
          <cell r="AC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18</v>
          </cell>
          <cell r="AM30">
            <v>20</v>
          </cell>
          <cell r="AO30">
            <v>0</v>
          </cell>
          <cell r="AQ30">
            <v>18</v>
          </cell>
          <cell r="AS30">
            <v>0</v>
          </cell>
          <cell r="AU30">
            <v>0</v>
          </cell>
          <cell r="AW30">
            <v>0</v>
          </cell>
          <cell r="AY30">
            <v>0</v>
          </cell>
          <cell r="BA30">
            <v>0</v>
          </cell>
        </row>
        <row r="32">
          <cell r="E32">
            <v>0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0</v>
          </cell>
          <cell r="S32">
            <v>0</v>
          </cell>
          <cell r="U32">
            <v>0</v>
          </cell>
          <cell r="W32">
            <v>0</v>
          </cell>
          <cell r="Y32">
            <v>0</v>
          </cell>
          <cell r="AA32">
            <v>0</v>
          </cell>
          <cell r="AC32">
            <v>0</v>
          </cell>
          <cell r="AE32">
            <v>0</v>
          </cell>
          <cell r="AG32">
            <v>18</v>
          </cell>
          <cell r="AI32">
            <v>0</v>
          </cell>
          <cell r="AK32">
            <v>4</v>
          </cell>
          <cell r="AM32">
            <v>0</v>
          </cell>
          <cell r="AO32">
            <v>0</v>
          </cell>
          <cell r="AQ32">
            <v>0</v>
          </cell>
          <cell r="AS32">
            <v>0</v>
          </cell>
          <cell r="AU32">
            <v>0</v>
          </cell>
          <cell r="AW32">
            <v>0</v>
          </cell>
          <cell r="AY32">
            <v>0</v>
          </cell>
          <cell r="BA32">
            <v>0</v>
          </cell>
        </row>
        <row r="33">
          <cell r="E33">
            <v>0</v>
          </cell>
          <cell r="G33">
            <v>0</v>
          </cell>
          <cell r="I33">
            <v>0</v>
          </cell>
          <cell r="K33">
            <v>0</v>
          </cell>
          <cell r="O33">
            <v>0</v>
          </cell>
          <cell r="Q33">
            <v>0</v>
          </cell>
          <cell r="S33">
            <v>0</v>
          </cell>
          <cell r="U33">
            <v>0</v>
          </cell>
          <cell r="W33">
            <v>0</v>
          </cell>
          <cell r="Y33">
            <v>0</v>
          </cell>
          <cell r="AA33">
            <v>0</v>
          </cell>
          <cell r="AC33">
            <v>0</v>
          </cell>
          <cell r="AE33">
            <v>0</v>
          </cell>
          <cell r="AG33">
            <v>85</v>
          </cell>
          <cell r="AI33">
            <v>0</v>
          </cell>
          <cell r="AK33">
            <v>3597</v>
          </cell>
          <cell r="AM33">
            <v>85</v>
          </cell>
          <cell r="AO33">
            <v>0</v>
          </cell>
          <cell r="AS33">
            <v>0</v>
          </cell>
          <cell r="AU33">
            <v>0</v>
          </cell>
          <cell r="AW33">
            <v>0</v>
          </cell>
          <cell r="AY33">
            <v>0</v>
          </cell>
          <cell r="BA33">
            <v>0</v>
          </cell>
        </row>
        <row r="34">
          <cell r="E34">
            <v>0</v>
          </cell>
          <cell r="G34">
            <v>0</v>
          </cell>
          <cell r="I34">
            <v>0</v>
          </cell>
          <cell r="K34">
            <v>0</v>
          </cell>
          <cell r="M34">
            <v>0</v>
          </cell>
          <cell r="O34">
            <v>0</v>
          </cell>
          <cell r="Q34">
            <v>0</v>
          </cell>
          <cell r="S34">
            <v>0</v>
          </cell>
          <cell r="U34">
            <v>0</v>
          </cell>
          <cell r="W34">
            <v>0</v>
          </cell>
          <cell r="Y34">
            <v>0</v>
          </cell>
          <cell r="AA34">
            <v>0</v>
          </cell>
          <cell r="AC34">
            <v>0</v>
          </cell>
          <cell r="AE34">
            <v>0</v>
          </cell>
          <cell r="AG34">
            <v>0</v>
          </cell>
          <cell r="AI34">
            <v>0</v>
          </cell>
          <cell r="AK34">
            <v>0</v>
          </cell>
          <cell r="AM34">
            <v>0</v>
          </cell>
          <cell r="AO34">
            <v>0</v>
          </cell>
          <cell r="AQ34">
            <v>0</v>
          </cell>
          <cell r="AS34">
            <v>0</v>
          </cell>
          <cell r="AU34">
            <v>0</v>
          </cell>
          <cell r="AW34">
            <v>0</v>
          </cell>
          <cell r="AY34">
            <v>0</v>
          </cell>
          <cell r="BA34">
            <v>0</v>
          </cell>
        </row>
        <row r="35">
          <cell r="E35">
            <v>0</v>
          </cell>
          <cell r="G35">
            <v>0</v>
          </cell>
          <cell r="I35">
            <v>0</v>
          </cell>
          <cell r="K35">
            <v>0</v>
          </cell>
          <cell r="M35">
            <v>0</v>
          </cell>
          <cell r="O35">
            <v>0</v>
          </cell>
          <cell r="Q35">
            <v>0</v>
          </cell>
          <cell r="S35">
            <v>0</v>
          </cell>
          <cell r="U35">
            <v>0</v>
          </cell>
          <cell r="W35">
            <v>0</v>
          </cell>
          <cell r="Y35">
            <v>0</v>
          </cell>
          <cell r="AA35">
            <v>0</v>
          </cell>
          <cell r="AC35">
            <v>0</v>
          </cell>
          <cell r="AE35">
            <v>0</v>
          </cell>
          <cell r="AG35">
            <v>0</v>
          </cell>
          <cell r="AI35">
            <v>0</v>
          </cell>
          <cell r="AK35">
            <v>0</v>
          </cell>
          <cell r="AM35">
            <v>0</v>
          </cell>
          <cell r="AO35">
            <v>0</v>
          </cell>
          <cell r="AQ35">
            <v>0</v>
          </cell>
          <cell r="AS35">
            <v>0</v>
          </cell>
          <cell r="AU35">
            <v>0</v>
          </cell>
          <cell r="AW35">
            <v>0</v>
          </cell>
          <cell r="AY35">
            <v>0</v>
          </cell>
          <cell r="BA35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 PARCIAL POR CENTRO"/>
      <sheetName val="Hoja2"/>
      <sheetName val="Hoja3"/>
    </sheetNames>
    <sheetDataSet>
      <sheetData sheetId="0">
        <row r="10">
          <cell r="K10" t="e">
            <v>#DIV/0!</v>
          </cell>
        </row>
        <row r="11">
          <cell r="K11" t="e">
            <v>#DIV/0!</v>
          </cell>
        </row>
        <row r="12">
          <cell r="K12" t="e">
            <v>#DIV/0!</v>
          </cell>
        </row>
        <row r="13">
          <cell r="K13" t="e">
            <v>#DIV/0!</v>
          </cell>
        </row>
        <row r="14">
          <cell r="K14" t="e">
            <v>#DIV/0!</v>
          </cell>
        </row>
        <row r="15">
          <cell r="K15" t="e">
            <v>#DIV/0!</v>
          </cell>
        </row>
        <row r="16">
          <cell r="K16" t="e">
            <v>#DIV/0!</v>
          </cell>
        </row>
        <row r="17">
          <cell r="K17" t="e">
            <v>#DIV/0!</v>
          </cell>
        </row>
        <row r="18">
          <cell r="K18" t="e">
            <v>#DIV/0!</v>
          </cell>
        </row>
        <row r="19">
          <cell r="K19" t="e">
            <v>#DIV/0!</v>
          </cell>
        </row>
        <row r="20">
          <cell r="K20" t="e">
            <v>#DIV/0!</v>
          </cell>
        </row>
        <row r="21">
          <cell r="K21" t="e">
            <v>#DIV/0!</v>
          </cell>
        </row>
        <row r="22">
          <cell r="K22" t="e">
            <v>#DIV/0!</v>
          </cell>
        </row>
        <row r="23">
          <cell r="K23" t="e">
            <v>#DIV/0!</v>
          </cell>
        </row>
        <row r="24">
          <cell r="K24" t="e">
            <v>#DIV/0!</v>
          </cell>
        </row>
        <row r="25">
          <cell r="K25" t="e">
            <v>#DIV/0!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N103"/>
  <sheetViews>
    <sheetView tabSelected="1" workbookViewId="0">
      <selection activeCell="E12" sqref="E12"/>
    </sheetView>
  </sheetViews>
  <sheetFormatPr baseColWidth="10" defaultRowHeight="15" x14ac:dyDescent="0.25"/>
  <cols>
    <col min="2" max="2" width="7.140625" bestFit="1" customWidth="1"/>
    <col min="3" max="3" width="22.7109375" bestFit="1" customWidth="1"/>
    <col min="4" max="4" width="18.140625" bestFit="1" customWidth="1"/>
    <col min="5" max="5" width="18.5703125" bestFit="1" customWidth="1"/>
    <col min="6" max="6" width="15.140625" bestFit="1" customWidth="1"/>
    <col min="7" max="7" width="15.5703125" bestFit="1" customWidth="1"/>
    <col min="8" max="8" width="20.5703125" style="17" bestFit="1" customWidth="1"/>
    <col min="9" max="9" width="13" customWidth="1"/>
    <col min="10" max="11" width="12.7109375" customWidth="1"/>
    <col min="13" max="13" width="14" bestFit="1" customWidth="1"/>
  </cols>
  <sheetData>
    <row r="1" spans="2:14" s="17" customFormat="1" x14ac:dyDescent="0.25">
      <c r="B1" s="78" t="s">
        <v>107</v>
      </c>
      <c r="C1" s="78"/>
      <c r="D1" s="78"/>
      <c r="E1" s="78"/>
      <c r="F1" s="78"/>
      <c r="G1" s="78"/>
      <c r="H1" s="78"/>
      <c r="I1" s="78"/>
      <c r="J1" s="78"/>
      <c r="K1" s="78"/>
    </row>
    <row r="2" spans="2:14" s="17" customFormat="1" x14ac:dyDescent="0.25"/>
    <row r="3" spans="2:14" s="17" customFormat="1" x14ac:dyDescent="0.25">
      <c r="B3" s="81" t="s">
        <v>71</v>
      </c>
      <c r="C3" s="81"/>
      <c r="D3" s="81"/>
      <c r="E3" s="81"/>
      <c r="F3" s="81"/>
      <c r="G3" s="81"/>
      <c r="H3" s="81"/>
      <c r="I3" s="81"/>
      <c r="J3" s="81"/>
      <c r="K3" s="81"/>
    </row>
    <row r="4" spans="2:14" s="17" customFormat="1" x14ac:dyDescent="0.25">
      <c r="B4" s="45"/>
      <c r="C4" s="45"/>
      <c r="D4" s="45"/>
      <c r="E4" s="45"/>
      <c r="F4" s="45"/>
      <c r="G4" s="45"/>
      <c r="H4" s="46" t="s">
        <v>73</v>
      </c>
      <c r="I4" s="47"/>
      <c r="J4" s="46" t="s">
        <v>72</v>
      </c>
      <c r="K4" s="47"/>
    </row>
    <row r="5" spans="2:14" x14ac:dyDescent="0.25">
      <c r="B5" s="48">
        <v>100</v>
      </c>
    </row>
    <row r="6" spans="2:14" s="17" customFormat="1" x14ac:dyDescent="0.25">
      <c r="B6" s="80" t="s">
        <v>55</v>
      </c>
      <c r="C6" s="80"/>
      <c r="D6" s="79" t="s">
        <v>62</v>
      </c>
      <c r="E6" s="79"/>
      <c r="F6" s="79"/>
      <c r="G6" s="79"/>
      <c r="H6" s="80" t="s">
        <v>69</v>
      </c>
      <c r="I6" s="80" t="s">
        <v>68</v>
      </c>
      <c r="J6" s="80"/>
      <c r="K6" s="80"/>
    </row>
    <row r="7" spans="2:14" x14ac:dyDescent="0.25">
      <c r="B7" s="80"/>
      <c r="C7" s="80"/>
      <c r="D7" s="80" t="s">
        <v>59</v>
      </c>
      <c r="E7" s="80" t="s">
        <v>63</v>
      </c>
      <c r="F7" s="80"/>
      <c r="G7" s="80"/>
      <c r="H7" s="80"/>
      <c r="I7" s="80"/>
      <c r="J7" s="80"/>
      <c r="K7" s="80"/>
    </row>
    <row r="8" spans="2:14" x14ac:dyDescent="0.25">
      <c r="B8" s="80"/>
      <c r="C8" s="80"/>
      <c r="D8" s="80"/>
      <c r="E8" s="80"/>
      <c r="F8" s="80"/>
      <c r="G8" s="80"/>
      <c r="H8" s="80"/>
      <c r="I8" s="79" t="s">
        <v>64</v>
      </c>
      <c r="J8" s="79"/>
      <c r="K8" s="80" t="s">
        <v>67</v>
      </c>
      <c r="M8" s="56" t="s">
        <v>104</v>
      </c>
      <c r="N8" s="56" t="s">
        <v>89</v>
      </c>
    </row>
    <row r="9" spans="2:14" x14ac:dyDescent="0.25">
      <c r="B9" s="30" t="s">
        <v>33</v>
      </c>
      <c r="C9" s="33" t="s">
        <v>34</v>
      </c>
      <c r="D9" s="80"/>
      <c r="E9" s="36" t="s">
        <v>60</v>
      </c>
      <c r="F9" s="36" t="s">
        <v>61</v>
      </c>
      <c r="G9" s="30" t="s">
        <v>12</v>
      </c>
      <c r="H9" s="80"/>
      <c r="I9" s="30" t="s">
        <v>65</v>
      </c>
      <c r="J9" s="30" t="s">
        <v>66</v>
      </c>
      <c r="K9" s="80"/>
      <c r="M9" s="19" t="s">
        <v>93</v>
      </c>
      <c r="N9" s="58" t="e">
        <f>K10</f>
        <v>#DIV/0!</v>
      </c>
    </row>
    <row r="10" spans="2:14" x14ac:dyDescent="0.25">
      <c r="B10" s="31">
        <v>100</v>
      </c>
      <c r="C10" s="34" t="s">
        <v>13</v>
      </c>
      <c r="D10" s="29">
        <f>D11+D12</f>
        <v>0</v>
      </c>
      <c r="E10" s="29" t="e">
        <f>E11+E12</f>
        <v>#DIV/0!</v>
      </c>
      <c r="F10" s="29">
        <f t="shared" ref="F10:H10" si="0">F11+F12</f>
        <v>0</v>
      </c>
      <c r="G10" s="29" t="e">
        <f t="shared" si="0"/>
        <v>#DIV/0!</v>
      </c>
      <c r="H10" s="29" t="e">
        <f t="shared" si="0"/>
        <v>#DIV/0!</v>
      </c>
      <c r="I10" s="37" t="e">
        <f>(D10*$B$5)/$D$38</f>
        <v>#DIV/0!</v>
      </c>
      <c r="J10" s="37" t="e">
        <f>(G10*$B$5)/$G$38</f>
        <v>#DIV/0!</v>
      </c>
      <c r="K10" s="39" t="e">
        <f>(H10*$B$5)/$H$38</f>
        <v>#DIV/0!</v>
      </c>
      <c r="M10" s="19" t="s">
        <v>94</v>
      </c>
      <c r="N10" s="58" t="e">
        <f>K13</f>
        <v>#DIV/0!</v>
      </c>
    </row>
    <row r="11" spans="2:14" x14ac:dyDescent="0.25">
      <c r="B11" s="32">
        <v>101</v>
      </c>
      <c r="C11" s="35" t="s">
        <v>16</v>
      </c>
      <c r="D11" s="38">
        <f>'Materiales directos'!C22</f>
        <v>0</v>
      </c>
      <c r="E11" s="38" t="e">
        <f>'Materiales Indirectos'!H26</f>
        <v>#DIV/0!</v>
      </c>
      <c r="F11" s="38">
        <f>'Otros Indirectos'!C22</f>
        <v>0</v>
      </c>
      <c r="G11" s="38" t="e">
        <f>E11+F11</f>
        <v>#DIV/0!</v>
      </c>
      <c r="H11" s="29" t="e">
        <f t="shared" ref="H11:H37" si="1">G11+D11</f>
        <v>#DIV/0!</v>
      </c>
      <c r="I11" s="39" t="e">
        <f t="shared" ref="I11:I37" si="2">(D11*$B$5)/$D$38</f>
        <v>#DIV/0!</v>
      </c>
      <c r="J11" s="39" t="e">
        <f t="shared" ref="J11:J37" si="3">(G11*$B$5)/$G$38</f>
        <v>#DIV/0!</v>
      </c>
      <c r="K11" s="39" t="e">
        <f>(H11*$B$5)/$H$38</f>
        <v>#DIV/0!</v>
      </c>
      <c r="M11" s="19" t="s">
        <v>105</v>
      </c>
      <c r="N11" s="58" t="e">
        <f>K26</f>
        <v>#DIV/0!</v>
      </c>
    </row>
    <row r="12" spans="2:14" x14ac:dyDescent="0.25">
      <c r="B12" s="32">
        <v>102</v>
      </c>
      <c r="C12" s="35" t="s">
        <v>17</v>
      </c>
      <c r="D12" s="38">
        <f>'Materiales directos'!D22</f>
        <v>0</v>
      </c>
      <c r="E12" s="38" t="e">
        <f>'Materiales Indirectos'!J26</f>
        <v>#DIV/0!</v>
      </c>
      <c r="F12" s="38">
        <f>'Otros Indirectos'!D22</f>
        <v>0</v>
      </c>
      <c r="G12" s="38" t="e">
        <f t="shared" ref="G12:G37" si="4">E12+F12</f>
        <v>#DIV/0!</v>
      </c>
      <c r="H12" s="29" t="e">
        <f t="shared" si="1"/>
        <v>#DIV/0!</v>
      </c>
      <c r="I12" s="39" t="e">
        <f t="shared" si="2"/>
        <v>#DIV/0!</v>
      </c>
      <c r="J12" s="39" t="e">
        <f t="shared" si="3"/>
        <v>#DIV/0!</v>
      </c>
      <c r="K12" s="39" t="e">
        <f>(H12*$B$5)/$H$38</f>
        <v>#DIV/0!</v>
      </c>
      <c r="M12" s="56" t="s">
        <v>12</v>
      </c>
      <c r="N12" s="58" t="e">
        <f>SUM(N9:N11)</f>
        <v>#DIV/0!</v>
      </c>
    </row>
    <row r="13" spans="2:14" x14ac:dyDescent="0.25">
      <c r="B13" s="31">
        <v>200</v>
      </c>
      <c r="C13" s="34" t="s">
        <v>14</v>
      </c>
      <c r="D13" s="29">
        <f>SUM(D14:D25)</f>
        <v>0</v>
      </c>
      <c r="E13" s="29" t="e">
        <f t="shared" ref="E13:H13" si="5">SUM(E14:E25)</f>
        <v>#DIV/0!</v>
      </c>
      <c r="F13" s="29">
        <f t="shared" si="5"/>
        <v>0</v>
      </c>
      <c r="G13" s="29" t="e">
        <f t="shared" si="5"/>
        <v>#DIV/0!</v>
      </c>
      <c r="H13" s="29" t="e">
        <f t="shared" si="5"/>
        <v>#DIV/0!</v>
      </c>
      <c r="I13" s="37" t="e">
        <f t="shared" si="2"/>
        <v>#DIV/0!</v>
      </c>
      <c r="J13" s="37" t="e">
        <f t="shared" si="3"/>
        <v>#DIV/0!</v>
      </c>
      <c r="K13" s="37" t="e">
        <f>(H13*$B$5)/$H$38</f>
        <v>#DIV/0!</v>
      </c>
    </row>
    <row r="14" spans="2:14" x14ac:dyDescent="0.25">
      <c r="B14" s="32">
        <v>201</v>
      </c>
      <c r="C14" s="35" t="s">
        <v>19</v>
      </c>
      <c r="D14" s="38">
        <f>'Materiales directos'!F22</f>
        <v>0</v>
      </c>
      <c r="E14" s="38" t="e">
        <f>'Materiales Indirectos'!M26</f>
        <v>#DIV/0!</v>
      </c>
      <c r="F14" s="38">
        <f>'Otros Indirectos'!F22</f>
        <v>0</v>
      </c>
      <c r="G14" s="38" t="e">
        <f t="shared" si="4"/>
        <v>#DIV/0!</v>
      </c>
      <c r="H14" s="29" t="e">
        <f t="shared" si="1"/>
        <v>#DIV/0!</v>
      </c>
      <c r="I14" s="39" t="e">
        <f t="shared" si="2"/>
        <v>#DIV/0!</v>
      </c>
      <c r="J14" s="39" t="e">
        <f t="shared" si="3"/>
        <v>#DIV/0!</v>
      </c>
      <c r="K14" s="39" t="e">
        <f>(H14*$B$5)/$H$38</f>
        <v>#DIV/0!</v>
      </c>
    </row>
    <row r="15" spans="2:14" x14ac:dyDescent="0.25">
      <c r="B15" s="32">
        <v>202</v>
      </c>
      <c r="C15" s="35" t="s">
        <v>20</v>
      </c>
      <c r="D15" s="38">
        <f>'Materiales directos'!G22</f>
        <v>0</v>
      </c>
      <c r="E15" s="38" t="e">
        <f>'Materiales Indirectos'!O26</f>
        <v>#DIV/0!</v>
      </c>
      <c r="F15" s="38">
        <f>'Otros Indirectos'!G22</f>
        <v>0</v>
      </c>
      <c r="G15" s="38" t="e">
        <f t="shared" si="4"/>
        <v>#DIV/0!</v>
      </c>
      <c r="H15" s="29" t="e">
        <f t="shared" si="1"/>
        <v>#DIV/0!</v>
      </c>
      <c r="I15" s="39" t="e">
        <f t="shared" si="2"/>
        <v>#DIV/0!</v>
      </c>
      <c r="J15" s="39" t="e">
        <f t="shared" si="3"/>
        <v>#DIV/0!</v>
      </c>
      <c r="K15" s="39" t="e">
        <f t="shared" ref="K15:K26" si="6">(H15*$B$5)/$H$38</f>
        <v>#DIV/0!</v>
      </c>
    </row>
    <row r="16" spans="2:14" x14ac:dyDescent="0.25">
      <c r="B16" s="32">
        <v>203</v>
      </c>
      <c r="C16" s="35" t="s">
        <v>21</v>
      </c>
      <c r="D16" s="38">
        <f>'Materiales directos'!H22</f>
        <v>0</v>
      </c>
      <c r="E16" s="38" t="e">
        <f>'Materiales Indirectos'!Q26</f>
        <v>#DIV/0!</v>
      </c>
      <c r="F16" s="38">
        <f>'Otros Indirectos'!H22</f>
        <v>0</v>
      </c>
      <c r="G16" s="38" t="e">
        <f t="shared" si="4"/>
        <v>#DIV/0!</v>
      </c>
      <c r="H16" s="29" t="e">
        <f t="shared" si="1"/>
        <v>#DIV/0!</v>
      </c>
      <c r="I16" s="39" t="e">
        <f t="shared" si="2"/>
        <v>#DIV/0!</v>
      </c>
      <c r="J16" s="39" t="e">
        <f t="shared" si="3"/>
        <v>#DIV/0!</v>
      </c>
      <c r="K16" s="39" t="e">
        <f t="shared" si="6"/>
        <v>#DIV/0!</v>
      </c>
    </row>
    <row r="17" spans="2:11" hidden="1" x14ac:dyDescent="0.25">
      <c r="B17" s="32"/>
      <c r="C17" s="35"/>
      <c r="D17" s="38">
        <f>'Materiales directos'!I22</f>
        <v>0</v>
      </c>
      <c r="E17" s="38" t="e">
        <f>'Materiales Indirectos'!S26</f>
        <v>#DIV/0!</v>
      </c>
      <c r="F17" s="38">
        <f>'Otros Indirectos'!I22</f>
        <v>0</v>
      </c>
      <c r="G17" s="38" t="e">
        <f t="shared" si="4"/>
        <v>#DIV/0!</v>
      </c>
      <c r="H17" s="29" t="e">
        <f t="shared" si="1"/>
        <v>#DIV/0!</v>
      </c>
      <c r="I17" s="39" t="e">
        <f t="shared" si="2"/>
        <v>#DIV/0!</v>
      </c>
      <c r="J17" s="39" t="e">
        <f t="shared" si="3"/>
        <v>#DIV/0!</v>
      </c>
      <c r="K17" s="39" t="e">
        <f t="shared" si="6"/>
        <v>#DIV/0!</v>
      </c>
    </row>
    <row r="18" spans="2:11" x14ac:dyDescent="0.25">
      <c r="B18" s="32">
        <v>204</v>
      </c>
      <c r="C18" s="35" t="s">
        <v>23</v>
      </c>
      <c r="D18" s="38">
        <f>'Materiales directos'!J22</f>
        <v>0</v>
      </c>
      <c r="E18" s="38" t="e">
        <f>'Materiales Indirectos'!U26</f>
        <v>#DIV/0!</v>
      </c>
      <c r="F18" s="38">
        <f>'Otros Indirectos'!J22</f>
        <v>0</v>
      </c>
      <c r="G18" s="38" t="e">
        <f t="shared" si="4"/>
        <v>#DIV/0!</v>
      </c>
      <c r="H18" s="29" t="e">
        <f t="shared" si="1"/>
        <v>#DIV/0!</v>
      </c>
      <c r="I18" s="39" t="e">
        <f t="shared" si="2"/>
        <v>#DIV/0!</v>
      </c>
      <c r="J18" s="39" t="e">
        <f t="shared" si="3"/>
        <v>#DIV/0!</v>
      </c>
      <c r="K18" s="39" t="e">
        <f t="shared" si="6"/>
        <v>#DIV/0!</v>
      </c>
    </row>
    <row r="19" spans="2:11" hidden="1" x14ac:dyDescent="0.25">
      <c r="B19" s="32"/>
      <c r="C19" s="35"/>
      <c r="D19" s="38">
        <f>'Materiales directos'!K22</f>
        <v>0</v>
      </c>
      <c r="E19" s="38" t="e">
        <f>'Materiales Indirectos'!W26</f>
        <v>#DIV/0!</v>
      </c>
      <c r="F19" s="38">
        <f>'Otros Indirectos'!K22</f>
        <v>0</v>
      </c>
      <c r="G19" s="38" t="e">
        <f t="shared" si="4"/>
        <v>#DIV/0!</v>
      </c>
      <c r="H19" s="29" t="e">
        <f t="shared" si="1"/>
        <v>#DIV/0!</v>
      </c>
      <c r="I19" s="39" t="e">
        <f t="shared" si="2"/>
        <v>#DIV/0!</v>
      </c>
      <c r="J19" s="39" t="e">
        <f t="shared" si="3"/>
        <v>#DIV/0!</v>
      </c>
      <c r="K19" s="39" t="e">
        <f t="shared" si="6"/>
        <v>#DIV/0!</v>
      </c>
    </row>
    <row r="20" spans="2:11" hidden="1" x14ac:dyDescent="0.25">
      <c r="B20" s="32"/>
      <c r="C20" s="35"/>
      <c r="D20" s="38">
        <f>'Materiales directos'!L22</f>
        <v>0</v>
      </c>
      <c r="E20" s="38" t="e">
        <f>'Materiales Indirectos'!Y26</f>
        <v>#DIV/0!</v>
      </c>
      <c r="F20" s="38">
        <f>'Otros Indirectos'!L22</f>
        <v>0</v>
      </c>
      <c r="G20" s="38" t="e">
        <f t="shared" si="4"/>
        <v>#DIV/0!</v>
      </c>
      <c r="H20" s="29" t="e">
        <f t="shared" si="1"/>
        <v>#DIV/0!</v>
      </c>
      <c r="I20" s="39" t="e">
        <f t="shared" si="2"/>
        <v>#DIV/0!</v>
      </c>
      <c r="J20" s="39" t="e">
        <f t="shared" si="3"/>
        <v>#DIV/0!</v>
      </c>
      <c r="K20" s="39" t="e">
        <f t="shared" si="6"/>
        <v>#DIV/0!</v>
      </c>
    </row>
    <row r="21" spans="2:11" hidden="1" x14ac:dyDescent="0.25">
      <c r="B21" s="32"/>
      <c r="C21" s="35"/>
      <c r="D21" s="38">
        <f>'Materiales directos'!M22</f>
        <v>0</v>
      </c>
      <c r="E21" s="38" t="e">
        <f>'Materiales Indirectos'!AA26</f>
        <v>#DIV/0!</v>
      </c>
      <c r="F21" s="38">
        <f>'Otros Indirectos'!M22</f>
        <v>0</v>
      </c>
      <c r="G21" s="38" t="e">
        <f t="shared" si="4"/>
        <v>#DIV/0!</v>
      </c>
      <c r="H21" s="29" t="e">
        <f t="shared" si="1"/>
        <v>#DIV/0!</v>
      </c>
      <c r="I21" s="39" t="e">
        <f t="shared" si="2"/>
        <v>#DIV/0!</v>
      </c>
      <c r="J21" s="39" t="e">
        <f t="shared" si="3"/>
        <v>#DIV/0!</v>
      </c>
      <c r="K21" s="39" t="e">
        <f t="shared" si="6"/>
        <v>#DIV/0!</v>
      </c>
    </row>
    <row r="22" spans="2:11" x14ac:dyDescent="0.25">
      <c r="B22" s="32">
        <v>205</v>
      </c>
      <c r="C22" s="35" t="s">
        <v>27</v>
      </c>
      <c r="D22" s="38">
        <f>'Materiales directos'!N22</f>
        <v>0</v>
      </c>
      <c r="E22" s="38" t="e">
        <f>'Materiales Indirectos'!AC26</f>
        <v>#DIV/0!</v>
      </c>
      <c r="F22" s="38">
        <f>'Otros Indirectos'!N22</f>
        <v>0</v>
      </c>
      <c r="G22" s="38" t="e">
        <f t="shared" si="4"/>
        <v>#DIV/0!</v>
      </c>
      <c r="H22" s="29" t="e">
        <f t="shared" si="1"/>
        <v>#DIV/0!</v>
      </c>
      <c r="I22" s="39" t="e">
        <f t="shared" si="2"/>
        <v>#DIV/0!</v>
      </c>
      <c r="J22" s="39" t="e">
        <f t="shared" si="3"/>
        <v>#DIV/0!</v>
      </c>
      <c r="K22" s="39" t="e">
        <f t="shared" si="6"/>
        <v>#DIV/0!</v>
      </c>
    </row>
    <row r="23" spans="2:11" x14ac:dyDescent="0.25">
      <c r="B23" s="32">
        <v>206</v>
      </c>
      <c r="C23" s="35" t="s">
        <v>28</v>
      </c>
      <c r="D23" s="38">
        <f>'Materiales directos'!O22</f>
        <v>0</v>
      </c>
      <c r="E23" s="38" t="e">
        <f>'Materiales Indirectos'!AE26</f>
        <v>#DIV/0!</v>
      </c>
      <c r="F23" s="38">
        <f>'Otros Indirectos'!O22</f>
        <v>0</v>
      </c>
      <c r="G23" s="38" t="e">
        <f t="shared" si="4"/>
        <v>#DIV/0!</v>
      </c>
      <c r="H23" s="29" t="e">
        <f t="shared" si="1"/>
        <v>#DIV/0!</v>
      </c>
      <c r="I23" s="39" t="e">
        <f t="shared" si="2"/>
        <v>#DIV/0!</v>
      </c>
      <c r="J23" s="39" t="e">
        <f t="shared" si="3"/>
        <v>#DIV/0!</v>
      </c>
      <c r="K23" s="39" t="e">
        <f t="shared" si="6"/>
        <v>#DIV/0!</v>
      </c>
    </row>
    <row r="24" spans="2:11" hidden="1" x14ac:dyDescent="0.25">
      <c r="B24" s="32"/>
      <c r="C24" s="35"/>
      <c r="D24" s="38">
        <f>'Materiales directos'!P22</f>
        <v>0</v>
      </c>
      <c r="E24" s="38" t="e">
        <f>'Materiales Indirectos'!AG26</f>
        <v>#DIV/0!</v>
      </c>
      <c r="F24" s="38">
        <f>'Otros Indirectos'!P22</f>
        <v>0</v>
      </c>
      <c r="G24" s="38" t="e">
        <f t="shared" si="4"/>
        <v>#DIV/0!</v>
      </c>
      <c r="H24" s="29" t="e">
        <f t="shared" si="1"/>
        <v>#DIV/0!</v>
      </c>
      <c r="I24" s="39" t="e">
        <f t="shared" si="2"/>
        <v>#DIV/0!</v>
      </c>
      <c r="J24" s="39" t="e">
        <f t="shared" si="3"/>
        <v>#DIV/0!</v>
      </c>
      <c r="K24" s="39" t="e">
        <f t="shared" si="6"/>
        <v>#DIV/0!</v>
      </c>
    </row>
    <row r="25" spans="2:11" x14ac:dyDescent="0.25">
      <c r="B25" s="32">
        <v>207</v>
      </c>
      <c r="C25" s="35" t="s">
        <v>30</v>
      </c>
      <c r="D25" s="38">
        <f>'Materiales directos'!Q22</f>
        <v>0</v>
      </c>
      <c r="E25" s="38" t="e">
        <f>'Materiales Indirectos'!AI26</f>
        <v>#DIV/0!</v>
      </c>
      <c r="F25" s="38">
        <f>'Otros Indirectos'!Q22</f>
        <v>0</v>
      </c>
      <c r="G25" s="38" t="e">
        <f t="shared" si="4"/>
        <v>#DIV/0!</v>
      </c>
      <c r="H25" s="29" t="e">
        <f t="shared" si="1"/>
        <v>#DIV/0!</v>
      </c>
      <c r="I25" s="39" t="e">
        <f t="shared" si="2"/>
        <v>#DIV/0!</v>
      </c>
      <c r="J25" s="39" t="e">
        <f t="shared" si="3"/>
        <v>#DIV/0!</v>
      </c>
      <c r="K25" s="39" t="e">
        <f t="shared" si="6"/>
        <v>#DIV/0!</v>
      </c>
    </row>
    <row r="26" spans="2:11" x14ac:dyDescent="0.25">
      <c r="B26" s="30">
        <v>300</v>
      </c>
      <c r="C26" s="33" t="s">
        <v>15</v>
      </c>
      <c r="D26" s="29">
        <f>SUM(D27:D37)</f>
        <v>0</v>
      </c>
      <c r="E26" s="29" t="e">
        <f t="shared" ref="E26:F26" si="7">SUM(E27:E37)</f>
        <v>#DIV/0!</v>
      </c>
      <c r="F26" s="29">
        <f t="shared" si="7"/>
        <v>0</v>
      </c>
      <c r="G26" s="29" t="e">
        <f>SUM(G27:G37)</f>
        <v>#DIV/0!</v>
      </c>
      <c r="H26" s="29" t="e">
        <f>SUM(H27:H37)</f>
        <v>#DIV/0!</v>
      </c>
      <c r="I26" s="37" t="e">
        <f t="shared" si="2"/>
        <v>#DIV/0!</v>
      </c>
      <c r="J26" s="37" t="e">
        <f t="shared" si="3"/>
        <v>#DIV/0!</v>
      </c>
      <c r="K26" s="37" t="e">
        <f t="shared" si="6"/>
        <v>#DIV/0!</v>
      </c>
    </row>
    <row r="27" spans="2:11" x14ac:dyDescent="0.25">
      <c r="B27" s="67">
        <v>301</v>
      </c>
      <c r="C27" s="19" t="s">
        <v>108</v>
      </c>
      <c r="D27" s="38">
        <f>'Materiales directos'!S22</f>
        <v>0</v>
      </c>
      <c r="E27" s="38" t="e">
        <f>'Materiales Indirectos'!AL26</f>
        <v>#DIV/0!</v>
      </c>
      <c r="F27" s="38">
        <f>'Otros Indirectos'!S22</f>
        <v>0</v>
      </c>
      <c r="G27" s="38" t="e">
        <f t="shared" si="4"/>
        <v>#DIV/0!</v>
      </c>
      <c r="H27" s="29" t="e">
        <f t="shared" si="1"/>
        <v>#DIV/0!</v>
      </c>
      <c r="I27" s="39" t="e">
        <f t="shared" si="2"/>
        <v>#DIV/0!</v>
      </c>
      <c r="J27" s="39" t="e">
        <f t="shared" si="3"/>
        <v>#DIV/0!</v>
      </c>
      <c r="K27" s="39" t="e">
        <f>(H27*$B$5)/$H$38</f>
        <v>#DIV/0!</v>
      </c>
    </row>
    <row r="28" spans="2:11" x14ac:dyDescent="0.25">
      <c r="B28" s="67">
        <v>302</v>
      </c>
      <c r="C28" s="19" t="s">
        <v>120</v>
      </c>
      <c r="D28" s="38">
        <f>'Materiales directos'!T22</f>
        <v>0</v>
      </c>
      <c r="E28" s="38" t="e">
        <f>'Materiales Indirectos'!AN26</f>
        <v>#DIV/0!</v>
      </c>
      <c r="F28" s="38">
        <f>'Otros Indirectos'!T22</f>
        <v>0</v>
      </c>
      <c r="G28" s="38" t="e">
        <f t="shared" si="4"/>
        <v>#DIV/0!</v>
      </c>
      <c r="H28" s="29" t="e">
        <f t="shared" si="1"/>
        <v>#DIV/0!</v>
      </c>
      <c r="I28" s="39" t="e">
        <f t="shared" si="2"/>
        <v>#DIV/0!</v>
      </c>
      <c r="J28" s="39" t="e">
        <f t="shared" si="3"/>
        <v>#DIV/0!</v>
      </c>
      <c r="K28" s="39" t="e">
        <f t="shared" ref="K28:K37" si="8">(H28*$B$5)/$H$38</f>
        <v>#DIV/0!</v>
      </c>
    </row>
    <row r="29" spans="2:11" x14ac:dyDescent="0.25">
      <c r="B29" s="67">
        <v>303</v>
      </c>
      <c r="C29" s="19" t="s">
        <v>109</v>
      </c>
      <c r="D29" s="38">
        <f>'Materiales directos'!U22</f>
        <v>0</v>
      </c>
      <c r="E29" s="38" t="e">
        <f>'Materiales Indirectos'!AP26</f>
        <v>#DIV/0!</v>
      </c>
      <c r="F29" s="38">
        <f>'Otros Indirectos'!U22</f>
        <v>0</v>
      </c>
      <c r="G29" s="38" t="e">
        <f t="shared" si="4"/>
        <v>#DIV/0!</v>
      </c>
      <c r="H29" s="29" t="e">
        <f t="shared" si="1"/>
        <v>#DIV/0!</v>
      </c>
      <c r="I29" s="39" t="e">
        <f t="shared" si="2"/>
        <v>#DIV/0!</v>
      </c>
      <c r="J29" s="39" t="e">
        <f t="shared" si="3"/>
        <v>#DIV/0!</v>
      </c>
      <c r="K29" s="39" t="e">
        <f t="shared" si="8"/>
        <v>#DIV/0!</v>
      </c>
    </row>
    <row r="30" spans="2:11" x14ac:dyDescent="0.25">
      <c r="B30" s="67">
        <v>304</v>
      </c>
      <c r="C30" s="19" t="s">
        <v>24</v>
      </c>
      <c r="D30" s="38">
        <f>'Materiales directos'!V22</f>
        <v>0</v>
      </c>
      <c r="E30" s="38" t="e">
        <f>'Materiales Indirectos'!AR26</f>
        <v>#DIV/0!</v>
      </c>
      <c r="F30" s="38">
        <f>'Otros Indirectos'!V22</f>
        <v>0</v>
      </c>
      <c r="G30" s="38" t="e">
        <f t="shared" si="4"/>
        <v>#DIV/0!</v>
      </c>
      <c r="H30" s="29" t="e">
        <f t="shared" si="1"/>
        <v>#DIV/0!</v>
      </c>
      <c r="I30" s="39" t="e">
        <f t="shared" si="2"/>
        <v>#DIV/0!</v>
      </c>
      <c r="J30" s="39" t="e">
        <f t="shared" si="3"/>
        <v>#DIV/0!</v>
      </c>
      <c r="K30" s="39" t="e">
        <f t="shared" si="8"/>
        <v>#DIV/0!</v>
      </c>
    </row>
    <row r="31" spans="2:11" x14ac:dyDescent="0.25">
      <c r="B31" s="67">
        <v>305</v>
      </c>
      <c r="C31" s="19" t="s">
        <v>111</v>
      </c>
      <c r="D31" s="38">
        <f>'Materiales directos'!W22</f>
        <v>0</v>
      </c>
      <c r="E31" s="38" t="e">
        <f>'Materiales Indirectos'!AT26</f>
        <v>#DIV/0!</v>
      </c>
      <c r="F31" s="38">
        <f>'Otros Indirectos'!W22</f>
        <v>0</v>
      </c>
      <c r="G31" s="38" t="e">
        <f t="shared" si="4"/>
        <v>#DIV/0!</v>
      </c>
      <c r="H31" s="29" t="e">
        <f t="shared" si="1"/>
        <v>#DIV/0!</v>
      </c>
      <c r="I31" s="39" t="e">
        <f t="shared" si="2"/>
        <v>#DIV/0!</v>
      </c>
      <c r="J31" s="39" t="e">
        <f t="shared" si="3"/>
        <v>#DIV/0!</v>
      </c>
      <c r="K31" s="39" t="e">
        <f t="shared" si="8"/>
        <v>#DIV/0!</v>
      </c>
    </row>
    <row r="32" spans="2:11" hidden="1" x14ac:dyDescent="0.25">
      <c r="B32" s="67">
        <v>306</v>
      </c>
      <c r="C32" s="35" t="s">
        <v>112</v>
      </c>
      <c r="D32" s="38">
        <f>'Materiales directos'!X22</f>
        <v>0</v>
      </c>
      <c r="E32" s="38" t="e">
        <f>'Materiales Indirectos'!AV26</f>
        <v>#DIV/0!</v>
      </c>
      <c r="F32" s="38">
        <f>'Otros Indirectos'!X22</f>
        <v>0</v>
      </c>
      <c r="G32" s="38" t="e">
        <f t="shared" si="4"/>
        <v>#DIV/0!</v>
      </c>
      <c r="H32" s="29" t="e">
        <f t="shared" si="1"/>
        <v>#DIV/0!</v>
      </c>
      <c r="I32" s="39" t="e">
        <f t="shared" si="2"/>
        <v>#DIV/0!</v>
      </c>
      <c r="J32" s="39" t="e">
        <f t="shared" si="3"/>
        <v>#DIV/0!</v>
      </c>
      <c r="K32" s="39" t="e">
        <f t="shared" si="8"/>
        <v>#DIV/0!</v>
      </c>
    </row>
    <row r="33" spans="2:12" hidden="1" x14ac:dyDescent="0.25">
      <c r="B33" s="67">
        <v>307</v>
      </c>
      <c r="C33" s="35" t="s">
        <v>112</v>
      </c>
      <c r="D33" s="38">
        <f>'Materiales directos'!Y22</f>
        <v>0</v>
      </c>
      <c r="E33" s="38" t="e">
        <f>'Materiales Indirectos'!AX26</f>
        <v>#DIV/0!</v>
      </c>
      <c r="F33" s="38">
        <f>'Otros Indirectos'!Y22</f>
        <v>0</v>
      </c>
      <c r="G33" s="38" t="e">
        <f t="shared" si="4"/>
        <v>#DIV/0!</v>
      </c>
      <c r="H33" s="29" t="e">
        <f t="shared" si="1"/>
        <v>#DIV/0!</v>
      </c>
      <c r="I33" s="39" t="e">
        <f t="shared" si="2"/>
        <v>#DIV/0!</v>
      </c>
      <c r="J33" s="39" t="e">
        <f t="shared" si="3"/>
        <v>#DIV/0!</v>
      </c>
      <c r="K33" s="39" t="e">
        <f t="shared" si="8"/>
        <v>#DIV/0!</v>
      </c>
    </row>
    <row r="34" spans="2:12" hidden="1" x14ac:dyDescent="0.25">
      <c r="B34" s="67">
        <v>308</v>
      </c>
      <c r="C34" s="35" t="s">
        <v>112</v>
      </c>
      <c r="D34" s="38">
        <f>'Materiales directos'!Z22</f>
        <v>0</v>
      </c>
      <c r="E34" s="38" t="e">
        <f>'Materiales Indirectos'!AZ26</f>
        <v>#DIV/0!</v>
      </c>
      <c r="F34" s="38">
        <f>'Otros Indirectos'!Z22</f>
        <v>0</v>
      </c>
      <c r="G34" s="38" t="e">
        <f t="shared" si="4"/>
        <v>#DIV/0!</v>
      </c>
      <c r="H34" s="29" t="e">
        <f t="shared" si="1"/>
        <v>#DIV/0!</v>
      </c>
      <c r="I34" s="39" t="e">
        <f t="shared" si="2"/>
        <v>#DIV/0!</v>
      </c>
      <c r="J34" s="39" t="e">
        <f t="shared" si="3"/>
        <v>#DIV/0!</v>
      </c>
      <c r="K34" s="39" t="e">
        <f t="shared" si="8"/>
        <v>#DIV/0!</v>
      </c>
    </row>
    <row r="35" spans="2:12" hidden="1" x14ac:dyDescent="0.25">
      <c r="B35" s="67">
        <v>309</v>
      </c>
      <c r="C35" s="35" t="s">
        <v>112</v>
      </c>
      <c r="D35" s="38">
        <f>'Materiales directos'!AA22</f>
        <v>0</v>
      </c>
      <c r="E35" s="38" t="e">
        <f>'Materiales Indirectos'!BB26</f>
        <v>#DIV/0!</v>
      </c>
      <c r="F35" s="38">
        <f>'Otros Indirectos'!AA22</f>
        <v>0</v>
      </c>
      <c r="G35" s="38" t="e">
        <f t="shared" si="4"/>
        <v>#DIV/0!</v>
      </c>
      <c r="H35" s="29" t="e">
        <f t="shared" si="1"/>
        <v>#DIV/0!</v>
      </c>
      <c r="I35" s="39" t="e">
        <f t="shared" si="2"/>
        <v>#DIV/0!</v>
      </c>
      <c r="J35" s="39" t="e">
        <f t="shared" si="3"/>
        <v>#DIV/0!</v>
      </c>
      <c r="K35" s="39" t="e">
        <f t="shared" si="8"/>
        <v>#DIV/0!</v>
      </c>
    </row>
    <row r="36" spans="2:12" hidden="1" x14ac:dyDescent="0.25">
      <c r="B36" s="67">
        <v>310</v>
      </c>
      <c r="C36" s="35" t="s">
        <v>112</v>
      </c>
      <c r="D36" s="38">
        <f>'Materiales directos'!AB22</f>
        <v>0</v>
      </c>
      <c r="E36" s="38" t="e">
        <f>'Materiales Indirectos'!BD26</f>
        <v>#DIV/0!</v>
      </c>
      <c r="F36" s="38">
        <f>'Otros Indirectos'!AB22</f>
        <v>0</v>
      </c>
      <c r="G36" s="38" t="e">
        <f t="shared" si="4"/>
        <v>#DIV/0!</v>
      </c>
      <c r="H36" s="29" t="e">
        <f t="shared" si="1"/>
        <v>#DIV/0!</v>
      </c>
      <c r="I36" s="39" t="e">
        <f t="shared" si="2"/>
        <v>#DIV/0!</v>
      </c>
      <c r="J36" s="39" t="e">
        <f t="shared" si="3"/>
        <v>#DIV/0!</v>
      </c>
      <c r="K36" s="39" t="e">
        <f t="shared" si="8"/>
        <v>#DIV/0!</v>
      </c>
    </row>
    <row r="37" spans="2:12" x14ac:dyDescent="0.25">
      <c r="B37" s="32">
        <v>311</v>
      </c>
      <c r="C37" s="35" t="s">
        <v>112</v>
      </c>
      <c r="D37" s="38">
        <f>'Materiales directos'!AC22</f>
        <v>0</v>
      </c>
      <c r="E37" s="38" t="e">
        <f>'Materiales Indirectos'!BF26</f>
        <v>#DIV/0!</v>
      </c>
      <c r="F37" s="38">
        <f>'Otros Indirectos'!AC22</f>
        <v>0</v>
      </c>
      <c r="G37" s="38" t="e">
        <f t="shared" si="4"/>
        <v>#DIV/0!</v>
      </c>
      <c r="H37" s="29" t="e">
        <f t="shared" si="1"/>
        <v>#DIV/0!</v>
      </c>
      <c r="I37" s="39" t="e">
        <f t="shared" si="2"/>
        <v>#DIV/0!</v>
      </c>
      <c r="J37" s="39" t="e">
        <f t="shared" si="3"/>
        <v>#DIV/0!</v>
      </c>
      <c r="K37" s="39" t="e">
        <f t="shared" si="8"/>
        <v>#DIV/0!</v>
      </c>
    </row>
    <row r="38" spans="2:12" x14ac:dyDescent="0.25">
      <c r="B38" s="30" t="s">
        <v>12</v>
      </c>
      <c r="C38" s="33"/>
      <c r="D38" s="29">
        <f>D26+D13+D10</f>
        <v>0</v>
      </c>
      <c r="E38" s="29" t="e">
        <f t="shared" ref="E38:J38" si="9">E26+E13+E10</f>
        <v>#DIV/0!</v>
      </c>
      <c r="F38" s="29">
        <f t="shared" si="9"/>
        <v>0</v>
      </c>
      <c r="G38" s="29" t="e">
        <f t="shared" si="9"/>
        <v>#DIV/0!</v>
      </c>
      <c r="H38" s="29" t="e">
        <f t="shared" si="9"/>
        <v>#DIV/0!</v>
      </c>
      <c r="I38" s="37" t="e">
        <f t="shared" si="9"/>
        <v>#DIV/0!</v>
      </c>
      <c r="J38" s="37" t="e">
        <f t="shared" si="9"/>
        <v>#DIV/0!</v>
      </c>
      <c r="K38" s="37" t="e">
        <f>K26+K13+K10</f>
        <v>#DIV/0!</v>
      </c>
    </row>
    <row r="42" spans="2:12" x14ac:dyDescent="0.25">
      <c r="B42" s="81" t="s">
        <v>101</v>
      </c>
      <c r="C42" s="81"/>
      <c r="D42" s="81"/>
      <c r="E42" s="81"/>
      <c r="F42" s="81"/>
      <c r="G42" s="81"/>
      <c r="H42" s="52"/>
      <c r="I42" s="52"/>
      <c r="J42" s="52"/>
      <c r="K42" s="52"/>
      <c r="L42" s="52"/>
    </row>
    <row r="61" spans="2:7" x14ac:dyDescent="0.25">
      <c r="B61" s="81" t="s">
        <v>102</v>
      </c>
      <c r="C61" s="81"/>
      <c r="D61" s="81"/>
      <c r="E61" s="81"/>
      <c r="F61" s="81"/>
      <c r="G61" s="81"/>
    </row>
    <row r="82" spans="2:7" x14ac:dyDescent="0.25">
      <c r="B82" s="81" t="s">
        <v>103</v>
      </c>
      <c r="C82" s="81"/>
      <c r="D82" s="81"/>
      <c r="E82" s="81"/>
      <c r="F82" s="81"/>
      <c r="G82" s="81"/>
    </row>
    <row r="103" spans="2:7" x14ac:dyDescent="0.25">
      <c r="B103" s="81" t="s">
        <v>106</v>
      </c>
      <c r="C103" s="81"/>
      <c r="D103" s="81"/>
      <c r="E103" s="81"/>
      <c r="F103" s="81"/>
      <c r="G103" s="81"/>
    </row>
  </sheetData>
  <mergeCells count="14">
    <mergeCell ref="B42:G42"/>
    <mergeCell ref="B61:G61"/>
    <mergeCell ref="B82:G82"/>
    <mergeCell ref="B103:G103"/>
    <mergeCell ref="B3:K3"/>
    <mergeCell ref="B1:K1"/>
    <mergeCell ref="I8:J8"/>
    <mergeCell ref="K8:K9"/>
    <mergeCell ref="I6:K7"/>
    <mergeCell ref="H6:H9"/>
    <mergeCell ref="B6:C8"/>
    <mergeCell ref="D7:D9"/>
    <mergeCell ref="E7:G8"/>
    <mergeCell ref="D6:G6"/>
  </mergeCells>
  <pageMargins left="0.7" right="0.7" top="0.75" bottom="0.75" header="0.3" footer="0.3"/>
  <pageSetup orientation="portrait" r:id="rId1"/>
  <ignoredErrors>
    <ignoredError sqref="G26:H26 G13:H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BF55"/>
  <sheetViews>
    <sheetView zoomScale="90" zoomScaleNormal="90" workbookViewId="0">
      <selection activeCell="A35" sqref="A35"/>
    </sheetView>
  </sheetViews>
  <sheetFormatPr baseColWidth="10" defaultRowHeight="15" x14ac:dyDescent="0.25"/>
  <cols>
    <col min="1" max="1" width="5.7109375" customWidth="1"/>
    <col min="2" max="2" width="29.42578125" bestFit="1" customWidth="1"/>
    <col min="3" max="3" width="14.5703125" customWidth="1"/>
    <col min="4" max="4" width="14.42578125" bestFit="1" customWidth="1"/>
    <col min="5" max="5" width="13.85546875" bestFit="1" customWidth="1"/>
    <col min="6" max="6" width="13.140625" bestFit="1" customWidth="1"/>
    <col min="7" max="8" width="13.85546875" bestFit="1" customWidth="1"/>
    <col min="9" max="9" width="0" hidden="1" customWidth="1"/>
    <col min="10" max="10" width="12.7109375" bestFit="1" customWidth="1"/>
    <col min="11" max="11" width="12.85546875" hidden="1" customWidth="1"/>
    <col min="12" max="12" width="0" hidden="1" customWidth="1"/>
    <col min="13" max="13" width="7.85546875" hidden="1" customWidth="1"/>
    <col min="14" max="14" width="22.7109375" bestFit="1" customWidth="1"/>
    <col min="15" max="15" width="17.85546875" bestFit="1" customWidth="1"/>
    <col min="16" max="16" width="0" hidden="1" customWidth="1"/>
    <col min="17" max="17" width="14.7109375" bestFit="1" customWidth="1"/>
    <col min="18" max="18" width="15.42578125" bestFit="1" customWidth="1"/>
    <col min="19" max="19" width="16.7109375" bestFit="1" customWidth="1"/>
    <col min="20" max="20" width="19.42578125" bestFit="1" customWidth="1"/>
    <col min="21" max="21" width="14.42578125" bestFit="1" customWidth="1"/>
    <col min="22" max="22" width="15.42578125" bestFit="1" customWidth="1"/>
    <col min="23" max="23" width="15.7109375" customWidth="1"/>
    <col min="24" max="24" width="16.140625" hidden="1" customWidth="1"/>
    <col min="25" max="25" width="12.7109375" hidden="1" customWidth="1"/>
    <col min="26" max="26" width="13.85546875" hidden="1" customWidth="1"/>
    <col min="27" max="27" width="17.42578125" hidden="1" customWidth="1"/>
    <col min="28" max="28" width="20.140625" hidden="1" customWidth="1"/>
    <col min="29" max="29" width="15.140625" bestFit="1" customWidth="1"/>
    <col min="30" max="30" width="15.42578125" bestFit="1" customWidth="1"/>
    <col min="31" max="31" width="20.28515625" bestFit="1" customWidth="1"/>
    <col min="34" max="34" width="29" customWidth="1"/>
    <col min="35" max="35" width="24.7109375" customWidth="1"/>
    <col min="39" max="39" width="26.5703125" customWidth="1"/>
  </cols>
  <sheetData>
    <row r="1" spans="2:58" s="17" customFormat="1" x14ac:dyDescent="0.25">
      <c r="B1" s="85" t="s">
        <v>115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</row>
    <row r="2" spans="2:58" s="17" customFormat="1" ht="8.25" customHeight="1" x14ac:dyDescent="0.25"/>
    <row r="3" spans="2:58" x14ac:dyDescent="0.25">
      <c r="B3" s="81" t="s">
        <v>74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</row>
    <row r="4" spans="2:58" ht="9.75" customHeight="1" x14ac:dyDescent="0.25"/>
    <row r="5" spans="2:58" x14ac:dyDescent="0.25">
      <c r="B5" s="48">
        <v>100</v>
      </c>
      <c r="F5" s="17" t="s">
        <v>73</v>
      </c>
      <c r="G5" s="19"/>
      <c r="H5" s="49"/>
      <c r="I5" s="50" t="s">
        <v>118</v>
      </c>
      <c r="J5" t="s">
        <v>72</v>
      </c>
      <c r="K5" s="50">
        <v>2020</v>
      </c>
      <c r="N5" s="19"/>
    </row>
    <row r="6" spans="2:58" ht="9" customHeight="1" x14ac:dyDescent="0.25"/>
    <row r="7" spans="2:58" x14ac:dyDescent="0.25">
      <c r="B7" s="80" t="s">
        <v>10</v>
      </c>
      <c r="C7" s="79" t="s">
        <v>32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86" t="s">
        <v>51</v>
      </c>
      <c r="AF7" s="86"/>
    </row>
    <row r="8" spans="2:58" x14ac:dyDescent="0.25">
      <c r="B8" s="80"/>
      <c r="C8" s="80" t="s">
        <v>13</v>
      </c>
      <c r="D8" s="80"/>
      <c r="E8" s="80"/>
      <c r="F8" s="79" t="s">
        <v>14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 t="s">
        <v>15</v>
      </c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86"/>
      <c r="AF8" s="86"/>
    </row>
    <row r="9" spans="2:58" x14ac:dyDescent="0.25">
      <c r="B9" s="80"/>
      <c r="C9" s="1" t="s">
        <v>16</v>
      </c>
      <c r="D9" s="1" t="s">
        <v>17</v>
      </c>
      <c r="E9" s="3" t="s">
        <v>18</v>
      </c>
      <c r="F9" s="1" t="s">
        <v>19</v>
      </c>
      <c r="G9" s="1" t="s">
        <v>20</v>
      </c>
      <c r="H9" s="1" t="s">
        <v>21</v>
      </c>
      <c r="I9" s="1"/>
      <c r="J9" s="1" t="s">
        <v>23</v>
      </c>
      <c r="K9" s="1"/>
      <c r="L9" s="1"/>
      <c r="M9" s="1"/>
      <c r="N9" s="1" t="s">
        <v>27</v>
      </c>
      <c r="O9" s="1" t="s">
        <v>28</v>
      </c>
      <c r="P9" s="1" t="s">
        <v>29</v>
      </c>
      <c r="Q9" s="1" t="s">
        <v>30</v>
      </c>
      <c r="R9" s="3" t="s">
        <v>18</v>
      </c>
      <c r="S9" s="1" t="s">
        <v>113</v>
      </c>
      <c r="T9" s="73" t="s">
        <v>120</v>
      </c>
      <c r="U9" s="1" t="s">
        <v>109</v>
      </c>
      <c r="V9" s="1" t="s">
        <v>24</v>
      </c>
      <c r="W9" s="1" t="s">
        <v>114</v>
      </c>
      <c r="X9" s="1" t="s">
        <v>112</v>
      </c>
      <c r="Y9" s="1" t="s">
        <v>112</v>
      </c>
      <c r="Z9" s="1" t="s">
        <v>112</v>
      </c>
      <c r="AA9" s="1" t="s">
        <v>112</v>
      </c>
      <c r="AB9" s="1" t="s">
        <v>112</v>
      </c>
      <c r="AC9" s="1" t="s">
        <v>112</v>
      </c>
      <c r="AD9" s="3" t="s">
        <v>18</v>
      </c>
      <c r="AE9" s="57" t="s">
        <v>54</v>
      </c>
      <c r="AF9" s="57" t="s">
        <v>89</v>
      </c>
      <c r="AI9" s="81" t="s">
        <v>84</v>
      </c>
      <c r="AJ9" s="81"/>
      <c r="AK9" s="81"/>
      <c r="AL9" s="81"/>
      <c r="AM9" s="81"/>
      <c r="AN9" s="52"/>
      <c r="AO9" s="81" t="s">
        <v>90</v>
      </c>
      <c r="AP9" s="81"/>
      <c r="AQ9" s="81"/>
      <c r="AR9" s="81"/>
      <c r="AS9" s="81"/>
      <c r="AT9" s="81"/>
      <c r="AU9" s="81"/>
      <c r="AV9" s="81"/>
      <c r="AW9" s="81"/>
      <c r="AX9" s="81"/>
      <c r="AY9" s="52"/>
      <c r="AZ9" s="81" t="s">
        <v>91</v>
      </c>
      <c r="BA9" s="81"/>
      <c r="BB9" s="81"/>
      <c r="BC9" s="81"/>
      <c r="BD9" s="81"/>
      <c r="BE9" s="52"/>
      <c r="BF9" s="52"/>
    </row>
    <row r="10" spans="2:58" x14ac:dyDescent="0.25">
      <c r="B10" s="2" t="s">
        <v>3</v>
      </c>
      <c r="C10" s="74"/>
      <c r="D10" s="74"/>
      <c r="E10" s="10">
        <f t="shared" ref="E10" si="0">C10+D10</f>
        <v>0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5">
        <f>SUM(F10:Q10)</f>
        <v>0</v>
      </c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5">
        <f>SUM(S10:AC10)</f>
        <v>0</v>
      </c>
      <c r="AE10" s="5">
        <f>AD10+R10+E10</f>
        <v>0</v>
      </c>
      <c r="AF10" s="37" t="e">
        <f>AE10*$B$5/$AE$22</f>
        <v>#DIV/0!</v>
      </c>
      <c r="AZ10" s="56" t="s">
        <v>92</v>
      </c>
      <c r="BA10" s="56" t="s">
        <v>89</v>
      </c>
    </row>
    <row r="11" spans="2:58" x14ac:dyDescent="0.25">
      <c r="B11" s="2" t="s">
        <v>0</v>
      </c>
      <c r="C11" s="74"/>
      <c r="D11" s="74"/>
      <c r="E11" s="5">
        <f t="shared" ref="E11:E21" si="1">C11+D11</f>
        <v>0</v>
      </c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5">
        <f t="shared" ref="R11:R21" si="2">SUM(F11:Q11)</f>
        <v>0</v>
      </c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5">
        <f t="shared" ref="AD11:AD21" si="3">SUM(S11:AC11)</f>
        <v>0</v>
      </c>
      <c r="AE11" s="5">
        <f t="shared" ref="AE11:AE21" si="4">AD11+R11+E11</f>
        <v>0</v>
      </c>
      <c r="AF11" s="37" t="e">
        <f t="shared" ref="AF11:AF22" si="5">AE11*$B$5/$AE$22</f>
        <v>#DIV/0!</v>
      </c>
      <c r="AH11" s="72"/>
      <c r="AZ11" s="60" t="s">
        <v>93</v>
      </c>
      <c r="BA11" s="59" t="e">
        <f>E23</f>
        <v>#DIV/0!</v>
      </c>
    </row>
    <row r="12" spans="2:58" x14ac:dyDescent="0.25">
      <c r="B12" s="2" t="s">
        <v>119</v>
      </c>
      <c r="C12" s="74"/>
      <c r="D12" s="74"/>
      <c r="E12" s="5">
        <f t="shared" si="1"/>
        <v>0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5">
        <f t="shared" si="2"/>
        <v>0</v>
      </c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5">
        <f t="shared" si="3"/>
        <v>0</v>
      </c>
      <c r="AE12" s="5">
        <f t="shared" si="4"/>
        <v>0</v>
      </c>
      <c r="AF12" s="37" t="e">
        <f t="shared" si="5"/>
        <v>#DIV/0!</v>
      </c>
      <c r="AZ12" s="60" t="s">
        <v>94</v>
      </c>
      <c r="BA12" s="59" t="e">
        <f>R23</f>
        <v>#DIV/0!</v>
      </c>
    </row>
    <row r="13" spans="2:58" x14ac:dyDescent="0.25">
      <c r="B13" s="2" t="s">
        <v>4</v>
      </c>
      <c r="C13" s="74"/>
      <c r="D13" s="74"/>
      <c r="E13" s="5">
        <f t="shared" si="1"/>
        <v>0</v>
      </c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5">
        <f t="shared" si="2"/>
        <v>0</v>
      </c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5">
        <f t="shared" si="3"/>
        <v>0</v>
      </c>
      <c r="AE13" s="5">
        <f t="shared" si="4"/>
        <v>0</v>
      </c>
      <c r="AF13" s="37" t="e">
        <f t="shared" si="5"/>
        <v>#DIV/0!</v>
      </c>
      <c r="AZ13" s="60" t="s">
        <v>95</v>
      </c>
      <c r="BA13" s="59" t="e">
        <f>AD23</f>
        <v>#DIV/0!</v>
      </c>
    </row>
    <row r="14" spans="2:58" x14ac:dyDescent="0.25">
      <c r="B14" s="2" t="s">
        <v>5</v>
      </c>
      <c r="C14" s="74"/>
      <c r="D14" s="74"/>
      <c r="E14" s="5">
        <f t="shared" si="1"/>
        <v>0</v>
      </c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5">
        <f t="shared" si="2"/>
        <v>0</v>
      </c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5">
        <f t="shared" si="3"/>
        <v>0</v>
      </c>
      <c r="AE14" s="5">
        <f t="shared" si="4"/>
        <v>0</v>
      </c>
      <c r="AF14" s="37" t="e">
        <f t="shared" si="5"/>
        <v>#DIV/0!</v>
      </c>
      <c r="AZ14" s="56" t="s">
        <v>12</v>
      </c>
      <c r="BA14" s="59" t="e">
        <f>SUM(BA11:BA13)</f>
        <v>#DIV/0!</v>
      </c>
    </row>
    <row r="15" spans="2:58" x14ac:dyDescent="0.25">
      <c r="B15" s="2" t="s">
        <v>6</v>
      </c>
      <c r="C15" s="74"/>
      <c r="D15" s="74"/>
      <c r="E15" s="5">
        <f t="shared" si="1"/>
        <v>0</v>
      </c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5">
        <f t="shared" si="2"/>
        <v>0</v>
      </c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5">
        <f t="shared" si="3"/>
        <v>0</v>
      </c>
      <c r="AE15" s="5">
        <f t="shared" si="4"/>
        <v>0</v>
      </c>
      <c r="AF15" s="37" t="e">
        <f t="shared" si="5"/>
        <v>#DIV/0!</v>
      </c>
    </row>
    <row r="16" spans="2:58" x14ac:dyDescent="0.25">
      <c r="B16" s="2" t="s">
        <v>7</v>
      </c>
      <c r="C16" s="74"/>
      <c r="D16" s="74"/>
      <c r="E16" s="5">
        <f t="shared" si="1"/>
        <v>0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5">
        <f t="shared" si="2"/>
        <v>0</v>
      </c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5">
        <f t="shared" si="3"/>
        <v>0</v>
      </c>
      <c r="AE16" s="5">
        <f t="shared" si="4"/>
        <v>0</v>
      </c>
      <c r="AF16" s="37" t="e">
        <f t="shared" si="5"/>
        <v>#DIV/0!</v>
      </c>
    </row>
    <row r="17" spans="2:58" x14ac:dyDescent="0.25">
      <c r="B17" s="2" t="s">
        <v>11</v>
      </c>
      <c r="C17" s="74"/>
      <c r="D17" s="74"/>
      <c r="E17" s="5">
        <f t="shared" si="1"/>
        <v>0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5">
        <f t="shared" si="2"/>
        <v>0</v>
      </c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5">
        <f t="shared" si="3"/>
        <v>0</v>
      </c>
      <c r="AE17" s="5">
        <f t="shared" si="4"/>
        <v>0</v>
      </c>
      <c r="AF17" s="37" t="e">
        <f t="shared" si="5"/>
        <v>#DIV/0!</v>
      </c>
      <c r="AZ17" s="81" t="s">
        <v>96</v>
      </c>
      <c r="BA17" s="81"/>
      <c r="BB17" s="81"/>
      <c r="BC17" s="81"/>
      <c r="BD17" s="81"/>
    </row>
    <row r="18" spans="2:58" x14ac:dyDescent="0.25">
      <c r="B18" s="2" t="s">
        <v>1</v>
      </c>
      <c r="C18" s="74"/>
      <c r="D18" s="74"/>
      <c r="E18" s="5">
        <f t="shared" si="1"/>
        <v>0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5">
        <f t="shared" si="2"/>
        <v>0</v>
      </c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5">
        <f t="shared" si="3"/>
        <v>0</v>
      </c>
      <c r="AE18" s="5">
        <f t="shared" si="4"/>
        <v>0</v>
      </c>
      <c r="AF18" s="37" t="e">
        <f t="shared" si="5"/>
        <v>#DIV/0!</v>
      </c>
    </row>
    <row r="19" spans="2:58" x14ac:dyDescent="0.25">
      <c r="B19" s="2" t="s">
        <v>8</v>
      </c>
      <c r="C19" s="74"/>
      <c r="D19" s="74"/>
      <c r="E19" s="5">
        <f t="shared" si="1"/>
        <v>0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5">
        <f t="shared" si="2"/>
        <v>0</v>
      </c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5">
        <f t="shared" si="3"/>
        <v>0</v>
      </c>
      <c r="AE19" s="5">
        <f t="shared" si="4"/>
        <v>0</v>
      </c>
      <c r="AF19" s="37" t="e">
        <f t="shared" si="5"/>
        <v>#DIV/0!</v>
      </c>
    </row>
    <row r="20" spans="2:58" x14ac:dyDescent="0.25">
      <c r="B20" s="2" t="s">
        <v>2</v>
      </c>
      <c r="C20" s="74"/>
      <c r="D20" s="74"/>
      <c r="E20" s="5">
        <f t="shared" si="1"/>
        <v>0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5">
        <f t="shared" si="2"/>
        <v>0</v>
      </c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5">
        <f t="shared" si="3"/>
        <v>0</v>
      </c>
      <c r="AE20" s="5">
        <f t="shared" si="4"/>
        <v>0</v>
      </c>
      <c r="AF20" s="37" t="e">
        <f t="shared" si="5"/>
        <v>#DIV/0!</v>
      </c>
    </row>
    <row r="21" spans="2:58" x14ac:dyDescent="0.25">
      <c r="B21" s="2" t="s">
        <v>9</v>
      </c>
      <c r="C21" s="74"/>
      <c r="D21" s="74"/>
      <c r="E21" s="5">
        <f t="shared" si="1"/>
        <v>0</v>
      </c>
      <c r="F21" s="74"/>
      <c r="G21" s="74"/>
      <c r="H21" s="74"/>
      <c r="I21" s="74"/>
      <c r="J21" s="74"/>
      <c r="K21" s="74">
        <v>0</v>
      </c>
      <c r="L21" s="74"/>
      <c r="M21" s="74"/>
      <c r="N21" s="74"/>
      <c r="O21" s="74"/>
      <c r="P21" s="74"/>
      <c r="Q21" s="74"/>
      <c r="R21" s="5">
        <f t="shared" si="2"/>
        <v>0</v>
      </c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5">
        <f t="shared" si="3"/>
        <v>0</v>
      </c>
      <c r="AE21" s="5">
        <f t="shared" si="4"/>
        <v>0</v>
      </c>
      <c r="AF21" s="37" t="e">
        <f t="shared" si="5"/>
        <v>#DIV/0!</v>
      </c>
    </row>
    <row r="22" spans="2:58" x14ac:dyDescent="0.25">
      <c r="B22" s="12" t="s">
        <v>50</v>
      </c>
      <c r="C22" s="13">
        <f>SUM(C10:C21)</f>
        <v>0</v>
      </c>
      <c r="D22" s="13">
        <f t="shared" ref="D22:AE22" si="6">SUM(D10:D21)</f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  <c r="I22" s="13">
        <f t="shared" si="6"/>
        <v>0</v>
      </c>
      <c r="J22" s="13">
        <f t="shared" si="6"/>
        <v>0</v>
      </c>
      <c r="K22" s="13">
        <f t="shared" si="6"/>
        <v>0</v>
      </c>
      <c r="L22" s="13">
        <f t="shared" si="6"/>
        <v>0</v>
      </c>
      <c r="M22" s="13">
        <f t="shared" si="6"/>
        <v>0</v>
      </c>
      <c r="N22" s="13">
        <f t="shared" si="6"/>
        <v>0</v>
      </c>
      <c r="O22" s="13">
        <f t="shared" si="6"/>
        <v>0</v>
      </c>
      <c r="P22" s="13">
        <f t="shared" si="6"/>
        <v>0</v>
      </c>
      <c r="Q22" s="13">
        <f t="shared" si="6"/>
        <v>0</v>
      </c>
      <c r="R22" s="13">
        <f t="shared" si="6"/>
        <v>0</v>
      </c>
      <c r="S22" s="13">
        <f t="shared" si="6"/>
        <v>0</v>
      </c>
      <c r="T22" s="13">
        <f t="shared" si="6"/>
        <v>0</v>
      </c>
      <c r="U22" s="13">
        <f t="shared" si="6"/>
        <v>0</v>
      </c>
      <c r="V22" s="13">
        <f t="shared" si="6"/>
        <v>0</v>
      </c>
      <c r="W22" s="13">
        <f t="shared" si="6"/>
        <v>0</v>
      </c>
      <c r="X22" s="13">
        <f t="shared" si="6"/>
        <v>0</v>
      </c>
      <c r="Y22" s="13">
        <f t="shared" si="6"/>
        <v>0</v>
      </c>
      <c r="Z22" s="13">
        <f t="shared" si="6"/>
        <v>0</v>
      </c>
      <c r="AA22" s="13">
        <f t="shared" si="6"/>
        <v>0</v>
      </c>
      <c r="AB22" s="13">
        <f t="shared" si="6"/>
        <v>0</v>
      </c>
      <c r="AC22" s="13">
        <f t="shared" si="6"/>
        <v>0</v>
      </c>
      <c r="AD22" s="13">
        <f t="shared" si="6"/>
        <v>0</v>
      </c>
      <c r="AE22" s="13">
        <f t="shared" si="6"/>
        <v>0</v>
      </c>
      <c r="AF22" s="37" t="e">
        <f t="shared" si="5"/>
        <v>#DIV/0!</v>
      </c>
    </row>
    <row r="23" spans="2:58" x14ac:dyDescent="0.25">
      <c r="B23" s="56" t="s">
        <v>87</v>
      </c>
      <c r="C23" s="37" t="e">
        <f>C22*$B$5/$AE$22</f>
        <v>#DIV/0!</v>
      </c>
      <c r="D23" s="37" t="e">
        <f>D22*$B$5/$AE$22</f>
        <v>#DIV/0!</v>
      </c>
      <c r="E23" s="37" t="e">
        <f t="shared" ref="E23:AE23" si="7">E22*$B$5/$AE$22</f>
        <v>#DIV/0!</v>
      </c>
      <c r="F23" s="37" t="e">
        <f t="shared" si="7"/>
        <v>#DIV/0!</v>
      </c>
      <c r="G23" s="37" t="e">
        <f t="shared" si="7"/>
        <v>#DIV/0!</v>
      </c>
      <c r="H23" s="37" t="e">
        <f t="shared" si="7"/>
        <v>#DIV/0!</v>
      </c>
      <c r="I23" s="37" t="e">
        <f t="shared" si="7"/>
        <v>#DIV/0!</v>
      </c>
      <c r="J23" s="37" t="e">
        <f t="shared" si="7"/>
        <v>#DIV/0!</v>
      </c>
      <c r="K23" s="37" t="e">
        <f t="shared" si="7"/>
        <v>#DIV/0!</v>
      </c>
      <c r="L23" s="37" t="e">
        <f t="shared" si="7"/>
        <v>#DIV/0!</v>
      </c>
      <c r="M23" s="37" t="e">
        <f t="shared" si="7"/>
        <v>#DIV/0!</v>
      </c>
      <c r="N23" s="37" t="e">
        <f t="shared" si="7"/>
        <v>#DIV/0!</v>
      </c>
      <c r="O23" s="37" t="e">
        <f t="shared" si="7"/>
        <v>#DIV/0!</v>
      </c>
      <c r="P23" s="37" t="e">
        <f t="shared" si="7"/>
        <v>#DIV/0!</v>
      </c>
      <c r="Q23" s="37" t="e">
        <f t="shared" si="7"/>
        <v>#DIV/0!</v>
      </c>
      <c r="R23" s="37" t="e">
        <f t="shared" si="7"/>
        <v>#DIV/0!</v>
      </c>
      <c r="S23" s="37" t="e">
        <f t="shared" si="7"/>
        <v>#DIV/0!</v>
      </c>
      <c r="T23" s="37" t="e">
        <f t="shared" si="7"/>
        <v>#DIV/0!</v>
      </c>
      <c r="U23" s="37" t="e">
        <f t="shared" si="7"/>
        <v>#DIV/0!</v>
      </c>
      <c r="V23" s="37" t="e">
        <f t="shared" si="7"/>
        <v>#DIV/0!</v>
      </c>
      <c r="W23" s="37" t="e">
        <f t="shared" si="7"/>
        <v>#DIV/0!</v>
      </c>
      <c r="X23" s="37" t="e">
        <f t="shared" si="7"/>
        <v>#DIV/0!</v>
      </c>
      <c r="Y23" s="37" t="e">
        <f t="shared" si="7"/>
        <v>#DIV/0!</v>
      </c>
      <c r="Z23" s="37" t="e">
        <f t="shared" si="7"/>
        <v>#DIV/0!</v>
      </c>
      <c r="AA23" s="37" t="e">
        <f t="shared" si="7"/>
        <v>#DIV/0!</v>
      </c>
      <c r="AB23" s="37" t="e">
        <f t="shared" si="7"/>
        <v>#DIV/0!</v>
      </c>
      <c r="AC23" s="37" t="e">
        <f t="shared" si="7"/>
        <v>#DIV/0!</v>
      </c>
      <c r="AD23" s="37" t="e">
        <f t="shared" si="7"/>
        <v>#DIV/0!</v>
      </c>
      <c r="AE23" s="37" t="e">
        <f t="shared" si="7"/>
        <v>#DIV/0!</v>
      </c>
      <c r="AF23" s="19"/>
    </row>
    <row r="24" spans="2:58" s="17" customFormat="1" x14ac:dyDescent="0.25">
      <c r="B24" s="56" t="s">
        <v>86</v>
      </c>
      <c r="C24" s="37" t="e">
        <f>C22*$B$5/$E$22</f>
        <v>#DIV/0!</v>
      </c>
      <c r="D24" s="37" t="e">
        <f>D22*$B$5/$E$22</f>
        <v>#DIV/0!</v>
      </c>
      <c r="E24" s="37" t="e">
        <f>E22*$B$5/$E$22</f>
        <v>#DIV/0!</v>
      </c>
      <c r="F24" s="37" t="e">
        <f>F22*$B$5/$R$22</f>
        <v>#DIV/0!</v>
      </c>
      <c r="G24" s="37" t="e">
        <f t="shared" ref="G24:R24" si="8">G22*$B$5/$R$22</f>
        <v>#DIV/0!</v>
      </c>
      <c r="H24" s="37" t="e">
        <f t="shared" si="8"/>
        <v>#DIV/0!</v>
      </c>
      <c r="I24" s="37" t="e">
        <f t="shared" si="8"/>
        <v>#DIV/0!</v>
      </c>
      <c r="J24" s="37" t="e">
        <f t="shared" si="8"/>
        <v>#DIV/0!</v>
      </c>
      <c r="K24" s="37" t="e">
        <f t="shared" si="8"/>
        <v>#DIV/0!</v>
      </c>
      <c r="L24" s="37" t="e">
        <f t="shared" si="8"/>
        <v>#DIV/0!</v>
      </c>
      <c r="M24" s="37" t="e">
        <f t="shared" si="8"/>
        <v>#DIV/0!</v>
      </c>
      <c r="N24" s="37" t="e">
        <f t="shared" si="8"/>
        <v>#DIV/0!</v>
      </c>
      <c r="O24" s="37" t="e">
        <f t="shared" si="8"/>
        <v>#DIV/0!</v>
      </c>
      <c r="P24" s="37" t="e">
        <f t="shared" si="8"/>
        <v>#DIV/0!</v>
      </c>
      <c r="Q24" s="37" t="e">
        <f t="shared" si="8"/>
        <v>#DIV/0!</v>
      </c>
      <c r="R24" s="37" t="e">
        <f t="shared" si="8"/>
        <v>#DIV/0!</v>
      </c>
      <c r="S24" s="37" t="e">
        <f>S22*$B$5/$AD$22</f>
        <v>#DIV/0!</v>
      </c>
      <c r="T24" s="37" t="e">
        <f t="shared" ref="T24:AD24" si="9">T22*$B$5/$AD$22</f>
        <v>#DIV/0!</v>
      </c>
      <c r="U24" s="37" t="e">
        <f t="shared" si="9"/>
        <v>#DIV/0!</v>
      </c>
      <c r="V24" s="37" t="e">
        <f t="shared" si="9"/>
        <v>#DIV/0!</v>
      </c>
      <c r="W24" s="37" t="e">
        <f t="shared" si="9"/>
        <v>#DIV/0!</v>
      </c>
      <c r="X24" s="37" t="e">
        <f t="shared" si="9"/>
        <v>#DIV/0!</v>
      </c>
      <c r="Y24" s="37" t="e">
        <f t="shared" si="9"/>
        <v>#DIV/0!</v>
      </c>
      <c r="Z24" s="37" t="e">
        <f t="shared" si="9"/>
        <v>#DIV/0!</v>
      </c>
      <c r="AA24" s="37" t="e">
        <f t="shared" si="9"/>
        <v>#DIV/0!</v>
      </c>
      <c r="AB24" s="37" t="e">
        <f t="shared" si="9"/>
        <v>#DIV/0!</v>
      </c>
      <c r="AC24" s="37" t="e">
        <f t="shared" si="9"/>
        <v>#DIV/0!</v>
      </c>
      <c r="AD24" s="37" t="e">
        <f t="shared" si="9"/>
        <v>#DIV/0!</v>
      </c>
      <c r="AE24" s="37"/>
      <c r="AF24" s="19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6" spans="2:58" x14ac:dyDescent="0.25">
      <c r="B26" s="77" t="s">
        <v>121</v>
      </c>
      <c r="C26" s="82"/>
      <c r="D26" s="83"/>
      <c r="E26" s="83"/>
      <c r="F26" s="83"/>
      <c r="G26" s="83"/>
      <c r="H26" s="83"/>
      <c r="I26" s="83"/>
      <c r="J26" s="84"/>
      <c r="Z26" s="52"/>
      <c r="AA26" s="52"/>
      <c r="AB26" s="52"/>
      <c r="AC26" s="53"/>
    </row>
    <row r="27" spans="2:58" x14ac:dyDescent="0.25">
      <c r="AI27" s="81" t="s">
        <v>85</v>
      </c>
      <c r="AJ27" s="81"/>
      <c r="AK27" s="81"/>
      <c r="AL27" s="81"/>
      <c r="AM27" s="81"/>
    </row>
    <row r="55" spans="35:39" x14ac:dyDescent="0.25">
      <c r="AI55" s="81" t="s">
        <v>88</v>
      </c>
      <c r="AJ55" s="81"/>
      <c r="AK55" s="81"/>
      <c r="AL55" s="81"/>
      <c r="AM55" s="81"/>
    </row>
  </sheetData>
  <mergeCells count="15">
    <mergeCell ref="AI27:AM27"/>
    <mergeCell ref="AI55:AM55"/>
    <mergeCell ref="AE7:AF8"/>
    <mergeCell ref="AO9:AX9"/>
    <mergeCell ref="AZ9:BD9"/>
    <mergeCell ref="AZ17:BD17"/>
    <mergeCell ref="AI9:AM9"/>
    <mergeCell ref="C26:J26"/>
    <mergeCell ref="B1:AE1"/>
    <mergeCell ref="B3:AE3"/>
    <mergeCell ref="B7:B9"/>
    <mergeCell ref="C7:AD7"/>
    <mergeCell ref="C8:E8"/>
    <mergeCell ref="S8:AD8"/>
    <mergeCell ref="F8:R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BI88"/>
  <sheetViews>
    <sheetView zoomScale="80" zoomScaleNormal="80" workbookViewId="0">
      <selection activeCell="A26" sqref="A26"/>
    </sheetView>
  </sheetViews>
  <sheetFormatPr baseColWidth="10" defaultRowHeight="15" x14ac:dyDescent="0.25"/>
  <cols>
    <col min="2" max="2" width="22.7109375" bestFit="1" customWidth="1"/>
    <col min="3" max="3" width="22.7109375" style="11" customWidth="1"/>
    <col min="4" max="4" width="36.42578125" style="17" bestFit="1" customWidth="1"/>
    <col min="5" max="5" width="7.85546875" style="17" customWidth="1"/>
    <col min="6" max="6" width="14.42578125" bestFit="1" customWidth="1"/>
    <col min="8" max="8" width="15.5703125" style="11" bestFit="1" customWidth="1"/>
    <col min="9" max="9" width="14.42578125" bestFit="1" customWidth="1"/>
    <col min="10" max="10" width="13.85546875" style="11" bestFit="1" customWidth="1"/>
    <col min="11" max="11" width="15.5703125" bestFit="1" customWidth="1"/>
    <col min="13" max="13" width="12.85546875" style="14" bestFit="1" customWidth="1"/>
    <col min="14" max="14" width="11.42578125" style="14"/>
    <col min="15" max="15" width="12.85546875" bestFit="1" customWidth="1"/>
    <col min="16" max="16" width="11.42578125" style="14"/>
    <col min="17" max="17" width="13.85546875" bestFit="1" customWidth="1"/>
    <col min="18" max="18" width="0" style="14" hidden="1" customWidth="1"/>
    <col min="19" max="19" width="12.85546875" hidden="1" customWidth="1"/>
    <col min="20" max="20" width="11.42578125" style="14"/>
    <col min="21" max="21" width="12.85546875" bestFit="1" customWidth="1"/>
    <col min="22" max="22" width="0" style="14" hidden="1" customWidth="1"/>
    <col min="23" max="23" width="0" hidden="1" customWidth="1"/>
    <col min="24" max="24" width="0" style="14" hidden="1" customWidth="1"/>
    <col min="25" max="25" width="0" hidden="1" customWidth="1"/>
    <col min="26" max="26" width="0" style="14" hidden="1" customWidth="1"/>
    <col min="27" max="27" width="12.85546875" hidden="1" customWidth="1"/>
    <col min="28" max="28" width="11.42578125" style="14"/>
    <col min="29" max="29" width="13.85546875" bestFit="1" customWidth="1"/>
    <col min="30" max="30" width="11.42578125" style="14"/>
    <col min="31" max="31" width="13.85546875" bestFit="1" customWidth="1"/>
    <col min="32" max="32" width="0" style="14" hidden="1" customWidth="1"/>
    <col min="33" max="33" width="0" hidden="1" customWidth="1"/>
    <col min="34" max="34" width="11.42578125" style="14"/>
    <col min="35" max="36" width="15.5703125" bestFit="1" customWidth="1"/>
    <col min="38" max="38" width="16.5703125" style="17" bestFit="1" customWidth="1"/>
    <col min="40" max="40" width="15.5703125" style="17" bestFit="1" customWidth="1"/>
    <col min="41" max="41" width="11.42578125" style="17"/>
    <col min="42" max="42" width="13.85546875" bestFit="1" customWidth="1"/>
    <col min="44" max="44" width="15.5703125" style="17" bestFit="1" customWidth="1"/>
    <col min="45" max="45" width="11.42578125" style="17"/>
    <col min="46" max="46" width="13.85546875" bestFit="1" customWidth="1"/>
    <col min="47" max="47" width="0" hidden="1" customWidth="1"/>
    <col min="48" max="48" width="16.5703125" style="17" hidden="1" customWidth="1"/>
    <col min="49" max="49" width="0" style="17" hidden="1" customWidth="1"/>
    <col min="50" max="50" width="15.5703125" hidden="1" customWidth="1"/>
    <col min="51" max="51" width="0" hidden="1" customWidth="1"/>
    <col min="52" max="52" width="13.85546875" style="17" hidden="1" customWidth="1"/>
    <col min="53" max="53" width="0" style="17" hidden="1" customWidth="1"/>
    <col min="54" max="54" width="15.5703125" hidden="1" customWidth="1"/>
    <col min="55" max="55" width="0" style="17" hidden="1" customWidth="1"/>
    <col min="56" max="56" width="13.85546875" style="17" hidden="1" customWidth="1"/>
    <col min="58" max="58" width="13.85546875" bestFit="1" customWidth="1"/>
    <col min="59" max="59" width="16.5703125" bestFit="1" customWidth="1"/>
    <col min="60" max="60" width="16.85546875" bestFit="1" customWidth="1"/>
  </cols>
  <sheetData>
    <row r="1" spans="2:61" s="17" customFormat="1" x14ac:dyDescent="0.25">
      <c r="B1" s="78" t="s">
        <v>117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</row>
    <row r="2" spans="2:61" s="17" customFormat="1" x14ac:dyDescent="0.25"/>
    <row r="3" spans="2:61" x14ac:dyDescent="0.25">
      <c r="B3" s="81" t="s">
        <v>75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</row>
    <row r="4" spans="2:61" s="17" customFormat="1" ht="9" customHeight="1" x14ac:dyDescent="0.25"/>
    <row r="5" spans="2:61" s="17" customFormat="1" x14ac:dyDescent="0.25">
      <c r="J5" s="49" t="s">
        <v>73</v>
      </c>
      <c r="K5" s="50"/>
      <c r="L5" s="49" t="s">
        <v>72</v>
      </c>
      <c r="M5" s="50"/>
    </row>
    <row r="6" spans="2:61" ht="8.25" customHeight="1" x14ac:dyDescent="0.25"/>
    <row r="7" spans="2:61" x14ac:dyDescent="0.25">
      <c r="B7" s="80" t="s">
        <v>52</v>
      </c>
      <c r="C7" s="80" t="s">
        <v>46</v>
      </c>
      <c r="D7" s="80" t="s">
        <v>45</v>
      </c>
      <c r="E7" s="80"/>
      <c r="F7" s="80"/>
      <c r="G7" s="79" t="s">
        <v>47</v>
      </c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86" t="s">
        <v>49</v>
      </c>
    </row>
    <row r="8" spans="2:61" x14ac:dyDescent="0.25">
      <c r="B8" s="80"/>
      <c r="C8" s="80"/>
      <c r="D8" s="80"/>
      <c r="E8" s="80"/>
      <c r="F8" s="80"/>
      <c r="G8" s="80" t="s">
        <v>13</v>
      </c>
      <c r="H8" s="80"/>
      <c r="I8" s="80"/>
      <c r="J8" s="80"/>
      <c r="K8" s="80"/>
      <c r="L8" s="79" t="s">
        <v>14</v>
      </c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 t="s">
        <v>15</v>
      </c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86"/>
    </row>
    <row r="9" spans="2:61" x14ac:dyDescent="0.25">
      <c r="B9" s="80"/>
      <c r="C9" s="80"/>
      <c r="D9" s="80"/>
      <c r="E9" s="80"/>
      <c r="F9" s="80"/>
      <c r="G9" s="92" t="s">
        <v>16</v>
      </c>
      <c r="H9" s="92"/>
      <c r="I9" s="92" t="s">
        <v>17</v>
      </c>
      <c r="J9" s="92"/>
      <c r="K9" s="93" t="s">
        <v>18</v>
      </c>
      <c r="L9" s="92" t="s">
        <v>19</v>
      </c>
      <c r="M9" s="92"/>
      <c r="N9" s="92" t="s">
        <v>20</v>
      </c>
      <c r="O9" s="92"/>
      <c r="P9" s="92" t="s">
        <v>21</v>
      </c>
      <c r="Q9" s="92"/>
      <c r="R9" s="92"/>
      <c r="S9" s="92"/>
      <c r="T9" s="92" t="s">
        <v>23</v>
      </c>
      <c r="U9" s="92"/>
      <c r="V9" s="92" t="s">
        <v>24</v>
      </c>
      <c r="W9" s="92"/>
      <c r="X9" s="92" t="s">
        <v>25</v>
      </c>
      <c r="Y9" s="92"/>
      <c r="Z9" s="92" t="s">
        <v>26</v>
      </c>
      <c r="AA9" s="92"/>
      <c r="AB9" s="92" t="s">
        <v>27</v>
      </c>
      <c r="AC9" s="92"/>
      <c r="AD9" s="92" t="s">
        <v>28</v>
      </c>
      <c r="AE9" s="92"/>
      <c r="AF9" s="92" t="s">
        <v>29</v>
      </c>
      <c r="AG9" s="92"/>
      <c r="AH9" s="92" t="s">
        <v>30</v>
      </c>
      <c r="AI9" s="92"/>
      <c r="AJ9" s="93" t="s">
        <v>18</v>
      </c>
      <c r="AK9" s="92" t="s">
        <v>113</v>
      </c>
      <c r="AL9" s="92"/>
      <c r="AM9" s="92" t="s">
        <v>120</v>
      </c>
      <c r="AN9" s="92"/>
      <c r="AO9" s="92" t="s">
        <v>109</v>
      </c>
      <c r="AP9" s="92"/>
      <c r="AQ9" s="92" t="s">
        <v>24</v>
      </c>
      <c r="AR9" s="92"/>
      <c r="AS9" s="92" t="s">
        <v>114</v>
      </c>
      <c r="AT9" s="92"/>
      <c r="AU9" s="92" t="s">
        <v>112</v>
      </c>
      <c r="AV9" s="92"/>
      <c r="AW9" s="92" t="s">
        <v>112</v>
      </c>
      <c r="AX9" s="92"/>
      <c r="AY9" s="92" t="s">
        <v>112</v>
      </c>
      <c r="AZ9" s="92"/>
      <c r="BA9" s="92" t="s">
        <v>112</v>
      </c>
      <c r="BB9" s="92"/>
      <c r="BC9" s="92" t="s">
        <v>112</v>
      </c>
      <c r="BD9" s="92"/>
      <c r="BE9" s="92" t="s">
        <v>112</v>
      </c>
      <c r="BF9" s="92"/>
      <c r="BG9" s="93" t="s">
        <v>18</v>
      </c>
      <c r="BH9" s="86"/>
    </row>
    <row r="10" spans="2:61" s="11" customFormat="1" x14ac:dyDescent="0.25">
      <c r="B10" s="20" t="s">
        <v>35</v>
      </c>
      <c r="C10" s="16">
        <f>C11+C12</f>
        <v>0</v>
      </c>
      <c r="D10" s="20" t="s">
        <v>57</v>
      </c>
      <c r="E10" s="20" t="s">
        <v>12</v>
      </c>
      <c r="F10" s="20" t="s">
        <v>58</v>
      </c>
      <c r="G10" s="21" t="s">
        <v>53</v>
      </c>
      <c r="H10" s="21" t="s">
        <v>54</v>
      </c>
      <c r="I10" s="21" t="s">
        <v>53</v>
      </c>
      <c r="J10" s="21" t="s">
        <v>54</v>
      </c>
      <c r="K10" s="93"/>
      <c r="L10" s="21" t="s">
        <v>53</v>
      </c>
      <c r="M10" s="21" t="s">
        <v>54</v>
      </c>
      <c r="N10" s="21" t="s">
        <v>53</v>
      </c>
      <c r="O10" s="21" t="s">
        <v>54</v>
      </c>
      <c r="P10" s="21" t="s">
        <v>53</v>
      </c>
      <c r="Q10" s="21" t="s">
        <v>54</v>
      </c>
      <c r="R10" s="21" t="s">
        <v>53</v>
      </c>
      <c r="S10" s="21" t="s">
        <v>54</v>
      </c>
      <c r="T10" s="21" t="s">
        <v>53</v>
      </c>
      <c r="U10" s="21" t="s">
        <v>54</v>
      </c>
      <c r="V10" s="21" t="s">
        <v>53</v>
      </c>
      <c r="W10" s="21" t="s">
        <v>54</v>
      </c>
      <c r="X10" s="21" t="s">
        <v>53</v>
      </c>
      <c r="Y10" s="21" t="s">
        <v>54</v>
      </c>
      <c r="Z10" s="21" t="s">
        <v>53</v>
      </c>
      <c r="AA10" s="21" t="s">
        <v>54</v>
      </c>
      <c r="AB10" s="21" t="s">
        <v>53</v>
      </c>
      <c r="AC10" s="21" t="s">
        <v>54</v>
      </c>
      <c r="AD10" s="21" t="s">
        <v>53</v>
      </c>
      <c r="AE10" s="21" t="s">
        <v>54</v>
      </c>
      <c r="AF10" s="21" t="s">
        <v>53</v>
      </c>
      <c r="AG10" s="21" t="s">
        <v>54</v>
      </c>
      <c r="AH10" s="21" t="s">
        <v>53</v>
      </c>
      <c r="AI10" s="21" t="s">
        <v>54</v>
      </c>
      <c r="AJ10" s="93"/>
      <c r="AK10" s="21" t="s">
        <v>53</v>
      </c>
      <c r="AL10" s="21" t="s">
        <v>54</v>
      </c>
      <c r="AM10" s="21" t="s">
        <v>53</v>
      </c>
      <c r="AN10" s="21" t="s">
        <v>54</v>
      </c>
      <c r="AO10" s="21" t="s">
        <v>53</v>
      </c>
      <c r="AP10" s="21" t="s">
        <v>54</v>
      </c>
      <c r="AQ10" s="21" t="s">
        <v>53</v>
      </c>
      <c r="AR10" s="21" t="s">
        <v>54</v>
      </c>
      <c r="AS10" s="21" t="s">
        <v>53</v>
      </c>
      <c r="AT10" s="21" t="s">
        <v>54</v>
      </c>
      <c r="AU10" s="21" t="s">
        <v>53</v>
      </c>
      <c r="AV10" s="21" t="s">
        <v>54</v>
      </c>
      <c r="AW10" s="21" t="s">
        <v>53</v>
      </c>
      <c r="AX10" s="21" t="s">
        <v>54</v>
      </c>
      <c r="AY10" s="21" t="s">
        <v>53</v>
      </c>
      <c r="AZ10" s="21" t="s">
        <v>54</v>
      </c>
      <c r="BA10" s="21" t="s">
        <v>53</v>
      </c>
      <c r="BB10" s="21" t="s">
        <v>54</v>
      </c>
      <c r="BC10" s="21" t="s">
        <v>53</v>
      </c>
      <c r="BD10" s="21" t="s">
        <v>54</v>
      </c>
      <c r="BE10" s="21" t="s">
        <v>53</v>
      </c>
      <c r="BF10" s="21" t="s">
        <v>54</v>
      </c>
      <c r="BG10" s="93"/>
      <c r="BH10" s="86"/>
    </row>
    <row r="11" spans="2:61" x14ac:dyDescent="0.25">
      <c r="B11" s="25" t="s">
        <v>16</v>
      </c>
      <c r="C11" s="64">
        <v>0</v>
      </c>
      <c r="D11" s="24" t="s">
        <v>43</v>
      </c>
      <c r="E11" s="40"/>
      <c r="F11" s="27" t="e">
        <f>C11/E11</f>
        <v>#DIV/0!</v>
      </c>
      <c r="G11" s="40">
        <f>'[1]Consolidado BA'!$E$30</f>
        <v>0</v>
      </c>
      <c r="H11" s="10" t="e">
        <f>G11*$F$11</f>
        <v>#DIV/0!</v>
      </c>
      <c r="I11" s="40">
        <f>'[1]Consolidado BA'!$G$30</f>
        <v>0</v>
      </c>
      <c r="J11" s="10" t="e">
        <f t="shared" ref="J11" si="0">I11*$F$11</f>
        <v>#DIV/0!</v>
      </c>
      <c r="K11" s="22" t="e">
        <f>J11+H11</f>
        <v>#DIV/0!</v>
      </c>
      <c r="L11" s="40">
        <f>'[1]Consolidado BA'!$I$30</f>
        <v>0</v>
      </c>
      <c r="M11" s="10" t="e">
        <f t="shared" ref="M11:AI11" si="1">L11*$F$11</f>
        <v>#DIV/0!</v>
      </c>
      <c r="N11" s="40">
        <f>'[1]Consolidado BA'!$K$30</f>
        <v>0</v>
      </c>
      <c r="O11" s="10" t="e">
        <f t="shared" si="1"/>
        <v>#DIV/0!</v>
      </c>
      <c r="P11" s="40">
        <f>'[1]Consolidado BA'!$M$30</f>
        <v>0</v>
      </c>
      <c r="Q11" s="10" t="e">
        <f t="shared" si="1"/>
        <v>#DIV/0!</v>
      </c>
      <c r="R11" s="40">
        <f>'[1]Consolidado BA'!$O$30</f>
        <v>0</v>
      </c>
      <c r="S11" s="10" t="e">
        <f t="shared" si="1"/>
        <v>#DIV/0!</v>
      </c>
      <c r="T11" s="40">
        <f>'[1]Consolidado BA'!$Q$30</f>
        <v>0</v>
      </c>
      <c r="U11" s="10" t="e">
        <f t="shared" si="1"/>
        <v>#DIV/0!</v>
      </c>
      <c r="V11" s="40">
        <f>'[1]Consolidado BA'!$S$30</f>
        <v>0</v>
      </c>
      <c r="W11" s="10" t="e">
        <f t="shared" si="1"/>
        <v>#DIV/0!</v>
      </c>
      <c r="X11" s="40">
        <f>'[1]Consolidado BA'!$U$30</f>
        <v>0</v>
      </c>
      <c r="Y11" s="10" t="e">
        <f t="shared" si="1"/>
        <v>#DIV/0!</v>
      </c>
      <c r="Z11" s="40">
        <f>'[1]Consolidado BA'!$W$30</f>
        <v>0</v>
      </c>
      <c r="AA11" s="10" t="e">
        <f t="shared" si="1"/>
        <v>#DIV/0!</v>
      </c>
      <c r="AB11" s="40">
        <f>'[1]Consolidado BA'!$Y$30</f>
        <v>0</v>
      </c>
      <c r="AC11" s="10" t="e">
        <f t="shared" si="1"/>
        <v>#DIV/0!</v>
      </c>
      <c r="AD11" s="40">
        <f>'[1]Consolidado BA'!$AA$30</f>
        <v>0</v>
      </c>
      <c r="AE11" s="10" t="e">
        <f t="shared" si="1"/>
        <v>#DIV/0!</v>
      </c>
      <c r="AF11" s="40">
        <f>'[1]Consolidado BA'!$AC$30</f>
        <v>0</v>
      </c>
      <c r="AG11" s="10" t="e">
        <f t="shared" si="1"/>
        <v>#DIV/0!</v>
      </c>
      <c r="AH11" s="40">
        <f>'[1]Consolidado BA'!$AE$30</f>
        <v>0</v>
      </c>
      <c r="AI11" s="10" t="e">
        <f t="shared" si="1"/>
        <v>#DIV/0!</v>
      </c>
      <c r="AJ11" s="22" t="e">
        <f>AI11+AE11+AC11+AA11+Y11+W11+U11+S11+Q11+O11+M11+AG11</f>
        <v>#DIV/0!</v>
      </c>
      <c r="AK11" s="40">
        <f>'[1]Consolidado BA'!$AG$30</f>
        <v>0</v>
      </c>
      <c r="AL11" s="10" t="e">
        <f t="shared" ref="AL11" si="2">AK11*$F$11</f>
        <v>#DIV/0!</v>
      </c>
      <c r="AM11" s="40">
        <f>'[1]Consolidado BA'!$AI$30</f>
        <v>0</v>
      </c>
      <c r="AN11" s="10" t="e">
        <f t="shared" ref="AN11" si="3">AM11*$F$11</f>
        <v>#DIV/0!</v>
      </c>
      <c r="AO11" s="40">
        <f>'[1]Consolidado BA'!$AK$30</f>
        <v>18</v>
      </c>
      <c r="AP11" s="10" t="e">
        <f t="shared" ref="AP11" si="4">AO11*$F$11</f>
        <v>#DIV/0!</v>
      </c>
      <c r="AQ11" s="40">
        <f>'[1]Consolidado BA'!$AM$30</f>
        <v>20</v>
      </c>
      <c r="AR11" s="10" t="e">
        <f t="shared" ref="AR11" si="5">AQ11*$F$11</f>
        <v>#DIV/0!</v>
      </c>
      <c r="AS11" s="40">
        <f>'[1]Consolidado BA'!$AO$30</f>
        <v>0</v>
      </c>
      <c r="AT11" s="10" t="e">
        <f t="shared" ref="AT11" si="6">AS11*$F$11</f>
        <v>#DIV/0!</v>
      </c>
      <c r="AU11" s="40">
        <f>'[1]Consolidado BA'!$AQ$30</f>
        <v>18</v>
      </c>
      <c r="AV11" s="10" t="e">
        <f t="shared" ref="AV11" si="7">AU11*$F$11</f>
        <v>#DIV/0!</v>
      </c>
      <c r="AW11" s="40">
        <f>'[1]Consolidado BA'!$AS$30</f>
        <v>0</v>
      </c>
      <c r="AX11" s="10" t="e">
        <f t="shared" ref="AX11" si="8">AW11*$F$11</f>
        <v>#DIV/0!</v>
      </c>
      <c r="AY11" s="40">
        <f>'[1]Consolidado BA'!$AU$30</f>
        <v>0</v>
      </c>
      <c r="AZ11" s="10" t="e">
        <f t="shared" ref="AZ11" si="9">AY11*$F$11</f>
        <v>#DIV/0!</v>
      </c>
      <c r="BA11" s="40">
        <f>'[1]Consolidado BA'!$AW$30</f>
        <v>0</v>
      </c>
      <c r="BB11" s="10" t="e">
        <f t="shared" ref="BB11" si="10">BA11*$F$11</f>
        <v>#DIV/0!</v>
      </c>
      <c r="BC11" s="40">
        <f>'[1]Consolidado BA'!$AY$30</f>
        <v>0</v>
      </c>
      <c r="BD11" s="10" t="e">
        <f t="shared" ref="BD11" si="11">BC11*$F$11</f>
        <v>#DIV/0!</v>
      </c>
      <c r="BE11" s="40">
        <f>'[1]Consolidado BA'!$BA$30</f>
        <v>0</v>
      </c>
      <c r="BF11" s="10" t="e">
        <f t="shared" ref="BF11" si="12">BE11*$F$11</f>
        <v>#DIV/0!</v>
      </c>
      <c r="BG11" s="15" t="e">
        <f>BF11+BD11+BB11+AZ11+AX11+AV11+AT11+AR11+AP11+AN11+AL11</f>
        <v>#DIV/0!</v>
      </c>
      <c r="BH11" s="22" t="e">
        <f>BG11+AJ11+K11</f>
        <v>#DIV/0!</v>
      </c>
      <c r="BI11" s="26"/>
    </row>
    <row r="12" spans="2:61" x14ac:dyDescent="0.25">
      <c r="B12" s="25" t="s">
        <v>17</v>
      </c>
      <c r="C12" s="64">
        <v>0</v>
      </c>
      <c r="D12" s="24" t="s">
        <v>43</v>
      </c>
      <c r="E12" s="40"/>
      <c r="F12" s="27" t="e">
        <f>C12/E12</f>
        <v>#DIV/0!</v>
      </c>
      <c r="G12" s="40">
        <f>'[1]Consolidado BA'!$E$30</f>
        <v>0</v>
      </c>
      <c r="H12" s="10" t="e">
        <f>G12*$F$12</f>
        <v>#DIV/0!</v>
      </c>
      <c r="I12" s="40">
        <v>0</v>
      </c>
      <c r="J12" s="10"/>
      <c r="K12" s="22" t="e">
        <f t="shared" ref="K12:K24" si="13">J12+H12</f>
        <v>#DIV/0!</v>
      </c>
      <c r="L12" s="40">
        <f>'[1]Consolidado BA'!$I$30</f>
        <v>0</v>
      </c>
      <c r="M12" s="10" t="e">
        <f>L12*$F$12</f>
        <v>#DIV/0!</v>
      </c>
      <c r="N12" s="40">
        <f>'[1]Consolidado BA'!$K$30</f>
        <v>0</v>
      </c>
      <c r="O12" s="10" t="e">
        <f>N12*$F$12</f>
        <v>#DIV/0!</v>
      </c>
      <c r="P12" s="40">
        <f>'[1]Consolidado BA'!$M$30</f>
        <v>0</v>
      </c>
      <c r="Q12" s="10" t="e">
        <f>P12*$F$12</f>
        <v>#DIV/0!</v>
      </c>
      <c r="R12" s="40">
        <f>'[1]Consolidado BA'!$O$30</f>
        <v>0</v>
      </c>
      <c r="S12" s="10" t="e">
        <f>R12*$F$12</f>
        <v>#DIV/0!</v>
      </c>
      <c r="T12" s="40">
        <f>'[1]Consolidado BA'!$Q$30</f>
        <v>0</v>
      </c>
      <c r="U12" s="10" t="e">
        <f>T12*$F$12</f>
        <v>#DIV/0!</v>
      </c>
      <c r="V12" s="40">
        <f>'[1]Consolidado BA'!$S$30</f>
        <v>0</v>
      </c>
      <c r="W12" s="10" t="e">
        <f>V12*$F$12</f>
        <v>#DIV/0!</v>
      </c>
      <c r="X12" s="40">
        <f>'[1]Consolidado BA'!$U$30</f>
        <v>0</v>
      </c>
      <c r="Y12" s="10" t="e">
        <f>X12*$F$12</f>
        <v>#DIV/0!</v>
      </c>
      <c r="Z12" s="40">
        <f>'[1]Consolidado BA'!$W$30</f>
        <v>0</v>
      </c>
      <c r="AA12" s="10" t="e">
        <f>Z12*$F$12</f>
        <v>#DIV/0!</v>
      </c>
      <c r="AB12" s="40">
        <f>'[1]Consolidado BA'!$Y$30</f>
        <v>0</v>
      </c>
      <c r="AC12" s="10" t="e">
        <f>AB12*$F$12</f>
        <v>#DIV/0!</v>
      </c>
      <c r="AD12" s="40">
        <f>'[1]Consolidado BA'!$AA$30</f>
        <v>0</v>
      </c>
      <c r="AE12" s="10" t="e">
        <f>AD12*$F$12</f>
        <v>#DIV/0!</v>
      </c>
      <c r="AF12" s="40">
        <f>'[1]Consolidado BA'!$AC$30</f>
        <v>0</v>
      </c>
      <c r="AG12" s="10" t="e">
        <f>AF12*$F$12</f>
        <v>#DIV/0!</v>
      </c>
      <c r="AH12" s="40">
        <f>'[1]Consolidado BA'!$AE$30</f>
        <v>0</v>
      </c>
      <c r="AI12" s="10" t="e">
        <f>AH12*$F$12</f>
        <v>#DIV/0!</v>
      </c>
      <c r="AJ12" s="22" t="e">
        <f t="shared" ref="AJ12:AJ24" si="14">AI12+AE12+AC12+AA12+Y12+W12+U12+S12+Q12+O12+M12+AG12</f>
        <v>#DIV/0!</v>
      </c>
      <c r="AK12" s="40">
        <f>'[1]Consolidado BA'!$AG$30</f>
        <v>0</v>
      </c>
      <c r="AL12" s="10" t="e">
        <f>AK12*$F$12</f>
        <v>#DIV/0!</v>
      </c>
      <c r="AM12" s="40">
        <f>'[1]Consolidado BA'!$AI$30</f>
        <v>0</v>
      </c>
      <c r="AN12" s="10" t="e">
        <f>AM12*$F$12</f>
        <v>#DIV/0!</v>
      </c>
      <c r="AO12" s="40">
        <f>'[1]Consolidado BA'!$AK$30</f>
        <v>18</v>
      </c>
      <c r="AP12" s="10" t="e">
        <f>AO12*$F$12</f>
        <v>#DIV/0!</v>
      </c>
      <c r="AQ12" s="40">
        <f>'[1]Consolidado BA'!$AM$30</f>
        <v>20</v>
      </c>
      <c r="AR12" s="10" t="e">
        <f>AQ12*$F$12</f>
        <v>#DIV/0!</v>
      </c>
      <c r="AS12" s="40">
        <f>'[1]Consolidado BA'!$AO$30</f>
        <v>0</v>
      </c>
      <c r="AT12" s="10" t="e">
        <f>AS12*$F$12</f>
        <v>#DIV/0!</v>
      </c>
      <c r="AU12" s="40">
        <f>'[1]Consolidado BA'!$AQ$30</f>
        <v>18</v>
      </c>
      <c r="AV12" s="10" t="e">
        <f>AU12*$F$12</f>
        <v>#DIV/0!</v>
      </c>
      <c r="AW12" s="40">
        <f>'[1]Consolidado BA'!$AS$30</f>
        <v>0</v>
      </c>
      <c r="AX12" s="10" t="e">
        <f>AW12*$F$12</f>
        <v>#DIV/0!</v>
      </c>
      <c r="AY12" s="40">
        <f>'[1]Consolidado BA'!$AU$30</f>
        <v>0</v>
      </c>
      <c r="AZ12" s="10" t="e">
        <f>AY12*$F$12</f>
        <v>#DIV/0!</v>
      </c>
      <c r="BA12" s="40">
        <f>'[1]Consolidado BA'!$AW$30</f>
        <v>0</v>
      </c>
      <c r="BB12" s="10" t="e">
        <f>BA12*$F$12</f>
        <v>#DIV/0!</v>
      </c>
      <c r="BC12" s="40">
        <f>'[1]Consolidado BA'!$AY$30</f>
        <v>0</v>
      </c>
      <c r="BD12" s="10" t="e">
        <f>BC12*$F$12</f>
        <v>#DIV/0!</v>
      </c>
      <c r="BE12" s="40">
        <f>'[1]Consolidado BA'!$BA$30</f>
        <v>0</v>
      </c>
      <c r="BF12" s="10" t="e">
        <f>BE12*$F$12</f>
        <v>#DIV/0!</v>
      </c>
      <c r="BG12" s="15" t="e">
        <f t="shared" ref="BG12:BG24" si="15">BF12+BD12+BB12+AZ12+AX12+AV12+AT12+AR12+AP12+AN12+AL12</f>
        <v>#DIV/0!</v>
      </c>
      <c r="BH12" s="22" t="e">
        <f t="shared" ref="BH12:BH24" si="16">BG12+AJ12+K12</f>
        <v>#DIV/0!</v>
      </c>
    </row>
    <row r="13" spans="2:61" x14ac:dyDescent="0.25">
      <c r="B13" s="18" t="s">
        <v>36</v>
      </c>
      <c r="C13" s="23">
        <f>SUM(C14:C25)</f>
        <v>0</v>
      </c>
      <c r="D13" s="18"/>
      <c r="E13" s="24"/>
      <c r="F13" s="23"/>
      <c r="G13" s="40"/>
      <c r="H13" s="10"/>
      <c r="I13" s="40"/>
      <c r="J13" s="10"/>
      <c r="K13" s="22"/>
      <c r="L13" s="40"/>
      <c r="M13" s="10"/>
      <c r="N13" s="40"/>
      <c r="O13" s="10"/>
      <c r="P13" s="40"/>
      <c r="Q13" s="10"/>
      <c r="R13" s="40"/>
      <c r="S13" s="10"/>
      <c r="T13" s="40"/>
      <c r="U13" s="10"/>
      <c r="V13" s="40"/>
      <c r="W13" s="10"/>
      <c r="X13" s="40"/>
      <c r="Y13" s="10"/>
      <c r="Z13" s="40"/>
      <c r="AA13" s="10"/>
      <c r="AB13" s="40"/>
      <c r="AC13" s="10"/>
      <c r="AD13" s="40"/>
      <c r="AE13" s="10"/>
      <c r="AF13" s="40"/>
      <c r="AG13" s="10"/>
      <c r="AH13" s="40"/>
      <c r="AI13" s="10"/>
      <c r="AJ13" s="22"/>
      <c r="AK13" s="40"/>
      <c r="AL13" s="10"/>
      <c r="AM13" s="40"/>
      <c r="AN13" s="10"/>
      <c r="AO13" s="40"/>
      <c r="AP13" s="10"/>
      <c r="AQ13" s="40"/>
      <c r="AR13" s="10"/>
      <c r="AS13" s="40"/>
      <c r="AT13" s="10"/>
      <c r="AU13" s="40"/>
      <c r="AV13" s="10"/>
      <c r="AW13" s="40"/>
      <c r="AX13" s="10"/>
      <c r="AY13" s="40"/>
      <c r="AZ13" s="10"/>
      <c r="BA13" s="40"/>
      <c r="BB13" s="10"/>
      <c r="BC13" s="40"/>
      <c r="BD13" s="10"/>
      <c r="BE13" s="40"/>
      <c r="BF13" s="10"/>
      <c r="BG13" s="15"/>
      <c r="BH13" s="22"/>
    </row>
    <row r="14" spans="2:61" x14ac:dyDescent="0.25">
      <c r="B14" s="19" t="s">
        <v>19</v>
      </c>
      <c r="C14" s="65">
        <v>0</v>
      </c>
      <c r="D14" s="19" t="s">
        <v>70</v>
      </c>
      <c r="E14" s="40">
        <f t="shared" ref="E14:E20" si="17">SUM(G14+I14+L14+N14+P14+R14+T14+V14+X14+Z14+AB14+AD14+AF14+AH14+AK14+AM14+AO14+AQ14+AS14+AU14+AW14+AY14+BA14+BC14+BE14)</f>
        <v>22</v>
      </c>
      <c r="F14" s="23">
        <f>C14/E14</f>
        <v>0</v>
      </c>
      <c r="G14" s="41">
        <f>'[1]Consolidado BA'!$E$32</f>
        <v>0</v>
      </c>
      <c r="H14" s="10">
        <f>G14*$F$14</f>
        <v>0</v>
      </c>
      <c r="I14" s="40">
        <f>'[1]Consolidado BA'!$G$32</f>
        <v>0</v>
      </c>
      <c r="J14" s="10">
        <f>I14*$F$14</f>
        <v>0</v>
      </c>
      <c r="K14" s="22">
        <f t="shared" si="13"/>
        <v>0</v>
      </c>
      <c r="L14" s="40">
        <f>'[1]Consolidado BA'!$I$32</f>
        <v>0</v>
      </c>
      <c r="M14" s="10">
        <f>L14*$F$14</f>
        <v>0</v>
      </c>
      <c r="N14" s="40">
        <f>'[1]Consolidado BA'!$K$32</f>
        <v>0</v>
      </c>
      <c r="O14" s="10">
        <f>N14*$F$14</f>
        <v>0</v>
      </c>
      <c r="P14" s="40">
        <f>'[1]Consolidado BA'!$M$32</f>
        <v>0</v>
      </c>
      <c r="Q14" s="10">
        <f>P14*$F$14</f>
        <v>0</v>
      </c>
      <c r="R14" s="40">
        <f>'[1]Consolidado BA'!$O$32</f>
        <v>0</v>
      </c>
      <c r="S14" s="10">
        <f>R14*$F$14</f>
        <v>0</v>
      </c>
      <c r="T14" s="40">
        <f>'[1]Consolidado BA'!$Q$32</f>
        <v>0</v>
      </c>
      <c r="U14" s="10">
        <f>T14*$F$14</f>
        <v>0</v>
      </c>
      <c r="V14" s="40">
        <f>'[1]Consolidado BA'!$S$32</f>
        <v>0</v>
      </c>
      <c r="W14" s="10">
        <f>V14*$F$14</f>
        <v>0</v>
      </c>
      <c r="X14" s="40">
        <f>'[1]Consolidado BA'!$U$32</f>
        <v>0</v>
      </c>
      <c r="Y14" s="10">
        <f>X14*$F$14</f>
        <v>0</v>
      </c>
      <c r="Z14" s="40">
        <f>'[1]Consolidado BA'!$W$32</f>
        <v>0</v>
      </c>
      <c r="AA14" s="10">
        <f>Z14*$F$14</f>
        <v>0</v>
      </c>
      <c r="AB14" s="40">
        <f>'[1]Consolidado BA'!$Y$32</f>
        <v>0</v>
      </c>
      <c r="AC14" s="10">
        <f>AB14*$F$14</f>
        <v>0</v>
      </c>
      <c r="AD14" s="40">
        <f>'[1]Consolidado BA'!$AA$32</f>
        <v>0</v>
      </c>
      <c r="AE14" s="10">
        <f>AD14*$F$14</f>
        <v>0</v>
      </c>
      <c r="AF14" s="40">
        <f>'[1]Consolidado BA'!$AC$32</f>
        <v>0</v>
      </c>
      <c r="AG14" s="10">
        <f>AF14*$F$14</f>
        <v>0</v>
      </c>
      <c r="AH14" s="40">
        <f>'[1]Consolidado BA'!$AE$32</f>
        <v>0</v>
      </c>
      <c r="AI14" s="10">
        <f>AH14*$F$14</f>
        <v>0</v>
      </c>
      <c r="AJ14" s="22">
        <f t="shared" si="14"/>
        <v>0</v>
      </c>
      <c r="AK14" s="40">
        <f>'[1]Consolidado BA'!$AG$32</f>
        <v>18</v>
      </c>
      <c r="AL14" s="10">
        <f>AK14*$F$14</f>
        <v>0</v>
      </c>
      <c r="AM14" s="40">
        <f>'[1]Consolidado BA'!$AI$32</f>
        <v>0</v>
      </c>
      <c r="AN14" s="10">
        <f>AM14*$F$14</f>
        <v>0</v>
      </c>
      <c r="AO14" s="40">
        <f>'[1]Consolidado BA'!$AK$32</f>
        <v>4</v>
      </c>
      <c r="AP14" s="10">
        <f>AO14*$F$14</f>
        <v>0</v>
      </c>
      <c r="AQ14" s="40">
        <f>'[1]Consolidado BA'!$AM$32</f>
        <v>0</v>
      </c>
      <c r="AR14" s="10">
        <f>AQ14*$F$14</f>
        <v>0</v>
      </c>
      <c r="AS14" s="40">
        <f>'[1]Consolidado BA'!$AO$32</f>
        <v>0</v>
      </c>
      <c r="AT14" s="10">
        <f>AS14*$F$14</f>
        <v>0</v>
      </c>
      <c r="AU14" s="40">
        <f>'[1]Consolidado BA'!$AQ$32</f>
        <v>0</v>
      </c>
      <c r="AV14" s="10">
        <f>AU14*$F$14</f>
        <v>0</v>
      </c>
      <c r="AW14" s="40">
        <f>'[1]Consolidado BA'!$AS$32</f>
        <v>0</v>
      </c>
      <c r="AX14" s="10">
        <f>AW14*$F$14</f>
        <v>0</v>
      </c>
      <c r="AY14" s="40">
        <f>'[1]Consolidado BA'!$AU$32</f>
        <v>0</v>
      </c>
      <c r="AZ14" s="10">
        <f>AY14*$F$14</f>
        <v>0</v>
      </c>
      <c r="BA14" s="40">
        <f>'[1]Consolidado BA'!$AW$32</f>
        <v>0</v>
      </c>
      <c r="BB14" s="10">
        <f>BA14*$F$14</f>
        <v>0</v>
      </c>
      <c r="BC14" s="40">
        <f>'[1]Consolidado BA'!$AY$32</f>
        <v>0</v>
      </c>
      <c r="BD14" s="10">
        <f>BC14*$F$14</f>
        <v>0</v>
      </c>
      <c r="BE14" s="40">
        <f>'[1]Consolidado BA'!$BA$32</f>
        <v>0</v>
      </c>
      <c r="BF14" s="10">
        <f>BE14*$F$14</f>
        <v>0</v>
      </c>
      <c r="BG14" s="15">
        <f t="shared" si="15"/>
        <v>0</v>
      </c>
      <c r="BH14" s="22">
        <f t="shared" si="16"/>
        <v>0</v>
      </c>
    </row>
    <row r="15" spans="2:61" x14ac:dyDescent="0.25">
      <c r="B15" s="19" t="s">
        <v>20</v>
      </c>
      <c r="C15" s="65">
        <v>0</v>
      </c>
      <c r="D15" s="19" t="s">
        <v>37</v>
      </c>
      <c r="E15" s="40">
        <f t="shared" si="17"/>
        <v>917.3900000000001</v>
      </c>
      <c r="F15" s="23">
        <f t="shared" ref="F15:F24" si="18">C15/E15</f>
        <v>0</v>
      </c>
      <c r="G15" s="40">
        <f>'[1]Consolidado BA'!$E$28</f>
        <v>0</v>
      </c>
      <c r="H15" s="10">
        <f>G15*$F$15</f>
        <v>0</v>
      </c>
      <c r="I15" s="40">
        <f>'[1]Consolidado BA'!$G$28</f>
        <v>0</v>
      </c>
      <c r="J15" s="10">
        <f>I15*$F$15</f>
        <v>0</v>
      </c>
      <c r="K15" s="22">
        <f t="shared" si="13"/>
        <v>0</v>
      </c>
      <c r="L15" s="40">
        <f>'[1]Consolidado BA'!$I$28</f>
        <v>0</v>
      </c>
      <c r="M15" s="10">
        <f>L15*$F$15</f>
        <v>0</v>
      </c>
      <c r="N15" s="40">
        <f>'[1]Consolidado BA'!$K$28</f>
        <v>0</v>
      </c>
      <c r="O15" s="10">
        <f>N15*$F$15</f>
        <v>0</v>
      </c>
      <c r="P15" s="40">
        <f>'[1]Consolidado BA'!$M$28</f>
        <v>0</v>
      </c>
      <c r="Q15" s="10">
        <f>P15*$F$15</f>
        <v>0</v>
      </c>
      <c r="R15" s="40">
        <f>'[1]Consolidado BA'!$O$28</f>
        <v>0</v>
      </c>
      <c r="S15" s="10">
        <f>R15*$F$15</f>
        <v>0</v>
      </c>
      <c r="T15" s="40">
        <f>'[1]Consolidado BA'!$Q$28</f>
        <v>0</v>
      </c>
      <c r="U15" s="10">
        <f>T15*$F$15</f>
        <v>0</v>
      </c>
      <c r="V15" s="40">
        <f>'[1]Consolidado BA'!$S$28</f>
        <v>0</v>
      </c>
      <c r="W15" s="10">
        <f>V15*$F$15</f>
        <v>0</v>
      </c>
      <c r="X15" s="40">
        <f>'[1]Consolidado BA'!$U$28</f>
        <v>0</v>
      </c>
      <c r="Y15" s="10">
        <f>X15*$F$15</f>
        <v>0</v>
      </c>
      <c r="Z15" s="40">
        <f>'[1]Consolidado BA'!$W$28</f>
        <v>0</v>
      </c>
      <c r="AA15" s="10">
        <f>Z15*$F$15</f>
        <v>0</v>
      </c>
      <c r="AB15" s="40">
        <f>'[1]Consolidado BA'!$Y$28</f>
        <v>0</v>
      </c>
      <c r="AC15" s="10">
        <f>AB15*$F$15</f>
        <v>0</v>
      </c>
      <c r="AD15" s="40">
        <f>'[1]Consolidado BA'!$AA$28</f>
        <v>0</v>
      </c>
      <c r="AE15" s="10">
        <f>AD15*$F$15</f>
        <v>0</v>
      </c>
      <c r="AF15" s="40">
        <f>'[1]Consolidado BA'!$AC$28</f>
        <v>0</v>
      </c>
      <c r="AG15" s="10">
        <f>AF15*$F$15</f>
        <v>0</v>
      </c>
      <c r="AH15" s="40">
        <f>'[1]Consolidado BA'!$AE$28</f>
        <v>790.42000000000007</v>
      </c>
      <c r="AI15" s="10">
        <f>AH15*$F$15</f>
        <v>0</v>
      </c>
      <c r="AJ15" s="22">
        <f t="shared" si="14"/>
        <v>0</v>
      </c>
      <c r="AK15" s="40">
        <f>'[1]Consolidado BA'!$AG$28</f>
        <v>31.72</v>
      </c>
      <c r="AL15" s="10">
        <f>AK15*$F$15</f>
        <v>0</v>
      </c>
      <c r="AM15" s="40">
        <f>'[1]Consolidado BA'!$AI$28</f>
        <v>0</v>
      </c>
      <c r="AN15" s="10">
        <f>AM15*$F$15</f>
        <v>0</v>
      </c>
      <c r="AO15" s="40">
        <f>'[1]Consolidado BA'!$AK$28</f>
        <v>62.92</v>
      </c>
      <c r="AP15" s="10">
        <f>AO15*$F$15</f>
        <v>0</v>
      </c>
      <c r="AQ15" s="40">
        <f>'[1]Consolidado BA'!$AM$28</f>
        <v>32.33</v>
      </c>
      <c r="AR15" s="10">
        <f>AQ15*$F$15</f>
        <v>0</v>
      </c>
      <c r="AS15" s="40">
        <f>'[1]Consolidado BA'!$AO$28</f>
        <v>0</v>
      </c>
      <c r="AT15" s="10">
        <f>AS15*$F$15</f>
        <v>0</v>
      </c>
      <c r="AU15" s="40">
        <f>'[1]Consolidado BA'!$AQ$28</f>
        <v>0</v>
      </c>
      <c r="AV15" s="10">
        <f>AU15*$F$15</f>
        <v>0</v>
      </c>
      <c r="AW15" s="40">
        <f>'[1]Consolidado BA'!$AS$28</f>
        <v>0</v>
      </c>
      <c r="AX15" s="10">
        <f>AW15*$F$15</f>
        <v>0</v>
      </c>
      <c r="AY15" s="40">
        <f>'[1]Consolidado BA'!$AU$28</f>
        <v>0</v>
      </c>
      <c r="AZ15" s="10">
        <f>AY15*$F$15</f>
        <v>0</v>
      </c>
      <c r="BA15" s="40">
        <f>'[1]Consolidado BA'!$AW$28</f>
        <v>0</v>
      </c>
      <c r="BB15" s="10">
        <f>BA15*$F$15</f>
        <v>0</v>
      </c>
      <c r="BC15" s="40">
        <f>'[1]Consolidado BA'!$AY$28</f>
        <v>0</v>
      </c>
      <c r="BD15" s="10">
        <f>BC15*$F$15</f>
        <v>0</v>
      </c>
      <c r="BE15" s="40">
        <f>'[1]Consolidado BA'!$BA$28</f>
        <v>0</v>
      </c>
      <c r="BF15" s="10">
        <f>BE15*$F$15</f>
        <v>0</v>
      </c>
      <c r="BG15" s="15">
        <f t="shared" si="15"/>
        <v>0</v>
      </c>
      <c r="BH15" s="22">
        <f t="shared" si="16"/>
        <v>0</v>
      </c>
    </row>
    <row r="16" spans="2:61" x14ac:dyDescent="0.25">
      <c r="B16" s="19" t="s">
        <v>21</v>
      </c>
      <c r="C16" s="65">
        <v>0</v>
      </c>
      <c r="D16" s="19" t="s">
        <v>38</v>
      </c>
      <c r="E16" s="40">
        <f t="shared" si="17"/>
        <v>3767</v>
      </c>
      <c r="F16" s="23">
        <f t="shared" si="18"/>
        <v>0</v>
      </c>
      <c r="G16" s="41">
        <f>'[1]Consolidado BA'!$E$33</f>
        <v>0</v>
      </c>
      <c r="H16" s="10">
        <f>G16*$F$16</f>
        <v>0</v>
      </c>
      <c r="I16" s="40">
        <f>'[1]Consolidado BA'!$G$33</f>
        <v>0</v>
      </c>
      <c r="J16" s="10">
        <f>I16*$F$16</f>
        <v>0</v>
      </c>
      <c r="K16" s="22">
        <f t="shared" si="13"/>
        <v>0</v>
      </c>
      <c r="L16" s="40">
        <f>'[1]Consolidado BA'!$I$33</f>
        <v>0</v>
      </c>
      <c r="M16" s="10">
        <f>L16*$F$16</f>
        <v>0</v>
      </c>
      <c r="N16" s="40">
        <f>'[1]Consolidado BA'!$K$33</f>
        <v>0</v>
      </c>
      <c r="O16" s="10">
        <f>N16*$F$16</f>
        <v>0</v>
      </c>
      <c r="P16" s="40">
        <v>0</v>
      </c>
      <c r="Q16" s="10"/>
      <c r="R16" s="40">
        <f>'[1]Consolidado BA'!$O$33</f>
        <v>0</v>
      </c>
      <c r="S16" s="10">
        <f>R16*$F$16</f>
        <v>0</v>
      </c>
      <c r="T16" s="40">
        <f>'[1]Consolidado BA'!$Q$33</f>
        <v>0</v>
      </c>
      <c r="U16" s="10">
        <f>T16*$F$16</f>
        <v>0</v>
      </c>
      <c r="V16" s="40">
        <f>'[1]Consolidado BA'!$S$33</f>
        <v>0</v>
      </c>
      <c r="W16" s="10">
        <f>V16*$F$16</f>
        <v>0</v>
      </c>
      <c r="X16" s="40">
        <f>'[1]Consolidado BA'!$U$33</f>
        <v>0</v>
      </c>
      <c r="Y16" s="10">
        <f>X16*$F$16</f>
        <v>0</v>
      </c>
      <c r="Z16" s="40">
        <f>'[1]Consolidado BA'!$W$33</f>
        <v>0</v>
      </c>
      <c r="AA16" s="10">
        <f>Z16*$F$16</f>
        <v>0</v>
      </c>
      <c r="AB16" s="40">
        <f>'[1]Consolidado BA'!$Y$33</f>
        <v>0</v>
      </c>
      <c r="AC16" s="10">
        <f>AB16*$F$16</f>
        <v>0</v>
      </c>
      <c r="AD16" s="40">
        <f>'[1]Consolidado BA'!$AA$33</f>
        <v>0</v>
      </c>
      <c r="AE16" s="10">
        <f>AD16*$F$16</f>
        <v>0</v>
      </c>
      <c r="AF16" s="40">
        <f>'[1]Consolidado BA'!$AC$33</f>
        <v>0</v>
      </c>
      <c r="AG16" s="10">
        <f>AF16*$F$16</f>
        <v>0</v>
      </c>
      <c r="AH16" s="40">
        <f>'[1]Consolidado BA'!$AE$33</f>
        <v>0</v>
      </c>
      <c r="AI16" s="10">
        <f>AH16*$F$16</f>
        <v>0</v>
      </c>
      <c r="AJ16" s="22">
        <f t="shared" si="14"/>
        <v>0</v>
      </c>
      <c r="AK16" s="40">
        <f>'[1]Consolidado BA'!$AG$33</f>
        <v>85</v>
      </c>
      <c r="AL16" s="10">
        <f>AK16*$F$16</f>
        <v>0</v>
      </c>
      <c r="AM16" s="40">
        <f>'[1]Consolidado BA'!$AI$33</f>
        <v>0</v>
      </c>
      <c r="AN16" s="10">
        <f>AM16*$F$16</f>
        <v>0</v>
      </c>
      <c r="AO16" s="40">
        <f>'[1]Consolidado BA'!$AK$33</f>
        <v>3597</v>
      </c>
      <c r="AP16" s="10">
        <f>AO16*$F$16</f>
        <v>0</v>
      </c>
      <c r="AQ16" s="40">
        <f>'[1]Consolidado BA'!$AM$33</f>
        <v>85</v>
      </c>
      <c r="AR16" s="10">
        <f>AQ16*$F$16</f>
        <v>0</v>
      </c>
      <c r="AS16" s="40">
        <f>'[1]Consolidado BA'!$AO$33</f>
        <v>0</v>
      </c>
      <c r="AT16" s="10">
        <f>AS16*$F$16</f>
        <v>0</v>
      </c>
      <c r="AU16" s="40">
        <v>0</v>
      </c>
      <c r="AV16" s="10">
        <f>AU16*$F$16</f>
        <v>0</v>
      </c>
      <c r="AW16" s="40">
        <f>'[1]Consolidado BA'!$AS$33</f>
        <v>0</v>
      </c>
      <c r="AX16" s="10">
        <f>AW16*$F$16</f>
        <v>0</v>
      </c>
      <c r="AY16" s="40">
        <f>'[1]Consolidado BA'!$AU$33</f>
        <v>0</v>
      </c>
      <c r="AZ16" s="10">
        <f>AY16*$F$16</f>
        <v>0</v>
      </c>
      <c r="BA16" s="40">
        <f>'[1]Consolidado BA'!$AW$33</f>
        <v>0</v>
      </c>
      <c r="BB16" s="10">
        <f>BA16*$F$16</f>
        <v>0</v>
      </c>
      <c r="BC16" s="40">
        <f>'[1]Consolidado BA'!$AY$33</f>
        <v>0</v>
      </c>
      <c r="BD16" s="10">
        <f>BC16*$F$16</f>
        <v>0</v>
      </c>
      <c r="BE16" s="40">
        <f>'[1]Consolidado BA'!$BA$33</f>
        <v>0</v>
      </c>
      <c r="BF16" s="10">
        <f>BE16*$F$16</f>
        <v>0</v>
      </c>
      <c r="BG16" s="15">
        <f t="shared" si="15"/>
        <v>0</v>
      </c>
      <c r="BH16" s="22">
        <f t="shared" si="16"/>
        <v>0</v>
      </c>
    </row>
    <row r="17" spans="2:60" hidden="1" x14ac:dyDescent="0.25">
      <c r="B17" s="19"/>
      <c r="C17" s="65">
        <v>0</v>
      </c>
      <c r="D17" s="24" t="s">
        <v>43</v>
      </c>
      <c r="E17" s="40">
        <v>18</v>
      </c>
      <c r="F17" s="23">
        <f t="shared" si="18"/>
        <v>0</v>
      </c>
      <c r="G17" s="40">
        <f>'[1]Consolidado BA'!$E$30</f>
        <v>0</v>
      </c>
      <c r="H17" s="10">
        <f>G17*$F$17</f>
        <v>0</v>
      </c>
      <c r="I17" s="40">
        <f>'[1]Consolidado BA'!$G$30</f>
        <v>0</v>
      </c>
      <c r="J17" s="10">
        <f>I17*$F$17</f>
        <v>0</v>
      </c>
      <c r="K17" s="22">
        <f t="shared" si="13"/>
        <v>0</v>
      </c>
      <c r="L17" s="40">
        <f>'[1]Consolidado BA'!$I$30</f>
        <v>0</v>
      </c>
      <c r="M17" s="10">
        <f>L17*$F$17</f>
        <v>0</v>
      </c>
      <c r="N17" s="40">
        <f>'[1]Consolidado BA'!$K$30</f>
        <v>0</v>
      </c>
      <c r="O17" s="10">
        <f>N17*$F$17</f>
        <v>0</v>
      </c>
      <c r="P17" s="40">
        <f>'[1]Consolidado BA'!$M$30</f>
        <v>0</v>
      </c>
      <c r="Q17" s="10">
        <f>P17*$F$17</f>
        <v>0</v>
      </c>
      <c r="R17" s="40">
        <f>'[1]Consolidado BA'!$O$30</f>
        <v>0</v>
      </c>
      <c r="S17" s="10">
        <f>R17*$F$17</f>
        <v>0</v>
      </c>
      <c r="T17" s="40">
        <f>'[1]Consolidado BA'!$Q$30</f>
        <v>0</v>
      </c>
      <c r="U17" s="10">
        <f>T17*$F$17</f>
        <v>0</v>
      </c>
      <c r="V17" s="40">
        <f>'[1]Consolidado BA'!$S$30</f>
        <v>0</v>
      </c>
      <c r="W17" s="10">
        <f>V17*$F$17</f>
        <v>0</v>
      </c>
      <c r="X17" s="40">
        <f>'[1]Consolidado BA'!$U$30</f>
        <v>0</v>
      </c>
      <c r="Y17" s="10">
        <f>X17*$F$17</f>
        <v>0</v>
      </c>
      <c r="Z17" s="40">
        <f>'[1]Consolidado BA'!$W$30</f>
        <v>0</v>
      </c>
      <c r="AA17" s="10">
        <f>Z17*$F$17</f>
        <v>0</v>
      </c>
      <c r="AB17" s="40">
        <f>'[1]Consolidado BA'!$Y$30</f>
        <v>0</v>
      </c>
      <c r="AC17" s="10">
        <f>AB17*$F$17</f>
        <v>0</v>
      </c>
      <c r="AD17" s="40">
        <f>'[1]Consolidado BA'!$AA$30</f>
        <v>0</v>
      </c>
      <c r="AE17" s="10">
        <f>AD17*$F$17</f>
        <v>0</v>
      </c>
      <c r="AF17" s="40">
        <f>'[1]Consolidado BA'!$AC$30</f>
        <v>0</v>
      </c>
      <c r="AG17" s="10">
        <f>AF17*$F$17</f>
        <v>0</v>
      </c>
      <c r="AH17" s="40">
        <f>'[1]Consolidado BA'!$AE$30</f>
        <v>0</v>
      </c>
      <c r="AI17" s="10">
        <f>AH17*$F$17</f>
        <v>0</v>
      </c>
      <c r="AJ17" s="22">
        <f t="shared" si="14"/>
        <v>0</v>
      </c>
      <c r="AK17" s="40">
        <f>'[1]Consolidado BA'!$AG$30</f>
        <v>0</v>
      </c>
      <c r="AL17" s="10">
        <f>AK17*$F$17</f>
        <v>0</v>
      </c>
      <c r="AM17" s="40">
        <f>'[1]Consolidado BA'!$AI$30</f>
        <v>0</v>
      </c>
      <c r="AN17" s="10">
        <f>AM17*$F$17</f>
        <v>0</v>
      </c>
      <c r="AO17" s="40">
        <f>'[1]Consolidado BA'!$AK$30</f>
        <v>18</v>
      </c>
      <c r="AP17" s="10">
        <f>AO17*$F$17</f>
        <v>0</v>
      </c>
      <c r="AQ17" s="40">
        <f>'[1]Consolidado BA'!$AM$30</f>
        <v>20</v>
      </c>
      <c r="AR17" s="10">
        <f>AQ17*$F$17</f>
        <v>0</v>
      </c>
      <c r="AS17" s="40">
        <f>'[1]Consolidado BA'!$AO$30</f>
        <v>0</v>
      </c>
      <c r="AT17" s="10">
        <f>AS17*$F$17</f>
        <v>0</v>
      </c>
      <c r="AU17" s="40">
        <f>'[1]Consolidado BA'!$AQ$30</f>
        <v>18</v>
      </c>
      <c r="AV17" s="10">
        <f>AU17*$F$17</f>
        <v>0</v>
      </c>
      <c r="AW17" s="40">
        <f>'[1]Consolidado BA'!$AS$30</f>
        <v>0</v>
      </c>
      <c r="AX17" s="10">
        <f>AW17*$F$17</f>
        <v>0</v>
      </c>
      <c r="AY17" s="40">
        <f>'[1]Consolidado BA'!$AU$30</f>
        <v>0</v>
      </c>
      <c r="AZ17" s="10">
        <f>AY17*$F$17</f>
        <v>0</v>
      </c>
      <c r="BA17" s="40">
        <f>'[1]Consolidado BA'!$AW$30</f>
        <v>0</v>
      </c>
      <c r="BB17" s="10">
        <f>BA17*$F$17</f>
        <v>0</v>
      </c>
      <c r="BC17" s="40">
        <f>'[1]Consolidado BA'!$AY$30</f>
        <v>0</v>
      </c>
      <c r="BD17" s="10">
        <f>BC17*$F$17</f>
        <v>0</v>
      </c>
      <c r="BE17" s="40">
        <f>'[1]Consolidado BA'!$BA$30</f>
        <v>0</v>
      </c>
      <c r="BF17" s="10">
        <f>BE17*$F$17</f>
        <v>0</v>
      </c>
      <c r="BG17" s="15">
        <f t="shared" si="15"/>
        <v>0</v>
      </c>
      <c r="BH17" s="22">
        <f t="shared" si="16"/>
        <v>0</v>
      </c>
    </row>
    <row r="18" spans="2:60" x14ac:dyDescent="0.25">
      <c r="B18" s="19" t="s">
        <v>23</v>
      </c>
      <c r="C18" s="65">
        <v>0</v>
      </c>
      <c r="D18" s="24" t="s">
        <v>43</v>
      </c>
      <c r="E18" s="40">
        <v>18</v>
      </c>
      <c r="F18" s="23">
        <f t="shared" si="18"/>
        <v>0</v>
      </c>
      <c r="G18" s="40">
        <f>'[1]Consolidado BA'!$E$30</f>
        <v>0</v>
      </c>
      <c r="H18" s="10">
        <f>G18*$F$18</f>
        <v>0</v>
      </c>
      <c r="I18" s="40">
        <f>'[1]Consolidado BA'!$G$30</f>
        <v>0</v>
      </c>
      <c r="J18" s="10">
        <f>I18*$F$18</f>
        <v>0</v>
      </c>
      <c r="K18" s="22">
        <f t="shared" si="13"/>
        <v>0</v>
      </c>
      <c r="L18" s="40">
        <f>'[1]Consolidado BA'!$I$30</f>
        <v>0</v>
      </c>
      <c r="M18" s="10">
        <f>L18*$F$18</f>
        <v>0</v>
      </c>
      <c r="N18" s="40">
        <f>'[1]Consolidado BA'!$K$30</f>
        <v>0</v>
      </c>
      <c r="O18" s="10">
        <f>N18*$F$18</f>
        <v>0</v>
      </c>
      <c r="P18" s="40">
        <f>'[1]Consolidado BA'!$M$30</f>
        <v>0</v>
      </c>
      <c r="Q18" s="10">
        <f>P18*$F$18</f>
        <v>0</v>
      </c>
      <c r="R18" s="40">
        <f>'[1]Consolidado BA'!$O$30</f>
        <v>0</v>
      </c>
      <c r="S18" s="10">
        <f>R18*$F$18</f>
        <v>0</v>
      </c>
      <c r="T18" s="40">
        <f>'[1]Consolidado BA'!$Q$30</f>
        <v>0</v>
      </c>
      <c r="U18" s="10">
        <f>T18*$F$18</f>
        <v>0</v>
      </c>
      <c r="V18" s="40">
        <f>'[1]Consolidado BA'!$S$30</f>
        <v>0</v>
      </c>
      <c r="W18" s="10">
        <f>V18*$F$18</f>
        <v>0</v>
      </c>
      <c r="X18" s="40">
        <f>'[1]Consolidado BA'!$U$30</f>
        <v>0</v>
      </c>
      <c r="Y18" s="10">
        <f>X18*$F$18</f>
        <v>0</v>
      </c>
      <c r="Z18" s="40">
        <f>'[1]Consolidado BA'!$W$30</f>
        <v>0</v>
      </c>
      <c r="AA18" s="10">
        <f>Z18*$F$18</f>
        <v>0</v>
      </c>
      <c r="AB18" s="40">
        <f>'[1]Consolidado BA'!$Y$30</f>
        <v>0</v>
      </c>
      <c r="AC18" s="10">
        <f>AB18*$F$18</f>
        <v>0</v>
      </c>
      <c r="AD18" s="40">
        <f>'[1]Consolidado BA'!$AA$30</f>
        <v>0</v>
      </c>
      <c r="AE18" s="10">
        <f>AD18*$F$18</f>
        <v>0</v>
      </c>
      <c r="AF18" s="40">
        <f>'[1]Consolidado BA'!$AC$30</f>
        <v>0</v>
      </c>
      <c r="AG18" s="10">
        <f>AF18*$F$18</f>
        <v>0</v>
      </c>
      <c r="AH18" s="40">
        <f>'[1]Consolidado BA'!$AE$30</f>
        <v>0</v>
      </c>
      <c r="AI18" s="10">
        <f>AH18*$F$18</f>
        <v>0</v>
      </c>
      <c r="AJ18" s="22">
        <f t="shared" si="14"/>
        <v>0</v>
      </c>
      <c r="AK18" s="40">
        <f>'[1]Consolidado BA'!$AG$30</f>
        <v>0</v>
      </c>
      <c r="AL18" s="10">
        <f>AK18*$F$18</f>
        <v>0</v>
      </c>
      <c r="AM18" s="40">
        <f>'[1]Consolidado BA'!$AI$30</f>
        <v>0</v>
      </c>
      <c r="AN18" s="10">
        <f>AM18*$F$18</f>
        <v>0</v>
      </c>
      <c r="AO18" s="40">
        <f>'[1]Consolidado BA'!$AK$30</f>
        <v>18</v>
      </c>
      <c r="AP18" s="10">
        <f>AO18*$F$18</f>
        <v>0</v>
      </c>
      <c r="AQ18" s="40">
        <f>'[1]Consolidado BA'!$AM$30</f>
        <v>20</v>
      </c>
      <c r="AR18" s="10">
        <f>AQ18*$F$18</f>
        <v>0</v>
      </c>
      <c r="AS18" s="40">
        <f>'[1]Consolidado BA'!$AO$30</f>
        <v>0</v>
      </c>
      <c r="AT18" s="10">
        <f>AS18*$F$18</f>
        <v>0</v>
      </c>
      <c r="AU18" s="40">
        <f>'[1]Consolidado BA'!$AQ$30</f>
        <v>18</v>
      </c>
      <c r="AV18" s="10">
        <f>AU18*$F$18</f>
        <v>0</v>
      </c>
      <c r="AW18" s="40">
        <f>'[1]Consolidado BA'!$AS$30</f>
        <v>0</v>
      </c>
      <c r="AX18" s="10">
        <f>AW18*$F$18</f>
        <v>0</v>
      </c>
      <c r="AY18" s="40">
        <f>'[1]Consolidado BA'!$AU$30</f>
        <v>0</v>
      </c>
      <c r="AZ18" s="10">
        <f>AY18*$F$18</f>
        <v>0</v>
      </c>
      <c r="BA18" s="40">
        <f>'[1]Consolidado BA'!$AW$30</f>
        <v>0</v>
      </c>
      <c r="BB18" s="10">
        <f>BA18*$F$18</f>
        <v>0</v>
      </c>
      <c r="BC18" s="40">
        <f>'[1]Consolidado BA'!$AY$30</f>
        <v>0</v>
      </c>
      <c r="BD18" s="10">
        <f>BC18*$F$18</f>
        <v>0</v>
      </c>
      <c r="BE18" s="40">
        <f>'[1]Consolidado BA'!$BA$30</f>
        <v>0</v>
      </c>
      <c r="BF18" s="10">
        <f>BE18*$F$18</f>
        <v>0</v>
      </c>
      <c r="BG18" s="15">
        <f t="shared" si="15"/>
        <v>0</v>
      </c>
      <c r="BH18" s="22">
        <f t="shared" si="16"/>
        <v>0</v>
      </c>
    </row>
    <row r="19" spans="2:60" hidden="1" x14ac:dyDescent="0.25">
      <c r="B19" s="19"/>
      <c r="C19" s="65">
        <v>0</v>
      </c>
      <c r="D19" s="19" t="s">
        <v>39</v>
      </c>
      <c r="E19" s="71">
        <v>1</v>
      </c>
      <c r="F19" s="70">
        <f>C19/E19</f>
        <v>0</v>
      </c>
      <c r="G19" s="41">
        <f>'[1]Consolidado BA'!$E$34</f>
        <v>0</v>
      </c>
      <c r="H19" s="10">
        <f>G19*$F$19</f>
        <v>0</v>
      </c>
      <c r="I19" s="40">
        <f>'[1]Consolidado BA'!$G$34</f>
        <v>0</v>
      </c>
      <c r="J19" s="10">
        <f>I19*$F$19</f>
        <v>0</v>
      </c>
      <c r="K19" s="22">
        <f t="shared" si="13"/>
        <v>0</v>
      </c>
      <c r="L19" s="40">
        <f>'[1]Consolidado BA'!$I$34</f>
        <v>0</v>
      </c>
      <c r="M19" s="10">
        <f>L19*$F$19</f>
        <v>0</v>
      </c>
      <c r="N19" s="40">
        <f>'[1]Consolidado BA'!$K$34</f>
        <v>0</v>
      </c>
      <c r="O19" s="10">
        <f>N19*$F$19</f>
        <v>0</v>
      </c>
      <c r="P19" s="40">
        <f>'[1]Consolidado BA'!$M$34</f>
        <v>0</v>
      </c>
      <c r="Q19" s="10">
        <f>P19*$F$19</f>
        <v>0</v>
      </c>
      <c r="R19" s="40">
        <f>'[1]Consolidado BA'!$O$34</f>
        <v>0</v>
      </c>
      <c r="S19" s="10">
        <f>R19*$F$19</f>
        <v>0</v>
      </c>
      <c r="T19" s="40">
        <f>'[1]Consolidado BA'!$Q$34</f>
        <v>0</v>
      </c>
      <c r="U19" s="10">
        <f>T19*$F$19</f>
        <v>0</v>
      </c>
      <c r="V19" s="40">
        <f>'[1]Consolidado BA'!$S$34</f>
        <v>0</v>
      </c>
      <c r="W19" s="10">
        <f>V19*$F$19</f>
        <v>0</v>
      </c>
      <c r="X19" s="40">
        <f>'[1]Consolidado BA'!$U$34</f>
        <v>0</v>
      </c>
      <c r="Y19" s="10">
        <f>X19*$F$19</f>
        <v>0</v>
      </c>
      <c r="Z19" s="40">
        <f>'[1]Consolidado BA'!$W$34</f>
        <v>0</v>
      </c>
      <c r="AA19" s="10">
        <f>Z19*$F$19</f>
        <v>0</v>
      </c>
      <c r="AB19" s="40">
        <f>'[1]Consolidado BA'!$Y$34</f>
        <v>0</v>
      </c>
      <c r="AC19" s="10">
        <f>AB19*$F$19</f>
        <v>0</v>
      </c>
      <c r="AD19" s="40">
        <f>'[1]Consolidado BA'!$AA$34</f>
        <v>0</v>
      </c>
      <c r="AE19" s="10">
        <f>AD19*$F$19</f>
        <v>0</v>
      </c>
      <c r="AF19" s="40">
        <f>'[1]Consolidado BA'!$AC$34</f>
        <v>0</v>
      </c>
      <c r="AG19" s="10">
        <f>AF19*$F$19</f>
        <v>0</v>
      </c>
      <c r="AH19" s="40">
        <f>'[1]Consolidado BA'!$AE$34</f>
        <v>0</v>
      </c>
      <c r="AI19" s="10">
        <f>AH19*$F$19</f>
        <v>0</v>
      </c>
      <c r="AJ19" s="22">
        <f t="shared" si="14"/>
        <v>0</v>
      </c>
      <c r="AK19" s="40">
        <f>'[1]Consolidado BA'!$AG$34</f>
        <v>0</v>
      </c>
      <c r="AL19" s="10">
        <f>AK19*$F$19</f>
        <v>0</v>
      </c>
      <c r="AM19" s="40">
        <f>'[1]Consolidado BA'!$AI$34</f>
        <v>0</v>
      </c>
      <c r="AN19" s="10">
        <f>AM19*$F$19</f>
        <v>0</v>
      </c>
      <c r="AO19" s="40">
        <f>'[1]Consolidado BA'!$AK$34</f>
        <v>0</v>
      </c>
      <c r="AP19" s="10">
        <f>AO19*$F$19</f>
        <v>0</v>
      </c>
      <c r="AQ19" s="40">
        <f>'[1]Consolidado BA'!$AM$34</f>
        <v>0</v>
      </c>
      <c r="AR19" s="10">
        <f>AQ19*$F$19</f>
        <v>0</v>
      </c>
      <c r="AS19" s="40">
        <f>'[1]Consolidado BA'!$AO$34</f>
        <v>0</v>
      </c>
      <c r="AT19" s="10">
        <f>AS19*$F$19</f>
        <v>0</v>
      </c>
      <c r="AU19" s="40">
        <f>'[1]Consolidado BA'!$AQ$34</f>
        <v>0</v>
      </c>
      <c r="AV19" s="10">
        <f>AU19*$F$19</f>
        <v>0</v>
      </c>
      <c r="AW19" s="40">
        <f>'[1]Consolidado BA'!$AS$34</f>
        <v>0</v>
      </c>
      <c r="AX19" s="10">
        <f>AW19*$F$19</f>
        <v>0</v>
      </c>
      <c r="AY19" s="40">
        <f>'[1]Consolidado BA'!$AU$34</f>
        <v>0</v>
      </c>
      <c r="AZ19" s="10">
        <f>AY19*$F$19</f>
        <v>0</v>
      </c>
      <c r="BA19" s="40">
        <f>'[1]Consolidado BA'!$AW$34</f>
        <v>0</v>
      </c>
      <c r="BB19" s="10">
        <f>BA19*$F$19</f>
        <v>0</v>
      </c>
      <c r="BC19" s="40">
        <f>'[1]Consolidado BA'!$AY$34</f>
        <v>0</v>
      </c>
      <c r="BD19" s="10">
        <f>BC19*$F$19</f>
        <v>0</v>
      </c>
      <c r="BE19" s="40">
        <f>'[1]Consolidado BA'!$BA$34</f>
        <v>0</v>
      </c>
      <c r="BF19" s="10">
        <f>BE19*$F$19</f>
        <v>0</v>
      </c>
      <c r="BG19" s="15">
        <f t="shared" si="15"/>
        <v>0</v>
      </c>
      <c r="BH19" s="22">
        <f t="shared" si="16"/>
        <v>0</v>
      </c>
    </row>
    <row r="20" spans="2:60" hidden="1" x14ac:dyDescent="0.25">
      <c r="B20" s="19"/>
      <c r="C20" s="65">
        <v>0</v>
      </c>
      <c r="D20" s="19" t="s">
        <v>40</v>
      </c>
      <c r="E20" s="40">
        <f t="shared" si="17"/>
        <v>917.3900000000001</v>
      </c>
      <c r="F20" s="23">
        <f t="shared" si="18"/>
        <v>0</v>
      </c>
      <c r="G20" s="40">
        <f>'[1]Consolidado BA'!$E$28</f>
        <v>0</v>
      </c>
      <c r="H20" s="10">
        <f>G20*$F$20</f>
        <v>0</v>
      </c>
      <c r="I20" s="40">
        <f>'[1]Consolidado BA'!$G$28</f>
        <v>0</v>
      </c>
      <c r="J20" s="10">
        <f>I20*$F$20</f>
        <v>0</v>
      </c>
      <c r="K20" s="22">
        <f t="shared" si="13"/>
        <v>0</v>
      </c>
      <c r="L20" s="40">
        <f>'[1]Consolidado BA'!$I$28</f>
        <v>0</v>
      </c>
      <c r="M20" s="10">
        <f>L20*$F$20</f>
        <v>0</v>
      </c>
      <c r="N20" s="40">
        <f>'[1]Consolidado BA'!$K$28</f>
        <v>0</v>
      </c>
      <c r="O20" s="10">
        <f>N20*$F$20</f>
        <v>0</v>
      </c>
      <c r="P20" s="40">
        <f>'[1]Consolidado BA'!$M$28</f>
        <v>0</v>
      </c>
      <c r="Q20" s="10">
        <f>P20*$F$20</f>
        <v>0</v>
      </c>
      <c r="R20" s="40">
        <f>'[1]Consolidado BA'!$O$28</f>
        <v>0</v>
      </c>
      <c r="S20" s="10">
        <f>R20*$F$20</f>
        <v>0</v>
      </c>
      <c r="T20" s="40">
        <f>'[1]Consolidado BA'!$Q$28</f>
        <v>0</v>
      </c>
      <c r="U20" s="10">
        <f>T20*$F$20</f>
        <v>0</v>
      </c>
      <c r="V20" s="40">
        <f>'[1]Consolidado BA'!$S$28</f>
        <v>0</v>
      </c>
      <c r="W20" s="10">
        <f>V20*$F$20</f>
        <v>0</v>
      </c>
      <c r="X20" s="40">
        <f>'[1]Consolidado BA'!$U$28</f>
        <v>0</v>
      </c>
      <c r="Y20" s="10">
        <f>X20*$F$20</f>
        <v>0</v>
      </c>
      <c r="Z20" s="40">
        <f>'[1]Consolidado BA'!$W$28</f>
        <v>0</v>
      </c>
      <c r="AA20" s="10">
        <f>Z20*$F$20</f>
        <v>0</v>
      </c>
      <c r="AB20" s="40">
        <f>'[1]Consolidado BA'!$Y$28</f>
        <v>0</v>
      </c>
      <c r="AC20" s="10">
        <f>AB20*$F$20</f>
        <v>0</v>
      </c>
      <c r="AD20" s="40">
        <f>'[1]Consolidado BA'!$AA$28</f>
        <v>0</v>
      </c>
      <c r="AE20" s="10">
        <f>AD20*$F$20</f>
        <v>0</v>
      </c>
      <c r="AF20" s="40">
        <f>'[1]Consolidado BA'!$AC$28</f>
        <v>0</v>
      </c>
      <c r="AG20" s="10">
        <f>AF20*$F$20</f>
        <v>0</v>
      </c>
      <c r="AH20" s="40">
        <f>'[1]Consolidado BA'!$AE$28</f>
        <v>790.42000000000007</v>
      </c>
      <c r="AI20" s="10">
        <f>AH20*$F$20</f>
        <v>0</v>
      </c>
      <c r="AJ20" s="22">
        <f t="shared" si="14"/>
        <v>0</v>
      </c>
      <c r="AK20" s="40">
        <f>'[1]Consolidado BA'!$AG$28</f>
        <v>31.72</v>
      </c>
      <c r="AL20" s="10">
        <f>AK20*$F$20</f>
        <v>0</v>
      </c>
      <c r="AM20" s="40">
        <f>'[1]Consolidado BA'!$AI$28</f>
        <v>0</v>
      </c>
      <c r="AN20" s="10">
        <f>AM20*$F$20</f>
        <v>0</v>
      </c>
      <c r="AO20" s="40">
        <f>'[1]Consolidado BA'!$AK$28</f>
        <v>62.92</v>
      </c>
      <c r="AP20" s="10">
        <f>AO20*$F$20</f>
        <v>0</v>
      </c>
      <c r="AQ20" s="40">
        <f>'[1]Consolidado BA'!$AM$28</f>
        <v>32.33</v>
      </c>
      <c r="AR20" s="10">
        <f>AQ20*$F$20</f>
        <v>0</v>
      </c>
      <c r="AS20" s="40">
        <f>'[1]Consolidado BA'!$AO$28</f>
        <v>0</v>
      </c>
      <c r="AT20" s="10">
        <f>AS20*$F$20</f>
        <v>0</v>
      </c>
      <c r="AU20" s="40">
        <f>'[1]Consolidado BA'!$AQ$28</f>
        <v>0</v>
      </c>
      <c r="AV20" s="10">
        <f>AU20*$F$20</f>
        <v>0</v>
      </c>
      <c r="AW20" s="40">
        <f>'[1]Consolidado BA'!$AS$28</f>
        <v>0</v>
      </c>
      <c r="AX20" s="10">
        <f>AW20*$F$20</f>
        <v>0</v>
      </c>
      <c r="AY20" s="40">
        <f>'[1]Consolidado BA'!$AU$28</f>
        <v>0</v>
      </c>
      <c r="AZ20" s="10">
        <f>AY20*$F$20</f>
        <v>0</v>
      </c>
      <c r="BA20" s="40">
        <f>'[1]Consolidado BA'!$AW$28</f>
        <v>0</v>
      </c>
      <c r="BB20" s="10">
        <f>BA20*$F$20</f>
        <v>0</v>
      </c>
      <c r="BC20" s="40">
        <f>'[1]Consolidado BA'!$AY$28</f>
        <v>0</v>
      </c>
      <c r="BD20" s="10">
        <f>BC20*$F$20</f>
        <v>0</v>
      </c>
      <c r="BE20" s="40">
        <f>'[1]Consolidado BA'!$BA$28</f>
        <v>0</v>
      </c>
      <c r="BF20" s="10">
        <f>BE20*$F$20</f>
        <v>0</v>
      </c>
      <c r="BG20" s="15">
        <f t="shared" si="15"/>
        <v>0</v>
      </c>
      <c r="BH20" s="22">
        <f t="shared" si="16"/>
        <v>0</v>
      </c>
    </row>
    <row r="21" spans="2:60" hidden="1" x14ac:dyDescent="0.25">
      <c r="B21" s="19"/>
      <c r="C21" s="65">
        <v>0</v>
      </c>
      <c r="D21" s="24" t="s">
        <v>43</v>
      </c>
      <c r="E21" s="40">
        <v>18</v>
      </c>
      <c r="F21" s="23">
        <f t="shared" si="18"/>
        <v>0</v>
      </c>
      <c r="G21" s="40">
        <f>'[1]Consolidado BA'!$E$30</f>
        <v>0</v>
      </c>
      <c r="H21" s="10">
        <f>G21*$F$21</f>
        <v>0</v>
      </c>
      <c r="I21" s="40">
        <f>'[1]Consolidado BA'!$G$30</f>
        <v>0</v>
      </c>
      <c r="J21" s="10">
        <f>I21*$F$21</f>
        <v>0</v>
      </c>
      <c r="K21" s="22">
        <f>J21+H21</f>
        <v>0</v>
      </c>
      <c r="L21" s="40">
        <f>'[1]Consolidado BA'!$I$30</f>
        <v>0</v>
      </c>
      <c r="M21" s="10">
        <f>L21*$F$21</f>
        <v>0</v>
      </c>
      <c r="N21" s="40">
        <f>'[1]Consolidado BA'!$K$30</f>
        <v>0</v>
      </c>
      <c r="O21" s="10">
        <f>N21*$F$21</f>
        <v>0</v>
      </c>
      <c r="P21" s="40">
        <f>'[1]Consolidado BA'!$M$30</f>
        <v>0</v>
      </c>
      <c r="Q21" s="10">
        <f>P21*$F$21</f>
        <v>0</v>
      </c>
      <c r="R21" s="40">
        <f>'[1]Consolidado BA'!$O$30</f>
        <v>0</v>
      </c>
      <c r="S21" s="10">
        <f>R21*$F$21</f>
        <v>0</v>
      </c>
      <c r="T21" s="40">
        <f>'[1]Consolidado BA'!$Q$30</f>
        <v>0</v>
      </c>
      <c r="U21" s="10">
        <f>T21*$F$21</f>
        <v>0</v>
      </c>
      <c r="V21" s="40">
        <f>'[1]Consolidado BA'!$S$30</f>
        <v>0</v>
      </c>
      <c r="W21" s="10">
        <f>V21*$F$21</f>
        <v>0</v>
      </c>
      <c r="X21" s="40">
        <f>'[1]Consolidado BA'!$U$30</f>
        <v>0</v>
      </c>
      <c r="Y21" s="10">
        <f>X21*$F$21</f>
        <v>0</v>
      </c>
      <c r="Z21" s="40">
        <f>'[1]Consolidado BA'!$W$30</f>
        <v>0</v>
      </c>
      <c r="AA21" s="10">
        <f>Z21*$F$21</f>
        <v>0</v>
      </c>
      <c r="AB21" s="40">
        <f>'[1]Consolidado BA'!$Y$30</f>
        <v>0</v>
      </c>
      <c r="AC21" s="10">
        <f>AB21*$F$21</f>
        <v>0</v>
      </c>
      <c r="AD21" s="40">
        <f>'[1]Consolidado BA'!$AA$30</f>
        <v>0</v>
      </c>
      <c r="AE21" s="10">
        <f>AD21*$F$21</f>
        <v>0</v>
      </c>
      <c r="AF21" s="40">
        <f>'[1]Consolidado BA'!$AC$30</f>
        <v>0</v>
      </c>
      <c r="AG21" s="10">
        <f>AF21*$F$21</f>
        <v>0</v>
      </c>
      <c r="AH21" s="40">
        <f>'[1]Consolidado BA'!$AE$30</f>
        <v>0</v>
      </c>
      <c r="AI21" s="10">
        <f>AH21*$F$21</f>
        <v>0</v>
      </c>
      <c r="AJ21" s="22">
        <f t="shared" si="14"/>
        <v>0</v>
      </c>
      <c r="AK21" s="40">
        <f>'[1]Consolidado BA'!$AG$30</f>
        <v>0</v>
      </c>
      <c r="AL21" s="10">
        <f>AK21*$F$21</f>
        <v>0</v>
      </c>
      <c r="AM21" s="40">
        <f>'[1]Consolidado BA'!$AI$30</f>
        <v>0</v>
      </c>
      <c r="AN21" s="10">
        <f>AM21*$F$21</f>
        <v>0</v>
      </c>
      <c r="AO21" s="40">
        <f>'[1]Consolidado BA'!$AK$30</f>
        <v>18</v>
      </c>
      <c r="AP21" s="10">
        <f>AO21*$F$21</f>
        <v>0</v>
      </c>
      <c r="AQ21" s="40">
        <f>'[1]Consolidado BA'!$AM$30</f>
        <v>20</v>
      </c>
      <c r="AR21" s="10">
        <f>AQ21*$F$21</f>
        <v>0</v>
      </c>
      <c r="AS21" s="40">
        <f>'[1]Consolidado BA'!$AO$30</f>
        <v>0</v>
      </c>
      <c r="AT21" s="10">
        <f>AS21*$F$21</f>
        <v>0</v>
      </c>
      <c r="AU21" s="40">
        <f>'[1]Consolidado BA'!$AQ$30</f>
        <v>18</v>
      </c>
      <c r="AV21" s="10">
        <f>AU21*$F$21</f>
        <v>0</v>
      </c>
      <c r="AW21" s="40">
        <f>'[1]Consolidado BA'!$AS$30</f>
        <v>0</v>
      </c>
      <c r="AX21" s="10">
        <f>AW21*$F$21</f>
        <v>0</v>
      </c>
      <c r="AY21" s="40">
        <f>'[1]Consolidado BA'!$AU$30</f>
        <v>0</v>
      </c>
      <c r="AZ21" s="10">
        <f>AY21*$F$21</f>
        <v>0</v>
      </c>
      <c r="BA21" s="40">
        <f>'[1]Consolidado BA'!$AW$30</f>
        <v>0</v>
      </c>
      <c r="BB21" s="10">
        <f>BA21*$F$21</f>
        <v>0</v>
      </c>
      <c r="BC21" s="40">
        <f>'[1]Consolidado BA'!$AY$30</f>
        <v>0</v>
      </c>
      <c r="BD21" s="10">
        <f>BC21*$F$21</f>
        <v>0</v>
      </c>
      <c r="BE21" s="40">
        <f>'[1]Consolidado BA'!$BA$30</f>
        <v>0</v>
      </c>
      <c r="BF21" s="10">
        <f>BE21*$F$21</f>
        <v>0</v>
      </c>
      <c r="BG21" s="15">
        <f t="shared" si="15"/>
        <v>0</v>
      </c>
      <c r="BH21" s="22">
        <f t="shared" si="16"/>
        <v>0</v>
      </c>
    </row>
    <row r="22" spans="2:60" x14ac:dyDescent="0.25">
      <c r="B22" s="19" t="s">
        <v>27</v>
      </c>
      <c r="C22" s="65">
        <v>0</v>
      </c>
      <c r="D22" s="24" t="s">
        <v>43</v>
      </c>
      <c r="E22" s="40">
        <v>18</v>
      </c>
      <c r="F22" s="23">
        <f t="shared" si="18"/>
        <v>0</v>
      </c>
      <c r="G22" s="40">
        <f>'[1]Consolidado BA'!$E$30</f>
        <v>0</v>
      </c>
      <c r="H22" s="10">
        <f>G22*$F$22</f>
        <v>0</v>
      </c>
      <c r="I22" s="40">
        <f>'[1]Consolidado BA'!$G$30</f>
        <v>0</v>
      </c>
      <c r="J22" s="10">
        <f>I22*$F$22</f>
        <v>0</v>
      </c>
      <c r="K22" s="22">
        <f t="shared" si="13"/>
        <v>0</v>
      </c>
      <c r="L22" s="40">
        <f>'[1]Consolidado BA'!$I$30</f>
        <v>0</v>
      </c>
      <c r="M22" s="10">
        <f>L22*$F$22</f>
        <v>0</v>
      </c>
      <c r="N22" s="40">
        <f>'[1]Consolidado BA'!$K$30</f>
        <v>0</v>
      </c>
      <c r="O22" s="10">
        <f>N22*$F$22</f>
        <v>0</v>
      </c>
      <c r="P22" s="40">
        <f>'[1]Consolidado BA'!$M$30</f>
        <v>0</v>
      </c>
      <c r="Q22" s="10">
        <f>P22*$F$22</f>
        <v>0</v>
      </c>
      <c r="R22" s="40">
        <f>'[1]Consolidado BA'!$O$30</f>
        <v>0</v>
      </c>
      <c r="S22" s="10">
        <f>R22*$F$22</f>
        <v>0</v>
      </c>
      <c r="T22" s="40">
        <f>'[1]Consolidado BA'!$Q$30</f>
        <v>0</v>
      </c>
      <c r="U22" s="10">
        <f>T22*$F$22</f>
        <v>0</v>
      </c>
      <c r="V22" s="40">
        <f>'[1]Consolidado BA'!$S$30</f>
        <v>0</v>
      </c>
      <c r="W22" s="10">
        <f>V22*$F$22</f>
        <v>0</v>
      </c>
      <c r="X22" s="40">
        <f>'[1]Consolidado BA'!$U$30</f>
        <v>0</v>
      </c>
      <c r="Y22" s="10">
        <f>X22*$F$22</f>
        <v>0</v>
      </c>
      <c r="Z22" s="40">
        <f>'[1]Consolidado BA'!$W$30</f>
        <v>0</v>
      </c>
      <c r="AA22" s="10">
        <f>Z22*$F$22</f>
        <v>0</v>
      </c>
      <c r="AB22" s="40">
        <f>'[1]Consolidado BA'!$Y$30</f>
        <v>0</v>
      </c>
      <c r="AC22" s="10">
        <f>AB22*$F$22</f>
        <v>0</v>
      </c>
      <c r="AD22" s="40">
        <f>'[1]Consolidado BA'!$AA$30</f>
        <v>0</v>
      </c>
      <c r="AE22" s="10">
        <f>AD22*$F$22</f>
        <v>0</v>
      </c>
      <c r="AF22" s="40">
        <f>'[1]Consolidado BA'!$AC$30</f>
        <v>0</v>
      </c>
      <c r="AG22" s="10">
        <f>AF22*$F$22</f>
        <v>0</v>
      </c>
      <c r="AH22" s="40">
        <f>'[1]Consolidado BA'!$AE$30</f>
        <v>0</v>
      </c>
      <c r="AI22" s="10">
        <f>AH22*$F$22</f>
        <v>0</v>
      </c>
      <c r="AJ22" s="22">
        <f t="shared" si="14"/>
        <v>0</v>
      </c>
      <c r="AK22" s="40">
        <f>'[1]Consolidado BA'!$AG$30</f>
        <v>0</v>
      </c>
      <c r="AL22" s="10">
        <f>AK22*$F$22</f>
        <v>0</v>
      </c>
      <c r="AM22" s="40">
        <f>'[1]Consolidado BA'!$AI$30</f>
        <v>0</v>
      </c>
      <c r="AN22" s="10">
        <f>AM22*$F$22</f>
        <v>0</v>
      </c>
      <c r="AO22" s="40">
        <f>'[1]Consolidado BA'!$AK$30</f>
        <v>18</v>
      </c>
      <c r="AP22" s="10">
        <f>AO22*$F$22</f>
        <v>0</v>
      </c>
      <c r="AQ22" s="40">
        <f>'[1]Consolidado BA'!$AM$30</f>
        <v>20</v>
      </c>
      <c r="AR22" s="10">
        <f>AQ22*$F$22</f>
        <v>0</v>
      </c>
      <c r="AS22" s="40">
        <f>'[1]Consolidado BA'!$AO$30</f>
        <v>0</v>
      </c>
      <c r="AT22" s="10">
        <f>AS22*$F$22</f>
        <v>0</v>
      </c>
      <c r="AU22" s="40">
        <f>'[1]Consolidado BA'!$AQ$30</f>
        <v>18</v>
      </c>
      <c r="AV22" s="10">
        <f>AU22*$F$22</f>
        <v>0</v>
      </c>
      <c r="AW22" s="40">
        <f>'[1]Consolidado BA'!$AS$30</f>
        <v>0</v>
      </c>
      <c r="AX22" s="10">
        <f>AW22*$F$22</f>
        <v>0</v>
      </c>
      <c r="AY22" s="40">
        <f>'[1]Consolidado BA'!$AU$30</f>
        <v>0</v>
      </c>
      <c r="AZ22" s="10">
        <f>AY22*$F$22</f>
        <v>0</v>
      </c>
      <c r="BA22" s="40">
        <f>'[1]Consolidado BA'!$AW$30</f>
        <v>0</v>
      </c>
      <c r="BB22" s="10">
        <f>BA22*$F$22</f>
        <v>0</v>
      </c>
      <c r="BC22" s="40">
        <f>'[1]Consolidado BA'!$AY$30</f>
        <v>0</v>
      </c>
      <c r="BD22" s="10">
        <f>BC22*$F$22</f>
        <v>0</v>
      </c>
      <c r="BE22" s="40">
        <f>'[1]Consolidado BA'!$BA$30</f>
        <v>0</v>
      </c>
      <c r="BF22" s="10">
        <f>BE22*$F$22</f>
        <v>0</v>
      </c>
      <c r="BG22" s="15">
        <f t="shared" si="15"/>
        <v>0</v>
      </c>
      <c r="BH22" s="22">
        <f t="shared" si="16"/>
        <v>0</v>
      </c>
    </row>
    <row r="23" spans="2:60" x14ac:dyDescent="0.25">
      <c r="B23" s="19" t="s">
        <v>28</v>
      </c>
      <c r="C23" s="65">
        <v>0</v>
      </c>
      <c r="D23" s="19" t="s">
        <v>41</v>
      </c>
      <c r="E23" s="41">
        <v>1</v>
      </c>
      <c r="F23" s="23">
        <f t="shared" si="18"/>
        <v>0</v>
      </c>
      <c r="G23" s="41">
        <f>'[1]Consolidado BA'!$E$35</f>
        <v>0</v>
      </c>
      <c r="H23" s="10">
        <f>G23*$F$23</f>
        <v>0</v>
      </c>
      <c r="I23" s="40">
        <f>'[1]Consolidado BA'!$G$35</f>
        <v>0</v>
      </c>
      <c r="J23" s="10">
        <f>I23*$F$23</f>
        <v>0</v>
      </c>
      <c r="K23" s="22">
        <f t="shared" si="13"/>
        <v>0</v>
      </c>
      <c r="L23" s="40">
        <f>'[1]Consolidado BA'!$I$35</f>
        <v>0</v>
      </c>
      <c r="M23" s="10">
        <f>L23*$F$23</f>
        <v>0</v>
      </c>
      <c r="N23" s="40">
        <f>'[1]Consolidado BA'!$K$35</f>
        <v>0</v>
      </c>
      <c r="O23" s="10">
        <f>N23*$F$23</f>
        <v>0</v>
      </c>
      <c r="P23" s="40">
        <f>'[1]Consolidado BA'!$M$35</f>
        <v>0</v>
      </c>
      <c r="Q23" s="10">
        <f>P23*$F$23</f>
        <v>0</v>
      </c>
      <c r="R23" s="40">
        <f>'[1]Consolidado BA'!$O$35</f>
        <v>0</v>
      </c>
      <c r="S23" s="10">
        <f>R23*$F$23</f>
        <v>0</v>
      </c>
      <c r="T23" s="40">
        <f>'[1]Consolidado BA'!$Q$35</f>
        <v>0</v>
      </c>
      <c r="U23" s="10">
        <f>T23*$F$23</f>
        <v>0</v>
      </c>
      <c r="V23" s="40">
        <f>'[1]Consolidado BA'!$S$35</f>
        <v>0</v>
      </c>
      <c r="W23" s="10">
        <f>V23*$F$23</f>
        <v>0</v>
      </c>
      <c r="X23" s="40">
        <f>'[1]Consolidado BA'!$U$35</f>
        <v>0</v>
      </c>
      <c r="Y23" s="10">
        <f>X23*$F$23</f>
        <v>0</v>
      </c>
      <c r="Z23" s="40">
        <f>'[1]Consolidado BA'!$W$35</f>
        <v>0</v>
      </c>
      <c r="AA23" s="10">
        <f>Z23*$F$23</f>
        <v>0</v>
      </c>
      <c r="AB23" s="40">
        <f>'[1]Consolidado BA'!$Y$35</f>
        <v>0</v>
      </c>
      <c r="AC23" s="10">
        <f>AB23*$F$23</f>
        <v>0</v>
      </c>
      <c r="AD23" s="40">
        <f>'[1]Consolidado BA'!$AA$35</f>
        <v>0</v>
      </c>
      <c r="AE23" s="10">
        <f>AD23*$F$23</f>
        <v>0</v>
      </c>
      <c r="AF23" s="40">
        <f>'[1]Consolidado BA'!$AC$35</f>
        <v>0</v>
      </c>
      <c r="AG23" s="10">
        <f>AF23*$F$23</f>
        <v>0</v>
      </c>
      <c r="AH23" s="40">
        <f>'[1]Consolidado BA'!$AE$35</f>
        <v>0</v>
      </c>
      <c r="AI23" s="10">
        <f>AH23*$F$23</f>
        <v>0</v>
      </c>
      <c r="AJ23" s="22">
        <f t="shared" si="14"/>
        <v>0</v>
      </c>
      <c r="AK23" s="40">
        <f>'[1]Consolidado BA'!$AG$35</f>
        <v>0</v>
      </c>
      <c r="AL23" s="10">
        <f>AK23*$F$23</f>
        <v>0</v>
      </c>
      <c r="AM23" s="40">
        <f>'[1]Consolidado BA'!$AI$35</f>
        <v>0</v>
      </c>
      <c r="AN23" s="10">
        <f>AM23*$F$23</f>
        <v>0</v>
      </c>
      <c r="AO23" s="40">
        <f>'[1]Consolidado BA'!$AK$35</f>
        <v>0</v>
      </c>
      <c r="AP23" s="10">
        <f>AO23*$F$23</f>
        <v>0</v>
      </c>
      <c r="AQ23" s="40">
        <f>'[1]Consolidado BA'!$AM$35</f>
        <v>0</v>
      </c>
      <c r="AR23" s="10">
        <f>AQ23*$F$23</f>
        <v>0</v>
      </c>
      <c r="AS23" s="40">
        <f>'[1]Consolidado BA'!$AO$35</f>
        <v>0</v>
      </c>
      <c r="AT23" s="10">
        <f>AS23*$F$23</f>
        <v>0</v>
      </c>
      <c r="AU23" s="40">
        <f>'[1]Consolidado BA'!$AQ$35</f>
        <v>0</v>
      </c>
      <c r="AV23" s="10">
        <f>AU23*$F$23</f>
        <v>0</v>
      </c>
      <c r="AW23" s="40">
        <f>'[1]Consolidado BA'!$AS$35</f>
        <v>0</v>
      </c>
      <c r="AX23" s="10">
        <f>AW23*$F$23</f>
        <v>0</v>
      </c>
      <c r="AY23" s="40">
        <f>'[1]Consolidado BA'!$AU$35</f>
        <v>0</v>
      </c>
      <c r="AZ23" s="10">
        <f>AY23*$F$23</f>
        <v>0</v>
      </c>
      <c r="BA23" s="40">
        <f>'[1]Consolidado BA'!$AW$35</f>
        <v>0</v>
      </c>
      <c r="BB23" s="10">
        <f>BA23*$F$23</f>
        <v>0</v>
      </c>
      <c r="BC23" s="40">
        <f>'[1]Consolidado BA'!$AY$35</f>
        <v>0</v>
      </c>
      <c r="BD23" s="10">
        <f>BC23*$F$23</f>
        <v>0</v>
      </c>
      <c r="BE23" s="40">
        <f>'[1]Consolidado BA'!$BA$35</f>
        <v>0</v>
      </c>
      <c r="BF23" s="10">
        <f>BE23*$F$23</f>
        <v>0</v>
      </c>
      <c r="BG23" s="15">
        <f t="shared" si="15"/>
        <v>0</v>
      </c>
      <c r="BH23" s="22">
        <f t="shared" si="16"/>
        <v>0</v>
      </c>
    </row>
    <row r="24" spans="2:60" hidden="1" x14ac:dyDescent="0.25">
      <c r="B24" s="19"/>
      <c r="C24" s="65">
        <v>0</v>
      </c>
      <c r="D24" s="24" t="s">
        <v>43</v>
      </c>
      <c r="E24" s="40">
        <v>18</v>
      </c>
      <c r="F24" s="23">
        <f t="shared" si="18"/>
        <v>0</v>
      </c>
      <c r="G24" s="40">
        <f>'[1]Consolidado BA'!$E$30</f>
        <v>0</v>
      </c>
      <c r="H24" s="10">
        <f>G24*$F$24</f>
        <v>0</v>
      </c>
      <c r="I24" s="40">
        <f>'[1]Consolidado BA'!$G$30</f>
        <v>0</v>
      </c>
      <c r="J24" s="10">
        <f>I24*$F$24</f>
        <v>0</v>
      </c>
      <c r="K24" s="22">
        <f t="shared" si="13"/>
        <v>0</v>
      </c>
      <c r="L24" s="40">
        <f>'[1]Consolidado BA'!$I$30</f>
        <v>0</v>
      </c>
      <c r="M24" s="10">
        <f>L24*$F$24</f>
        <v>0</v>
      </c>
      <c r="N24" s="40">
        <f>'[1]Consolidado BA'!$K$30</f>
        <v>0</v>
      </c>
      <c r="O24" s="10">
        <f>N24*$F$24</f>
        <v>0</v>
      </c>
      <c r="P24" s="40">
        <f>'[1]Consolidado BA'!$M$30</f>
        <v>0</v>
      </c>
      <c r="Q24" s="10">
        <f>P24*$F$24</f>
        <v>0</v>
      </c>
      <c r="R24" s="40">
        <f>'[1]Consolidado BA'!$O$30</f>
        <v>0</v>
      </c>
      <c r="S24" s="10">
        <f>R24*$F$24</f>
        <v>0</v>
      </c>
      <c r="T24" s="40">
        <f>'[1]Consolidado BA'!$Q$30</f>
        <v>0</v>
      </c>
      <c r="U24" s="10">
        <f>T24*$F$24</f>
        <v>0</v>
      </c>
      <c r="V24" s="40">
        <f>'[1]Consolidado BA'!$S$30</f>
        <v>0</v>
      </c>
      <c r="W24" s="10">
        <f>V24*$F$24</f>
        <v>0</v>
      </c>
      <c r="X24" s="40">
        <f>'[1]Consolidado BA'!$U$30</f>
        <v>0</v>
      </c>
      <c r="Y24" s="10">
        <f>X24*$F$24</f>
        <v>0</v>
      </c>
      <c r="Z24" s="40">
        <f>'[1]Consolidado BA'!$W$30</f>
        <v>0</v>
      </c>
      <c r="AA24" s="10">
        <f>Z24*$F$24</f>
        <v>0</v>
      </c>
      <c r="AB24" s="40">
        <f>'[1]Consolidado BA'!$Y$30</f>
        <v>0</v>
      </c>
      <c r="AC24" s="10">
        <f>AB24*$F$24</f>
        <v>0</v>
      </c>
      <c r="AD24" s="40">
        <f>'[1]Consolidado BA'!$AA$30</f>
        <v>0</v>
      </c>
      <c r="AE24" s="10">
        <f>AD24*$F$24</f>
        <v>0</v>
      </c>
      <c r="AF24" s="40">
        <f>'[1]Consolidado BA'!$AC$30</f>
        <v>0</v>
      </c>
      <c r="AG24" s="10">
        <f>AF24*$F$24</f>
        <v>0</v>
      </c>
      <c r="AH24" s="40">
        <f>'[1]Consolidado BA'!$AE$30</f>
        <v>0</v>
      </c>
      <c r="AI24" s="10">
        <f>AH24*$F$24</f>
        <v>0</v>
      </c>
      <c r="AJ24" s="22">
        <f t="shared" si="14"/>
        <v>0</v>
      </c>
      <c r="AK24" s="40">
        <f>'[1]Consolidado BA'!$AG$30</f>
        <v>0</v>
      </c>
      <c r="AL24" s="10">
        <f>AK24*$F$24</f>
        <v>0</v>
      </c>
      <c r="AM24" s="40">
        <f>'[1]Consolidado BA'!$AI$30</f>
        <v>0</v>
      </c>
      <c r="AN24" s="10">
        <f>AM24*$F$24</f>
        <v>0</v>
      </c>
      <c r="AO24" s="40">
        <f>'[1]Consolidado BA'!$AK$30</f>
        <v>18</v>
      </c>
      <c r="AP24" s="10">
        <f>AO24*$F$24</f>
        <v>0</v>
      </c>
      <c r="AQ24" s="40">
        <f>'[1]Consolidado BA'!$AM$30</f>
        <v>20</v>
      </c>
      <c r="AR24" s="10">
        <f>AQ24*$F$24</f>
        <v>0</v>
      </c>
      <c r="AS24" s="40">
        <f>'[1]Consolidado BA'!$AO$30</f>
        <v>0</v>
      </c>
      <c r="AT24" s="10">
        <f>AS24*$F$24</f>
        <v>0</v>
      </c>
      <c r="AU24" s="40">
        <f>'[1]Consolidado BA'!$AQ$30</f>
        <v>18</v>
      </c>
      <c r="AV24" s="10">
        <f>AU24*$F$24</f>
        <v>0</v>
      </c>
      <c r="AW24" s="40">
        <f>'[1]Consolidado BA'!$AS$30</f>
        <v>0</v>
      </c>
      <c r="AX24" s="10">
        <f>AW24*$F$24</f>
        <v>0</v>
      </c>
      <c r="AY24" s="40">
        <f>'[1]Consolidado BA'!$AU$30</f>
        <v>0</v>
      </c>
      <c r="AZ24" s="10">
        <f>AY24*$F$24</f>
        <v>0</v>
      </c>
      <c r="BA24" s="40">
        <f>'[1]Consolidado BA'!$AW$30</f>
        <v>0</v>
      </c>
      <c r="BB24" s="10">
        <f>BA24*$F$24</f>
        <v>0</v>
      </c>
      <c r="BC24" s="40">
        <f>'[1]Consolidado BA'!$AY$30</f>
        <v>0</v>
      </c>
      <c r="BD24" s="10">
        <f>BC24*$F$24</f>
        <v>0</v>
      </c>
      <c r="BE24" s="40">
        <f>'[1]Consolidado BA'!$BA$30</f>
        <v>0</v>
      </c>
      <c r="BF24" s="10">
        <f>BE24*$F$24</f>
        <v>0</v>
      </c>
      <c r="BG24" s="15">
        <f t="shared" si="15"/>
        <v>0</v>
      </c>
      <c r="BH24" s="22">
        <f t="shared" si="16"/>
        <v>0</v>
      </c>
    </row>
    <row r="25" spans="2:60" x14ac:dyDescent="0.25">
      <c r="B25" s="19" t="s">
        <v>30</v>
      </c>
      <c r="C25" s="65">
        <v>0</v>
      </c>
      <c r="D25" s="19" t="s">
        <v>44</v>
      </c>
      <c r="E25" s="40">
        <f t="shared" ref="E25" si="19">SUM(G25+I25+L25+N25+P25+R25+T25+V25+X25+Z25+AB25+AD25+AF25+AH25+AK25+AM25+AO25+AQ25+AS25+AU25+AW25+AY25+BA25+BC25+BE25)</f>
        <v>917.3900000000001</v>
      </c>
      <c r="F25" s="23">
        <f t="shared" ref="F25" si="20">C25/E25</f>
        <v>0</v>
      </c>
      <c r="G25" s="40">
        <f>'[1]Consolidado BA'!$E$28</f>
        <v>0</v>
      </c>
      <c r="H25" s="10">
        <f>G25*$F$20</f>
        <v>0</v>
      </c>
      <c r="I25" s="40">
        <f>'[1]Consolidado BA'!$G$28</f>
        <v>0</v>
      </c>
      <c r="J25" s="10">
        <f>I25*$F$20</f>
        <v>0</v>
      </c>
      <c r="K25" s="22">
        <f t="shared" ref="K25" si="21">J25+H25</f>
        <v>0</v>
      </c>
      <c r="L25" s="40">
        <f>'[1]Consolidado BA'!$I$28</f>
        <v>0</v>
      </c>
      <c r="M25" s="10">
        <f>L25*$F$20</f>
        <v>0</v>
      </c>
      <c r="N25" s="40">
        <f>'[1]Consolidado BA'!$K$28</f>
        <v>0</v>
      </c>
      <c r="O25" s="10">
        <f>N25*$F$20</f>
        <v>0</v>
      </c>
      <c r="P25" s="40">
        <f>'[1]Consolidado BA'!$M$28</f>
        <v>0</v>
      </c>
      <c r="Q25" s="10">
        <f>P25*$F$20</f>
        <v>0</v>
      </c>
      <c r="R25" s="40">
        <f>'[1]Consolidado BA'!$O$28</f>
        <v>0</v>
      </c>
      <c r="S25" s="10">
        <f>R25*$F$20</f>
        <v>0</v>
      </c>
      <c r="T25" s="40">
        <f>'[1]Consolidado BA'!$Q$28</f>
        <v>0</v>
      </c>
      <c r="U25" s="10">
        <f>T25*$F$20</f>
        <v>0</v>
      </c>
      <c r="V25" s="40">
        <f>'[1]Consolidado BA'!$S$28</f>
        <v>0</v>
      </c>
      <c r="W25" s="10">
        <f>V25*$F$20</f>
        <v>0</v>
      </c>
      <c r="X25" s="40">
        <f>'[1]Consolidado BA'!$U$28</f>
        <v>0</v>
      </c>
      <c r="Y25" s="10">
        <f>X25*$F$20</f>
        <v>0</v>
      </c>
      <c r="Z25" s="40">
        <f>'[1]Consolidado BA'!$W$28</f>
        <v>0</v>
      </c>
      <c r="AA25" s="10">
        <f>Z25*$F$20</f>
        <v>0</v>
      </c>
      <c r="AB25" s="40">
        <f>'[1]Consolidado BA'!$Y$28</f>
        <v>0</v>
      </c>
      <c r="AC25" s="10">
        <f>AB25*$F$20</f>
        <v>0</v>
      </c>
      <c r="AD25" s="40">
        <f>'[1]Consolidado BA'!$AA$28</f>
        <v>0</v>
      </c>
      <c r="AE25" s="10">
        <f>AD25*$F$20</f>
        <v>0</v>
      </c>
      <c r="AF25" s="40">
        <f>'[1]Consolidado BA'!$AC$28</f>
        <v>0</v>
      </c>
      <c r="AG25" s="10">
        <f>AF25*$F$20</f>
        <v>0</v>
      </c>
      <c r="AH25" s="40">
        <f>'[1]Consolidado BA'!$AE$28</f>
        <v>790.42000000000007</v>
      </c>
      <c r="AI25" s="10">
        <f>AH25*$F$20</f>
        <v>0</v>
      </c>
      <c r="AJ25" s="22">
        <f t="shared" ref="AJ25" si="22">AI25+AE25+AC25+AA25+Y25+W25+U25+S25+Q25+O25+M25+AG25</f>
        <v>0</v>
      </c>
      <c r="AK25" s="40">
        <f>'[1]Consolidado BA'!$AG$28</f>
        <v>31.72</v>
      </c>
      <c r="AL25" s="10">
        <f>AK25*$F$20</f>
        <v>0</v>
      </c>
      <c r="AM25" s="40">
        <f>'[1]Consolidado BA'!$AI$28</f>
        <v>0</v>
      </c>
      <c r="AN25" s="10">
        <f>AM25*$F$20</f>
        <v>0</v>
      </c>
      <c r="AO25" s="40">
        <f>'[1]Consolidado BA'!$AK$28</f>
        <v>62.92</v>
      </c>
      <c r="AP25" s="10">
        <f>AO25*$F$20</f>
        <v>0</v>
      </c>
      <c r="AQ25" s="40">
        <f>'[1]Consolidado BA'!$AM$28</f>
        <v>32.33</v>
      </c>
      <c r="AR25" s="10">
        <f>AQ25*$F$20</f>
        <v>0</v>
      </c>
      <c r="AS25" s="40">
        <f>'[1]Consolidado BA'!$AO$28</f>
        <v>0</v>
      </c>
      <c r="AT25" s="10">
        <f>AS25*$F$20</f>
        <v>0</v>
      </c>
      <c r="AU25" s="40">
        <f>'[1]Consolidado BA'!$AQ$28</f>
        <v>0</v>
      </c>
      <c r="AV25" s="10">
        <f>AU25*$F$20</f>
        <v>0</v>
      </c>
      <c r="AW25" s="40">
        <f>'[1]Consolidado BA'!$AS$28</f>
        <v>0</v>
      </c>
      <c r="AX25" s="10">
        <f>AW25*$F$20</f>
        <v>0</v>
      </c>
      <c r="AY25" s="40">
        <f>'[1]Consolidado BA'!$AU$28</f>
        <v>0</v>
      </c>
      <c r="AZ25" s="10">
        <f>AY25*$F$20</f>
        <v>0</v>
      </c>
      <c r="BA25" s="40">
        <f>'[1]Consolidado BA'!$AW$28</f>
        <v>0</v>
      </c>
      <c r="BB25" s="10">
        <f>BA25*$F$20</f>
        <v>0</v>
      </c>
      <c r="BC25" s="40">
        <f>'[1]Consolidado BA'!$AY$28</f>
        <v>0</v>
      </c>
      <c r="BD25" s="10">
        <f>BC25*$F$20</f>
        <v>0</v>
      </c>
      <c r="BE25" s="40">
        <f>'[1]Consolidado BA'!$BA$28</f>
        <v>0</v>
      </c>
      <c r="BF25" s="10">
        <f>BE25*$F$20</f>
        <v>0</v>
      </c>
      <c r="BG25" s="15">
        <f t="shared" ref="BG25" si="23">BF25+BD25+BB25+AZ25+AX25+AV25+AT25+AR25+AP25+AN25+AL25</f>
        <v>0</v>
      </c>
      <c r="BH25" s="22">
        <f t="shared" ref="BH25" si="24">BG25+AJ25+K25</f>
        <v>0</v>
      </c>
    </row>
    <row r="26" spans="2:60" x14ac:dyDescent="0.25">
      <c r="B26" s="28" t="s">
        <v>12</v>
      </c>
      <c r="C26" s="29">
        <f>C10+C13</f>
        <v>0</v>
      </c>
      <c r="D26" s="82"/>
      <c r="E26" s="83"/>
      <c r="F26" s="84"/>
      <c r="G26" s="4"/>
      <c r="H26" s="23" t="e">
        <f t="shared" ref="H26:BH26" si="25">SUM(H11:H25)</f>
        <v>#DIV/0!</v>
      </c>
      <c r="I26" s="4"/>
      <c r="J26" s="23" t="e">
        <f t="shared" si="25"/>
        <v>#DIV/0!</v>
      </c>
      <c r="K26" s="23" t="e">
        <f t="shared" si="25"/>
        <v>#DIV/0!</v>
      </c>
      <c r="L26" s="4"/>
      <c r="M26" s="23" t="e">
        <f t="shared" si="25"/>
        <v>#DIV/0!</v>
      </c>
      <c r="N26" s="4"/>
      <c r="O26" s="23" t="e">
        <f t="shared" si="25"/>
        <v>#DIV/0!</v>
      </c>
      <c r="P26" s="4"/>
      <c r="Q26" s="23" t="e">
        <f t="shared" si="25"/>
        <v>#DIV/0!</v>
      </c>
      <c r="R26" s="4"/>
      <c r="S26" s="23" t="e">
        <f t="shared" si="25"/>
        <v>#DIV/0!</v>
      </c>
      <c r="T26" s="4"/>
      <c r="U26" s="23" t="e">
        <f t="shared" si="25"/>
        <v>#DIV/0!</v>
      </c>
      <c r="V26" s="4"/>
      <c r="W26" s="23" t="e">
        <f t="shared" si="25"/>
        <v>#DIV/0!</v>
      </c>
      <c r="X26" s="4"/>
      <c r="Y26" s="23" t="e">
        <f t="shared" si="25"/>
        <v>#DIV/0!</v>
      </c>
      <c r="Z26" s="4"/>
      <c r="AA26" s="23" t="e">
        <f t="shared" si="25"/>
        <v>#DIV/0!</v>
      </c>
      <c r="AB26" s="4"/>
      <c r="AC26" s="23" t="e">
        <f t="shared" si="25"/>
        <v>#DIV/0!</v>
      </c>
      <c r="AD26" s="4"/>
      <c r="AE26" s="23" t="e">
        <f t="shared" si="25"/>
        <v>#DIV/0!</v>
      </c>
      <c r="AF26" s="4"/>
      <c r="AG26" s="23" t="e">
        <f t="shared" si="25"/>
        <v>#DIV/0!</v>
      </c>
      <c r="AH26" s="4"/>
      <c r="AI26" s="23" t="e">
        <f t="shared" si="25"/>
        <v>#DIV/0!</v>
      </c>
      <c r="AJ26" s="23" t="e">
        <f t="shared" si="25"/>
        <v>#DIV/0!</v>
      </c>
      <c r="AK26" s="4"/>
      <c r="AL26" s="23" t="e">
        <f t="shared" si="25"/>
        <v>#DIV/0!</v>
      </c>
      <c r="AM26" s="4"/>
      <c r="AN26" s="23" t="e">
        <f t="shared" si="25"/>
        <v>#DIV/0!</v>
      </c>
      <c r="AO26" s="4"/>
      <c r="AP26" s="23" t="e">
        <f t="shared" si="25"/>
        <v>#DIV/0!</v>
      </c>
      <c r="AQ26" s="4"/>
      <c r="AR26" s="23" t="e">
        <f t="shared" si="25"/>
        <v>#DIV/0!</v>
      </c>
      <c r="AS26" s="4"/>
      <c r="AT26" s="23" t="e">
        <f t="shared" si="25"/>
        <v>#DIV/0!</v>
      </c>
      <c r="AU26" s="4"/>
      <c r="AV26" s="23" t="e">
        <f t="shared" si="25"/>
        <v>#DIV/0!</v>
      </c>
      <c r="AW26" s="4"/>
      <c r="AX26" s="23" t="e">
        <f t="shared" si="25"/>
        <v>#DIV/0!</v>
      </c>
      <c r="AY26" s="4"/>
      <c r="AZ26" s="23" t="e">
        <f t="shared" si="25"/>
        <v>#DIV/0!</v>
      </c>
      <c r="BA26" s="4"/>
      <c r="BB26" s="23" t="e">
        <f t="shared" si="25"/>
        <v>#DIV/0!</v>
      </c>
      <c r="BC26" s="4"/>
      <c r="BD26" s="23" t="e">
        <f t="shared" si="25"/>
        <v>#DIV/0!</v>
      </c>
      <c r="BE26" s="4"/>
      <c r="BF26" s="23" t="e">
        <f t="shared" si="25"/>
        <v>#DIV/0!</v>
      </c>
      <c r="BG26" s="23" t="e">
        <f t="shared" si="25"/>
        <v>#DIV/0!</v>
      </c>
      <c r="BH26" s="23" t="e">
        <f t="shared" si="25"/>
        <v>#DIV/0!</v>
      </c>
    </row>
    <row r="27" spans="2:60" x14ac:dyDescent="0.25">
      <c r="B27" s="48">
        <v>100</v>
      </c>
    </row>
    <row r="29" spans="2:60" x14ac:dyDescent="0.25">
      <c r="E29" s="88" t="s">
        <v>83</v>
      </c>
      <c r="F29" s="88"/>
      <c r="G29" s="88"/>
      <c r="H29" s="88"/>
      <c r="I29" s="88"/>
      <c r="J29" s="88"/>
      <c r="K29" s="88"/>
      <c r="M29" s="88" t="s">
        <v>97</v>
      </c>
      <c r="N29" s="88"/>
      <c r="O29" s="88"/>
      <c r="P29" s="88"/>
      <c r="Q29" s="88"/>
      <c r="R29" s="88"/>
      <c r="S29" s="88"/>
      <c r="T29" s="88"/>
      <c r="U29" s="88"/>
      <c r="V29" s="66"/>
      <c r="W29" s="66"/>
      <c r="X29" s="66"/>
      <c r="Y29" s="66"/>
      <c r="Z29" s="53"/>
      <c r="AA29" s="53"/>
    </row>
    <row r="30" spans="2:60" x14ac:dyDescent="0.25">
      <c r="B30" s="55" t="s">
        <v>35</v>
      </c>
      <c r="C30" s="22" t="e">
        <f>'[2]COSTO PARCIAL POR CENTRO'!$K$10</f>
        <v>#DIV/0!</v>
      </c>
      <c r="E30" s="51" t="s">
        <v>33</v>
      </c>
      <c r="F30" s="91" t="s">
        <v>34</v>
      </c>
      <c r="G30" s="91"/>
      <c r="H30" s="91" t="s">
        <v>54</v>
      </c>
      <c r="I30" s="91"/>
      <c r="J30" s="51" t="s">
        <v>81</v>
      </c>
      <c r="K30" s="51" t="s">
        <v>82</v>
      </c>
    </row>
    <row r="31" spans="2:60" x14ac:dyDescent="0.25">
      <c r="B31" s="25" t="s">
        <v>16</v>
      </c>
      <c r="C31" s="10" t="e">
        <f>'[2]COSTO PARCIAL POR CENTRO'!$K$11</f>
        <v>#DIV/0!</v>
      </c>
      <c r="E31" s="43">
        <v>100</v>
      </c>
      <c r="F31" s="80" t="s">
        <v>13</v>
      </c>
      <c r="G31" s="80"/>
      <c r="H31" s="87" t="e">
        <f>SUM(H32:H33)</f>
        <v>#DIV/0!</v>
      </c>
      <c r="I31" s="87"/>
      <c r="J31" s="61" t="e">
        <f>H31*$B$27/$H$31</f>
        <v>#DIV/0!</v>
      </c>
      <c r="K31" s="59" t="e">
        <f>H31*$B$27/$H$59</f>
        <v>#DIV/0!</v>
      </c>
    </row>
    <row r="32" spans="2:60" x14ac:dyDescent="0.25">
      <c r="B32" s="25" t="s">
        <v>17</v>
      </c>
      <c r="C32" s="10" t="e">
        <f>'[2]COSTO PARCIAL POR CENTRO'!$K$12</f>
        <v>#DIV/0!</v>
      </c>
      <c r="E32" s="44">
        <v>101</v>
      </c>
      <c r="F32" s="90" t="s">
        <v>16</v>
      </c>
      <c r="G32" s="90"/>
      <c r="H32" s="89" t="e">
        <f>H26</f>
        <v>#DIV/0!</v>
      </c>
      <c r="I32" s="89"/>
      <c r="J32" s="62" t="e">
        <f>H32*$B$27/$H$31</f>
        <v>#DIV/0!</v>
      </c>
      <c r="K32" s="58" t="e">
        <f>H32*$B$27/$H$59</f>
        <v>#DIV/0!</v>
      </c>
    </row>
    <row r="33" spans="2:11" x14ac:dyDescent="0.25">
      <c r="B33" s="54" t="s">
        <v>36</v>
      </c>
      <c r="C33" s="22" t="e">
        <f>'[2]COSTO PARCIAL POR CENTRO'!$K$13</f>
        <v>#DIV/0!</v>
      </c>
      <c r="E33" s="44">
        <v>102</v>
      </c>
      <c r="F33" s="90" t="s">
        <v>17</v>
      </c>
      <c r="G33" s="90"/>
      <c r="H33" s="89"/>
      <c r="I33" s="89"/>
      <c r="J33" s="62" t="e">
        <f t="shared" ref="J33" si="26">H33*$B$27/$H$31</f>
        <v>#DIV/0!</v>
      </c>
      <c r="K33" s="58" t="e">
        <f t="shared" ref="K33:K59" si="27">H33*$B$27/$H$59</f>
        <v>#DIV/0!</v>
      </c>
    </row>
    <row r="34" spans="2:11" x14ac:dyDescent="0.25">
      <c r="B34" s="19" t="s">
        <v>19</v>
      </c>
      <c r="C34" s="10" t="e">
        <f>'[2]COSTO PARCIAL POR CENTRO'!$K$14</f>
        <v>#DIV/0!</v>
      </c>
      <c r="E34" s="43">
        <v>200</v>
      </c>
      <c r="F34" s="80" t="s">
        <v>14</v>
      </c>
      <c r="G34" s="80"/>
      <c r="H34" s="87" t="e">
        <f>SUM(H35:H46)</f>
        <v>#DIV/0!</v>
      </c>
      <c r="I34" s="87"/>
      <c r="J34" s="61" t="e">
        <f>H34*$B$27/$H$34</f>
        <v>#DIV/0!</v>
      </c>
      <c r="K34" s="59" t="e">
        <f t="shared" si="27"/>
        <v>#DIV/0!</v>
      </c>
    </row>
    <row r="35" spans="2:11" x14ac:dyDescent="0.25">
      <c r="B35" s="19" t="s">
        <v>20</v>
      </c>
      <c r="C35" s="10" t="e">
        <f>'[2]COSTO PARCIAL POR CENTRO'!$K$15</f>
        <v>#DIV/0!</v>
      </c>
      <c r="E35" s="44">
        <v>201</v>
      </c>
      <c r="F35" s="90" t="s">
        <v>19</v>
      </c>
      <c r="G35" s="90"/>
      <c r="H35" s="89" t="e">
        <f>M26</f>
        <v>#DIV/0!</v>
      </c>
      <c r="I35" s="89"/>
      <c r="J35" s="62" t="e">
        <f t="shared" ref="J35:J46" si="28">H35*$B$27/$H$34</f>
        <v>#DIV/0!</v>
      </c>
      <c r="K35" s="58" t="e">
        <f t="shared" si="27"/>
        <v>#DIV/0!</v>
      </c>
    </row>
    <row r="36" spans="2:11" x14ac:dyDescent="0.25">
      <c r="B36" s="19" t="s">
        <v>21</v>
      </c>
      <c r="C36" s="10" t="e">
        <f>'[2]COSTO PARCIAL POR CENTRO'!$K$16</f>
        <v>#DIV/0!</v>
      </c>
      <c r="E36" s="44">
        <v>202</v>
      </c>
      <c r="F36" s="90" t="s">
        <v>20</v>
      </c>
      <c r="G36" s="90"/>
      <c r="H36" s="89" t="e">
        <f>O26</f>
        <v>#DIV/0!</v>
      </c>
      <c r="I36" s="89"/>
      <c r="J36" s="62" t="e">
        <f t="shared" si="28"/>
        <v>#DIV/0!</v>
      </c>
      <c r="K36" s="58" t="e">
        <f t="shared" si="27"/>
        <v>#DIV/0!</v>
      </c>
    </row>
    <row r="37" spans="2:11" x14ac:dyDescent="0.25">
      <c r="B37" s="19" t="s">
        <v>22</v>
      </c>
      <c r="C37" s="10" t="e">
        <f>'[2]COSTO PARCIAL POR CENTRO'!$K$17</f>
        <v>#DIV/0!</v>
      </c>
      <c r="E37" s="44">
        <v>203</v>
      </c>
      <c r="F37" s="90" t="s">
        <v>21</v>
      </c>
      <c r="G37" s="90"/>
      <c r="H37" s="89"/>
      <c r="I37" s="89"/>
      <c r="J37" s="62" t="e">
        <f t="shared" si="28"/>
        <v>#DIV/0!</v>
      </c>
      <c r="K37" s="58" t="e">
        <f t="shared" si="27"/>
        <v>#DIV/0!</v>
      </c>
    </row>
    <row r="38" spans="2:11" x14ac:dyDescent="0.25">
      <c r="B38" s="19" t="s">
        <v>23</v>
      </c>
      <c r="C38" s="10" t="e">
        <f>'[2]COSTO PARCIAL POR CENTRO'!$K$18</f>
        <v>#DIV/0!</v>
      </c>
      <c r="E38" s="44">
        <v>204</v>
      </c>
      <c r="F38" s="90" t="s">
        <v>22</v>
      </c>
      <c r="G38" s="90"/>
      <c r="H38" s="89" t="e">
        <f>S26</f>
        <v>#DIV/0!</v>
      </c>
      <c r="I38" s="89"/>
      <c r="J38" s="62" t="e">
        <f t="shared" si="28"/>
        <v>#DIV/0!</v>
      </c>
      <c r="K38" s="58" t="e">
        <f t="shared" si="27"/>
        <v>#DIV/0!</v>
      </c>
    </row>
    <row r="39" spans="2:11" x14ac:dyDescent="0.25">
      <c r="B39" s="19" t="s">
        <v>24</v>
      </c>
      <c r="C39" s="10" t="e">
        <f>'[2]COSTO PARCIAL POR CENTRO'!$K$19</f>
        <v>#DIV/0!</v>
      </c>
      <c r="E39" s="44">
        <v>205</v>
      </c>
      <c r="F39" s="90" t="s">
        <v>23</v>
      </c>
      <c r="G39" s="90"/>
      <c r="H39" s="89" t="e">
        <f>U26</f>
        <v>#DIV/0!</v>
      </c>
      <c r="I39" s="89"/>
      <c r="J39" s="62" t="e">
        <f>H39*$B$27/$H$34</f>
        <v>#DIV/0!</v>
      </c>
      <c r="K39" s="58" t="e">
        <f t="shared" si="27"/>
        <v>#DIV/0!</v>
      </c>
    </row>
    <row r="40" spans="2:11" x14ac:dyDescent="0.25">
      <c r="B40" s="19" t="s">
        <v>25</v>
      </c>
      <c r="C40" s="10" t="e">
        <f>'[2]COSTO PARCIAL POR CENTRO'!$K$20</f>
        <v>#DIV/0!</v>
      </c>
      <c r="E40" s="44">
        <v>206</v>
      </c>
      <c r="F40" s="90" t="s">
        <v>24</v>
      </c>
      <c r="G40" s="90"/>
      <c r="H40" s="89" t="e">
        <f>W26</f>
        <v>#DIV/0!</v>
      </c>
      <c r="I40" s="89"/>
      <c r="J40" s="62" t="e">
        <f t="shared" si="28"/>
        <v>#DIV/0!</v>
      </c>
      <c r="K40" s="58" t="e">
        <f t="shared" si="27"/>
        <v>#DIV/0!</v>
      </c>
    </row>
    <row r="41" spans="2:11" x14ac:dyDescent="0.25">
      <c r="B41" s="19" t="s">
        <v>26</v>
      </c>
      <c r="C41" s="10" t="e">
        <f>'[2]COSTO PARCIAL POR CENTRO'!$K$21</f>
        <v>#DIV/0!</v>
      </c>
      <c r="E41" s="44">
        <v>207</v>
      </c>
      <c r="F41" s="90" t="s">
        <v>25</v>
      </c>
      <c r="G41" s="90"/>
      <c r="H41" s="89" t="e">
        <f>Y26</f>
        <v>#DIV/0!</v>
      </c>
      <c r="I41" s="89"/>
      <c r="J41" s="62" t="e">
        <f t="shared" si="28"/>
        <v>#DIV/0!</v>
      </c>
      <c r="K41" s="58" t="e">
        <f t="shared" si="27"/>
        <v>#DIV/0!</v>
      </c>
    </row>
    <row r="42" spans="2:11" x14ac:dyDescent="0.25">
      <c r="B42" s="19" t="s">
        <v>27</v>
      </c>
      <c r="C42" s="10" t="e">
        <f>'[2]COSTO PARCIAL POR CENTRO'!$K$22</f>
        <v>#DIV/0!</v>
      </c>
      <c r="E42" s="44">
        <v>208</v>
      </c>
      <c r="F42" s="90" t="s">
        <v>26</v>
      </c>
      <c r="G42" s="90"/>
      <c r="H42" s="89" t="e">
        <f>AA26</f>
        <v>#DIV/0!</v>
      </c>
      <c r="I42" s="89"/>
      <c r="J42" s="62" t="e">
        <f t="shared" si="28"/>
        <v>#DIV/0!</v>
      </c>
      <c r="K42" s="58" t="e">
        <f t="shared" si="27"/>
        <v>#DIV/0!</v>
      </c>
    </row>
    <row r="43" spans="2:11" x14ac:dyDescent="0.25">
      <c r="B43" s="19" t="s">
        <v>28</v>
      </c>
      <c r="C43" s="10" t="e">
        <f>'[2]COSTO PARCIAL POR CENTRO'!$K$23</f>
        <v>#DIV/0!</v>
      </c>
      <c r="E43" s="44">
        <v>209</v>
      </c>
      <c r="F43" s="90" t="s">
        <v>27</v>
      </c>
      <c r="G43" s="90"/>
      <c r="H43" s="89" t="e">
        <f>AC26</f>
        <v>#DIV/0!</v>
      </c>
      <c r="I43" s="89"/>
      <c r="J43" s="62" t="e">
        <f t="shared" si="28"/>
        <v>#DIV/0!</v>
      </c>
      <c r="K43" s="58" t="e">
        <f t="shared" si="27"/>
        <v>#DIV/0!</v>
      </c>
    </row>
    <row r="44" spans="2:11" x14ac:dyDescent="0.25">
      <c r="B44" s="19" t="s">
        <v>42</v>
      </c>
      <c r="C44" s="10" t="e">
        <f>'[2]COSTO PARCIAL POR CENTRO'!$K$24</f>
        <v>#DIV/0!</v>
      </c>
      <c r="E44" s="44">
        <v>210</v>
      </c>
      <c r="F44" s="90" t="s">
        <v>28</v>
      </c>
      <c r="G44" s="90"/>
      <c r="H44" s="89" t="e">
        <f>AE26</f>
        <v>#DIV/0!</v>
      </c>
      <c r="I44" s="89"/>
      <c r="J44" s="62" t="e">
        <f t="shared" si="28"/>
        <v>#DIV/0!</v>
      </c>
      <c r="K44" s="58" t="e">
        <f t="shared" si="27"/>
        <v>#DIV/0!</v>
      </c>
    </row>
    <row r="45" spans="2:11" x14ac:dyDescent="0.25">
      <c r="B45" s="19" t="s">
        <v>30</v>
      </c>
      <c r="C45" s="10" t="e">
        <f>'[2]COSTO PARCIAL POR CENTRO'!$K$25</f>
        <v>#DIV/0!</v>
      </c>
      <c r="E45" s="44">
        <v>211</v>
      </c>
      <c r="F45" s="90" t="s">
        <v>56</v>
      </c>
      <c r="G45" s="90"/>
      <c r="H45" s="89" t="e">
        <f>AG26</f>
        <v>#DIV/0!</v>
      </c>
      <c r="I45" s="89"/>
      <c r="J45" s="62" t="e">
        <f t="shared" si="28"/>
        <v>#DIV/0!</v>
      </c>
      <c r="K45" s="58" t="e">
        <f t="shared" si="27"/>
        <v>#DIV/0!</v>
      </c>
    </row>
    <row r="46" spans="2:11" x14ac:dyDescent="0.25">
      <c r="E46" s="44">
        <v>212</v>
      </c>
      <c r="F46" s="90" t="s">
        <v>30</v>
      </c>
      <c r="G46" s="90"/>
      <c r="H46" s="89" t="e">
        <f>AI26</f>
        <v>#DIV/0!</v>
      </c>
      <c r="I46" s="89"/>
      <c r="J46" s="62" t="e">
        <f t="shared" si="28"/>
        <v>#DIV/0!</v>
      </c>
      <c r="K46" s="58" t="e">
        <f t="shared" si="27"/>
        <v>#DIV/0!</v>
      </c>
    </row>
    <row r="47" spans="2:11" x14ac:dyDescent="0.25">
      <c r="E47" s="42">
        <v>300</v>
      </c>
      <c r="F47" s="80" t="s">
        <v>15</v>
      </c>
      <c r="G47" s="80"/>
      <c r="H47" s="87" t="e">
        <f>SUM(H48:H58)</f>
        <v>#DIV/0!</v>
      </c>
      <c r="I47" s="87"/>
      <c r="J47" s="61" t="e">
        <f>H47*$B$27/$H$47</f>
        <v>#DIV/0!</v>
      </c>
      <c r="K47" s="59" t="e">
        <f t="shared" si="27"/>
        <v>#DIV/0!</v>
      </c>
    </row>
    <row r="48" spans="2:11" x14ac:dyDescent="0.25">
      <c r="B48" s="68"/>
      <c r="C48" s="69"/>
      <c r="E48" s="44">
        <v>301</v>
      </c>
      <c r="F48" s="90" t="s">
        <v>113</v>
      </c>
      <c r="G48" s="90"/>
      <c r="H48" s="89" t="e">
        <f>AL26</f>
        <v>#DIV/0!</v>
      </c>
      <c r="I48" s="89"/>
      <c r="J48" s="62" t="e">
        <f t="shared" ref="J48:J58" si="29">H48*$B$27/$H$47</f>
        <v>#DIV/0!</v>
      </c>
      <c r="K48" s="58" t="e">
        <f t="shared" si="27"/>
        <v>#DIV/0!</v>
      </c>
    </row>
    <row r="49" spans="2:27" x14ac:dyDescent="0.25">
      <c r="B49" s="68"/>
      <c r="C49" s="69"/>
      <c r="E49" s="44">
        <v>302</v>
      </c>
      <c r="F49" s="90" t="s">
        <v>31</v>
      </c>
      <c r="G49" s="90"/>
      <c r="H49" s="89"/>
      <c r="I49" s="89"/>
      <c r="J49" s="62" t="e">
        <f t="shared" si="29"/>
        <v>#DIV/0!</v>
      </c>
      <c r="K49" s="58" t="e">
        <f t="shared" si="27"/>
        <v>#DIV/0!</v>
      </c>
      <c r="M49" s="88" t="s">
        <v>98</v>
      </c>
      <c r="N49" s="88"/>
      <c r="O49" s="88"/>
      <c r="P49" s="88"/>
      <c r="Q49" s="88"/>
      <c r="R49" s="88"/>
      <c r="S49" s="88"/>
    </row>
    <row r="50" spans="2:27" x14ac:dyDescent="0.25">
      <c r="B50" s="68"/>
      <c r="C50" s="69"/>
      <c r="E50" s="44">
        <v>303</v>
      </c>
      <c r="F50" s="90" t="s">
        <v>109</v>
      </c>
      <c r="G50" s="90"/>
      <c r="H50" s="89"/>
      <c r="I50" s="89"/>
      <c r="J50" s="62" t="e">
        <f t="shared" si="29"/>
        <v>#DIV/0!</v>
      </c>
      <c r="K50" s="58" t="e">
        <f t="shared" si="27"/>
        <v>#DIV/0!</v>
      </c>
    </row>
    <row r="51" spans="2:27" x14ac:dyDescent="0.25">
      <c r="B51" s="68"/>
      <c r="C51" s="69"/>
      <c r="E51" s="44">
        <v>304</v>
      </c>
      <c r="F51" s="90" t="s">
        <v>110</v>
      </c>
      <c r="G51" s="90"/>
      <c r="H51" s="89" t="e">
        <f>AR26</f>
        <v>#DIV/0!</v>
      </c>
      <c r="I51" s="89"/>
      <c r="J51" s="62" t="e">
        <f t="shared" si="29"/>
        <v>#DIV/0!</v>
      </c>
      <c r="K51" s="58" t="e">
        <f t="shared" si="27"/>
        <v>#DIV/0!</v>
      </c>
    </row>
    <row r="52" spans="2:27" x14ac:dyDescent="0.25">
      <c r="B52" s="68"/>
      <c r="C52" s="69"/>
      <c r="E52" s="44">
        <v>305</v>
      </c>
      <c r="F52" s="90" t="s">
        <v>114</v>
      </c>
      <c r="G52" s="90"/>
      <c r="H52" s="89" t="e">
        <f>AT26</f>
        <v>#DIV/0!</v>
      </c>
      <c r="I52" s="89"/>
      <c r="J52" s="62" t="e">
        <f t="shared" si="29"/>
        <v>#DIV/0!</v>
      </c>
      <c r="K52" s="58" t="e">
        <f t="shared" si="27"/>
        <v>#DIV/0!</v>
      </c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</row>
    <row r="53" spans="2:27" x14ac:dyDescent="0.25">
      <c r="E53" s="44">
        <v>306</v>
      </c>
      <c r="F53" s="90" t="s">
        <v>112</v>
      </c>
      <c r="G53" s="90"/>
      <c r="H53" s="89" t="e">
        <f>AV26</f>
        <v>#DIV/0!</v>
      </c>
      <c r="I53" s="89"/>
      <c r="J53" s="62" t="e">
        <f t="shared" si="29"/>
        <v>#DIV/0!</v>
      </c>
      <c r="K53" s="58" t="e">
        <f t="shared" si="27"/>
        <v>#DIV/0!</v>
      </c>
    </row>
    <row r="54" spans="2:27" x14ac:dyDescent="0.25">
      <c r="E54" s="44">
        <v>307</v>
      </c>
      <c r="F54" s="90" t="s">
        <v>112</v>
      </c>
      <c r="G54" s="90"/>
      <c r="H54" s="89" t="e">
        <f>AX26</f>
        <v>#DIV/0!</v>
      </c>
      <c r="I54" s="89"/>
      <c r="J54" s="62" t="e">
        <f t="shared" si="29"/>
        <v>#DIV/0!</v>
      </c>
      <c r="K54" s="58" t="e">
        <f t="shared" si="27"/>
        <v>#DIV/0!</v>
      </c>
    </row>
    <row r="55" spans="2:27" x14ac:dyDescent="0.25">
      <c r="E55" s="44">
        <v>308</v>
      </c>
      <c r="F55" s="90" t="s">
        <v>112</v>
      </c>
      <c r="G55" s="90"/>
      <c r="H55" s="89" t="e">
        <f>AZ26</f>
        <v>#DIV/0!</v>
      </c>
      <c r="I55" s="89"/>
      <c r="J55" s="62" t="e">
        <f t="shared" si="29"/>
        <v>#DIV/0!</v>
      </c>
      <c r="K55" s="58" t="e">
        <f t="shared" si="27"/>
        <v>#DIV/0!</v>
      </c>
    </row>
    <row r="56" spans="2:27" x14ac:dyDescent="0.25">
      <c r="E56" s="44">
        <v>309</v>
      </c>
      <c r="F56" s="90" t="s">
        <v>112</v>
      </c>
      <c r="G56" s="90"/>
      <c r="H56" s="89" t="e">
        <f>BB26</f>
        <v>#DIV/0!</v>
      </c>
      <c r="I56" s="89"/>
      <c r="J56" s="62" t="e">
        <f t="shared" si="29"/>
        <v>#DIV/0!</v>
      </c>
      <c r="K56" s="58" t="e">
        <f t="shared" si="27"/>
        <v>#DIV/0!</v>
      </c>
    </row>
    <row r="57" spans="2:27" x14ac:dyDescent="0.25">
      <c r="E57" s="44">
        <v>310</v>
      </c>
      <c r="F57" s="90" t="s">
        <v>112</v>
      </c>
      <c r="G57" s="90"/>
      <c r="H57" s="89" t="e">
        <f>BD26</f>
        <v>#DIV/0!</v>
      </c>
      <c r="I57" s="89"/>
      <c r="J57" s="62" t="e">
        <f t="shared" si="29"/>
        <v>#DIV/0!</v>
      </c>
      <c r="K57" s="58" t="e">
        <f t="shared" si="27"/>
        <v>#DIV/0!</v>
      </c>
    </row>
    <row r="58" spans="2:27" x14ac:dyDescent="0.25">
      <c r="E58" s="44">
        <v>311</v>
      </c>
      <c r="F58" s="90" t="s">
        <v>112</v>
      </c>
      <c r="G58" s="90"/>
      <c r="H58" s="89" t="e">
        <f>BF26</f>
        <v>#DIV/0!</v>
      </c>
      <c r="I58" s="89"/>
      <c r="J58" s="62" t="e">
        <f t="shared" si="29"/>
        <v>#DIV/0!</v>
      </c>
      <c r="K58" s="58" t="e">
        <f t="shared" si="27"/>
        <v>#DIV/0!</v>
      </c>
    </row>
    <row r="59" spans="2:27" x14ac:dyDescent="0.25">
      <c r="E59" s="19"/>
      <c r="F59" s="79" t="s">
        <v>12</v>
      </c>
      <c r="G59" s="79"/>
      <c r="H59" s="87" t="e">
        <f>H47+H34+H31</f>
        <v>#DIV/0!</v>
      </c>
      <c r="I59" s="87"/>
      <c r="J59" s="63"/>
      <c r="K59" s="59" t="e">
        <f t="shared" si="27"/>
        <v>#DIV/0!</v>
      </c>
    </row>
    <row r="63" spans="2:27" x14ac:dyDescent="0.25">
      <c r="F63" s="56" t="s">
        <v>92</v>
      </c>
      <c r="G63" s="56" t="s">
        <v>89</v>
      </c>
    </row>
    <row r="64" spans="2:27" x14ac:dyDescent="0.25">
      <c r="F64" s="60" t="s">
        <v>93</v>
      </c>
      <c r="G64" s="59" t="e">
        <f>K31</f>
        <v>#DIV/0!</v>
      </c>
    </row>
    <row r="65" spans="6:19" x14ac:dyDescent="0.25">
      <c r="F65" s="60" t="s">
        <v>94</v>
      </c>
      <c r="G65" s="59" t="e">
        <f>K34</f>
        <v>#DIV/0!</v>
      </c>
    </row>
    <row r="66" spans="6:19" x14ac:dyDescent="0.25">
      <c r="F66" s="60" t="s">
        <v>95</v>
      </c>
      <c r="G66" s="59" t="e">
        <f>K47</f>
        <v>#DIV/0!</v>
      </c>
    </row>
    <row r="67" spans="6:19" x14ac:dyDescent="0.25">
      <c r="F67" s="56" t="s">
        <v>12</v>
      </c>
      <c r="G67" s="59" t="e">
        <f>SUM(G64:G66)</f>
        <v>#DIV/0!</v>
      </c>
    </row>
    <row r="68" spans="6:19" x14ac:dyDescent="0.25">
      <c r="M68" s="88" t="s">
        <v>99</v>
      </c>
      <c r="N68" s="88"/>
      <c r="O68" s="88"/>
      <c r="P68" s="88"/>
      <c r="Q68" s="88"/>
      <c r="R68" s="88"/>
      <c r="S68" s="88"/>
    </row>
    <row r="88" spans="13:19" x14ac:dyDescent="0.25">
      <c r="M88" s="88" t="s">
        <v>100</v>
      </c>
      <c r="N88" s="88"/>
      <c r="O88" s="88"/>
      <c r="P88" s="88"/>
      <c r="Q88" s="88"/>
      <c r="R88" s="88"/>
      <c r="S88" s="88"/>
    </row>
  </sheetData>
  <mergeCells count="104">
    <mergeCell ref="M29:U29"/>
    <mergeCell ref="M49:S49"/>
    <mergeCell ref="M68:S68"/>
    <mergeCell ref="M88:S88"/>
    <mergeCell ref="X9:Y9"/>
    <mergeCell ref="Z9:AA9"/>
    <mergeCell ref="D26:F26"/>
    <mergeCell ref="BE9:BF9"/>
    <mergeCell ref="D7:F9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  <mergeCell ref="H42:I42"/>
    <mergeCell ref="H43:I43"/>
    <mergeCell ref="F53:G53"/>
    <mergeCell ref="F54:G54"/>
    <mergeCell ref="F55:G55"/>
    <mergeCell ref="BG9:BG10"/>
    <mergeCell ref="BH7:BH10"/>
    <mergeCell ref="I9:J9"/>
    <mergeCell ref="AU9:AV9"/>
    <mergeCell ref="AW9:AX9"/>
    <mergeCell ref="AY9:AZ9"/>
    <mergeCell ref="BA9:BB9"/>
    <mergeCell ref="BC9:BD9"/>
    <mergeCell ref="AK9:AL9"/>
    <mergeCell ref="AM9:AN9"/>
    <mergeCell ref="AO9:AP9"/>
    <mergeCell ref="AQ9:AR9"/>
    <mergeCell ref="AS9:AT9"/>
    <mergeCell ref="B1:BH1"/>
    <mergeCell ref="B3:BH3"/>
    <mergeCell ref="F30:G30"/>
    <mergeCell ref="F31:G31"/>
    <mergeCell ref="F32:G32"/>
    <mergeCell ref="AB9:AC9"/>
    <mergeCell ref="AD9:AE9"/>
    <mergeCell ref="AF9:AG9"/>
    <mergeCell ref="AH9:AI9"/>
    <mergeCell ref="AJ9:AJ10"/>
    <mergeCell ref="C7:C9"/>
    <mergeCell ref="B7:B9"/>
    <mergeCell ref="G9:H9"/>
    <mergeCell ref="G7:BG7"/>
    <mergeCell ref="G8:K8"/>
    <mergeCell ref="L8:AJ8"/>
    <mergeCell ref="AK8:BG8"/>
    <mergeCell ref="K9:K10"/>
    <mergeCell ref="L9:M9"/>
    <mergeCell ref="N9:O9"/>
    <mergeCell ref="P9:Q9"/>
    <mergeCell ref="R9:S9"/>
    <mergeCell ref="T9:U9"/>
    <mergeCell ref="V9:W9"/>
    <mergeCell ref="H35:I35"/>
    <mergeCell ref="H36:I36"/>
    <mergeCell ref="H37:I37"/>
    <mergeCell ref="H38:I38"/>
    <mergeCell ref="H39:I39"/>
    <mergeCell ref="H40:I40"/>
    <mergeCell ref="H41:I41"/>
    <mergeCell ref="F56:G56"/>
    <mergeCell ref="F57:G57"/>
    <mergeCell ref="F48:G48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H59:I59"/>
    <mergeCell ref="E29:K29"/>
    <mergeCell ref="H54:I54"/>
    <mergeCell ref="H55:I55"/>
    <mergeCell ref="H56:I56"/>
    <mergeCell ref="H57:I57"/>
    <mergeCell ref="H58:I58"/>
    <mergeCell ref="H49:I49"/>
    <mergeCell ref="H50:I50"/>
    <mergeCell ref="H51:I51"/>
    <mergeCell ref="H52:I52"/>
    <mergeCell ref="H53:I53"/>
    <mergeCell ref="H44:I44"/>
    <mergeCell ref="H45:I45"/>
    <mergeCell ref="H46:I46"/>
    <mergeCell ref="H47:I47"/>
    <mergeCell ref="H48:I48"/>
    <mergeCell ref="F58:G58"/>
    <mergeCell ref="F59:G59"/>
    <mergeCell ref="H30:I30"/>
    <mergeCell ref="H31:I31"/>
    <mergeCell ref="H32:I32"/>
    <mergeCell ref="H33:I33"/>
    <mergeCell ref="H34:I34"/>
  </mergeCells>
  <pageMargins left="0.7" right="0.7" top="0.75" bottom="0.75" header="0.3" footer="0.3"/>
  <pageSetup paperSize="9" orientation="portrait" horizontalDpi="120" verticalDpi="7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AS24"/>
  <sheetViews>
    <sheetView zoomScale="90" zoomScaleNormal="90" workbookViewId="0">
      <selection activeCell="A40" sqref="A40"/>
    </sheetView>
  </sheetViews>
  <sheetFormatPr baseColWidth="10" defaultRowHeight="15" x14ac:dyDescent="0.25"/>
  <cols>
    <col min="1" max="1" width="11.42578125" style="7"/>
    <col min="2" max="2" width="29.42578125" style="7" bestFit="1" customWidth="1"/>
    <col min="3" max="3" width="8.85546875" style="7" bestFit="1" customWidth="1"/>
    <col min="4" max="4" width="14.42578125" style="7" bestFit="1" customWidth="1"/>
    <col min="5" max="5" width="15.7109375" style="7" customWidth="1"/>
    <col min="6" max="6" width="13.140625" style="7" bestFit="1" customWidth="1"/>
    <col min="7" max="8" width="13.85546875" style="7" bestFit="1" customWidth="1"/>
    <col min="9" max="9" width="0" style="7" hidden="1" customWidth="1"/>
    <col min="10" max="10" width="11.42578125" style="7"/>
    <col min="11" max="11" width="12.85546875" style="7" hidden="1" customWidth="1"/>
    <col min="12" max="12" width="0" style="7" hidden="1" customWidth="1"/>
    <col min="13" max="13" width="7.85546875" style="7" hidden="1" customWidth="1"/>
    <col min="14" max="14" width="22.7109375" style="7" bestFit="1" customWidth="1"/>
    <col min="15" max="15" width="17.85546875" style="7" bestFit="1" customWidth="1"/>
    <col min="16" max="16" width="0" style="7" hidden="1" customWidth="1"/>
    <col min="17" max="17" width="14.7109375" style="7" bestFit="1" customWidth="1"/>
    <col min="18" max="18" width="14.42578125" style="7" customWidth="1"/>
    <col min="19" max="19" width="12.7109375" style="7" bestFit="1" customWidth="1"/>
    <col min="20" max="20" width="19.42578125" style="7" bestFit="1" customWidth="1"/>
    <col min="21" max="21" width="14.42578125" style="7" bestFit="1" customWidth="1"/>
    <col min="22" max="22" width="15.42578125" style="7" bestFit="1" customWidth="1"/>
    <col min="23" max="23" width="17.140625" style="7" customWidth="1"/>
    <col min="24" max="24" width="16.140625" style="7" bestFit="1" customWidth="1"/>
    <col min="25" max="26" width="0" style="7" hidden="1" customWidth="1"/>
    <col min="27" max="27" width="17.42578125" style="7" hidden="1" customWidth="1"/>
    <col min="28" max="28" width="20.140625" style="7" hidden="1" customWidth="1"/>
    <col min="29" max="29" width="15.140625" style="7" hidden="1" customWidth="1"/>
    <col min="30" max="30" width="16.7109375" style="7" customWidth="1"/>
    <col min="31" max="31" width="16.85546875" style="7" bestFit="1" customWidth="1"/>
    <col min="32" max="16384" width="11.42578125" style="7"/>
  </cols>
  <sheetData>
    <row r="1" spans="2:45" s="17" customFormat="1" x14ac:dyDescent="0.25">
      <c r="B1" s="85" t="s">
        <v>116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</row>
    <row r="2" spans="2:45" s="17" customFormat="1" ht="7.5" customHeight="1" x14ac:dyDescent="0.25"/>
    <row r="3" spans="2:45" x14ac:dyDescent="0.25">
      <c r="B3" s="81" t="s">
        <v>76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</row>
    <row r="4" spans="2:45" s="17" customFormat="1" ht="9" customHeight="1" x14ac:dyDescent="0.25"/>
    <row r="5" spans="2:45" x14ac:dyDescent="0.25">
      <c r="F5" s="49" t="s">
        <v>73</v>
      </c>
      <c r="G5" s="76"/>
      <c r="H5" s="49" t="s">
        <v>72</v>
      </c>
      <c r="I5" s="50">
        <v>2020</v>
      </c>
      <c r="J5" s="19"/>
    </row>
    <row r="7" spans="2:45" x14ac:dyDescent="0.25">
      <c r="B7" s="94" t="s">
        <v>10</v>
      </c>
      <c r="C7" s="79" t="s">
        <v>47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86" t="s">
        <v>49</v>
      </c>
      <c r="AG7" s="88" t="s">
        <v>80</v>
      </c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</row>
    <row r="8" spans="2:45" x14ac:dyDescent="0.25">
      <c r="B8" s="95"/>
      <c r="C8" s="80" t="s">
        <v>13</v>
      </c>
      <c r="D8" s="80"/>
      <c r="E8" s="80"/>
      <c r="F8" s="79" t="s">
        <v>14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 t="s">
        <v>15</v>
      </c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86"/>
    </row>
    <row r="9" spans="2:45" x14ac:dyDescent="0.25">
      <c r="B9" s="96"/>
      <c r="C9" s="9" t="s">
        <v>16</v>
      </c>
      <c r="D9" s="9" t="s">
        <v>17</v>
      </c>
      <c r="E9" s="3" t="s">
        <v>77</v>
      </c>
      <c r="F9" s="9" t="s">
        <v>19</v>
      </c>
      <c r="G9" s="9" t="s">
        <v>20</v>
      </c>
      <c r="H9" s="9" t="s">
        <v>21</v>
      </c>
      <c r="I9" s="9" t="s">
        <v>22</v>
      </c>
      <c r="J9" s="9" t="s">
        <v>23</v>
      </c>
      <c r="K9" s="9" t="s">
        <v>24</v>
      </c>
      <c r="L9" s="9" t="s">
        <v>25</v>
      </c>
      <c r="M9" s="9" t="s">
        <v>26</v>
      </c>
      <c r="N9" s="9" t="s">
        <v>27</v>
      </c>
      <c r="O9" s="9" t="s">
        <v>28</v>
      </c>
      <c r="P9" s="9"/>
      <c r="Q9" s="9" t="s">
        <v>30</v>
      </c>
      <c r="R9" s="3" t="s">
        <v>78</v>
      </c>
      <c r="S9" s="67" t="s">
        <v>113</v>
      </c>
      <c r="T9" s="73" t="s">
        <v>120</v>
      </c>
      <c r="U9" s="67" t="s">
        <v>109</v>
      </c>
      <c r="V9" s="67" t="s">
        <v>24</v>
      </c>
      <c r="W9" s="67" t="s">
        <v>114</v>
      </c>
      <c r="X9" s="67" t="s">
        <v>112</v>
      </c>
      <c r="Y9" s="67" t="s">
        <v>112</v>
      </c>
      <c r="Z9" s="67" t="s">
        <v>112</v>
      </c>
      <c r="AA9" s="67" t="s">
        <v>112</v>
      </c>
      <c r="AB9" s="67" t="s">
        <v>112</v>
      </c>
      <c r="AC9" s="67" t="s">
        <v>112</v>
      </c>
      <c r="AD9" s="3" t="s">
        <v>79</v>
      </c>
      <c r="AE9" s="86"/>
    </row>
    <row r="10" spans="2:45" x14ac:dyDescent="0.25">
      <c r="B10" s="8"/>
      <c r="C10" s="74"/>
      <c r="D10" s="74"/>
      <c r="E10" s="10">
        <f>C10+D10</f>
        <v>0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10">
        <f>SUM(F10:Q10)</f>
        <v>0</v>
      </c>
      <c r="S10" s="74"/>
      <c r="T10" s="74"/>
      <c r="U10" s="74"/>
      <c r="V10" s="74"/>
      <c r="W10" s="74"/>
      <c r="X10" s="74"/>
      <c r="Y10" s="6"/>
      <c r="Z10" s="6"/>
      <c r="AA10" s="6"/>
      <c r="AB10" s="6"/>
      <c r="AC10" s="6"/>
      <c r="AD10" s="10">
        <f>SUM(S10:AC10)</f>
        <v>0</v>
      </c>
      <c r="AE10" s="10">
        <f>AD10+R10+E10</f>
        <v>0</v>
      </c>
    </row>
    <row r="11" spans="2:45" hidden="1" x14ac:dyDescent="0.25">
      <c r="B11" s="8"/>
      <c r="C11" s="74"/>
      <c r="D11" s="74"/>
      <c r="E11" s="10">
        <f t="shared" ref="E11:E21" si="0">C11+D11</f>
        <v>0</v>
      </c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10">
        <f t="shared" ref="R11:R21" si="1">SUM(F11:Q11)</f>
        <v>0</v>
      </c>
      <c r="S11" s="74"/>
      <c r="T11" s="74"/>
      <c r="U11" s="74"/>
      <c r="V11" s="74"/>
      <c r="W11" s="74"/>
      <c r="X11" s="74"/>
      <c r="Y11" s="6"/>
      <c r="Z11" s="6"/>
      <c r="AA11" s="6"/>
      <c r="AB11" s="6"/>
      <c r="AC11" s="6"/>
      <c r="AD11" s="10">
        <f t="shared" ref="AD11:AD21" si="2">SUM(S11:AC11)</f>
        <v>0</v>
      </c>
      <c r="AE11" s="10">
        <f t="shared" ref="AE11:AE21" si="3">AD11+R11+E11</f>
        <v>0</v>
      </c>
    </row>
    <row r="12" spans="2:45" hidden="1" x14ac:dyDescent="0.25">
      <c r="B12" s="8"/>
      <c r="C12" s="74"/>
      <c r="D12" s="74"/>
      <c r="E12" s="10">
        <f t="shared" si="0"/>
        <v>0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10">
        <f t="shared" si="1"/>
        <v>0</v>
      </c>
      <c r="S12" s="74"/>
      <c r="T12" s="74"/>
      <c r="U12" s="74"/>
      <c r="V12" s="74"/>
      <c r="W12" s="74"/>
      <c r="X12" s="74"/>
      <c r="Y12" s="6"/>
      <c r="Z12" s="6"/>
      <c r="AA12" s="6"/>
      <c r="AB12" s="6"/>
      <c r="AC12" s="6"/>
      <c r="AD12" s="10">
        <f t="shared" si="2"/>
        <v>0</v>
      </c>
      <c r="AE12" s="10">
        <f t="shared" si="3"/>
        <v>0</v>
      </c>
    </row>
    <row r="13" spans="2:45" hidden="1" x14ac:dyDescent="0.25">
      <c r="B13" s="8"/>
      <c r="C13" s="74"/>
      <c r="D13" s="74"/>
      <c r="E13" s="10">
        <f t="shared" si="0"/>
        <v>0</v>
      </c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10">
        <f t="shared" si="1"/>
        <v>0</v>
      </c>
      <c r="S13" s="74"/>
      <c r="T13" s="74"/>
      <c r="U13" s="74"/>
      <c r="V13" s="74"/>
      <c r="W13" s="74"/>
      <c r="X13" s="74"/>
      <c r="Y13" s="6"/>
      <c r="Z13" s="6"/>
      <c r="AA13" s="6"/>
      <c r="AB13" s="6"/>
      <c r="AC13" s="6"/>
      <c r="AD13" s="10">
        <f t="shared" si="2"/>
        <v>0</v>
      </c>
      <c r="AE13" s="10">
        <f t="shared" si="3"/>
        <v>0</v>
      </c>
    </row>
    <row r="14" spans="2:45" hidden="1" x14ac:dyDescent="0.25">
      <c r="B14" s="8"/>
      <c r="C14" s="74"/>
      <c r="D14" s="74"/>
      <c r="E14" s="10">
        <f t="shared" si="0"/>
        <v>0</v>
      </c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10">
        <f t="shared" si="1"/>
        <v>0</v>
      </c>
      <c r="S14" s="74"/>
      <c r="T14" s="74"/>
      <c r="U14" s="74"/>
      <c r="V14" s="74"/>
      <c r="W14" s="74"/>
      <c r="X14" s="74"/>
      <c r="Y14" s="6"/>
      <c r="Z14" s="6"/>
      <c r="AA14" s="6"/>
      <c r="AB14" s="6"/>
      <c r="AC14" s="6"/>
      <c r="AD14" s="10">
        <f t="shared" si="2"/>
        <v>0</v>
      </c>
      <c r="AE14" s="10">
        <f t="shared" si="3"/>
        <v>0</v>
      </c>
    </row>
    <row r="15" spans="2:45" x14ac:dyDescent="0.25">
      <c r="B15" s="8"/>
      <c r="C15" s="74"/>
      <c r="D15" s="74"/>
      <c r="E15" s="10">
        <f t="shared" si="0"/>
        <v>0</v>
      </c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10">
        <f t="shared" si="1"/>
        <v>0</v>
      </c>
      <c r="S15" s="74"/>
      <c r="T15" s="74"/>
      <c r="U15" s="74"/>
      <c r="V15" s="74"/>
      <c r="W15" s="74"/>
      <c r="X15" s="74"/>
      <c r="Y15" s="6"/>
      <c r="Z15" s="6"/>
      <c r="AA15" s="6"/>
      <c r="AB15" s="6"/>
      <c r="AC15" s="6"/>
      <c r="AD15" s="10">
        <f t="shared" si="2"/>
        <v>0</v>
      </c>
      <c r="AE15" s="10">
        <f t="shared" si="3"/>
        <v>0</v>
      </c>
    </row>
    <row r="16" spans="2:45" hidden="1" x14ac:dyDescent="0.25">
      <c r="B16" s="8"/>
      <c r="C16" s="74"/>
      <c r="D16" s="74"/>
      <c r="E16" s="10">
        <f t="shared" si="0"/>
        <v>0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10">
        <f t="shared" si="1"/>
        <v>0</v>
      </c>
      <c r="S16" s="74"/>
      <c r="T16" s="74"/>
      <c r="U16" s="74"/>
      <c r="V16" s="74"/>
      <c r="W16" s="74"/>
      <c r="X16" s="74"/>
      <c r="Y16" s="6"/>
      <c r="Z16" s="6"/>
      <c r="AA16" s="6"/>
      <c r="AB16" s="6"/>
      <c r="AC16" s="6"/>
      <c r="AD16" s="10">
        <f t="shared" si="2"/>
        <v>0</v>
      </c>
      <c r="AE16" s="10">
        <f t="shared" si="3"/>
        <v>0</v>
      </c>
    </row>
    <row r="17" spans="2:31" hidden="1" x14ac:dyDescent="0.25">
      <c r="B17" s="8"/>
      <c r="C17" s="74"/>
      <c r="D17" s="74"/>
      <c r="E17" s="10">
        <f t="shared" si="0"/>
        <v>0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10">
        <f t="shared" si="1"/>
        <v>0</v>
      </c>
      <c r="S17" s="74"/>
      <c r="T17" s="74"/>
      <c r="U17" s="74"/>
      <c r="V17" s="74"/>
      <c r="W17" s="74"/>
      <c r="X17" s="74"/>
      <c r="Y17" s="6"/>
      <c r="Z17" s="6"/>
      <c r="AA17" s="6"/>
      <c r="AB17" s="6"/>
      <c r="AC17" s="6"/>
      <c r="AD17" s="10">
        <f t="shared" si="2"/>
        <v>0</v>
      </c>
      <c r="AE17" s="10">
        <f t="shared" si="3"/>
        <v>0</v>
      </c>
    </row>
    <row r="18" spans="2:31" hidden="1" x14ac:dyDescent="0.25">
      <c r="B18" s="8"/>
      <c r="C18" s="74"/>
      <c r="D18" s="74"/>
      <c r="E18" s="10">
        <f t="shared" si="0"/>
        <v>0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10">
        <f t="shared" si="1"/>
        <v>0</v>
      </c>
      <c r="S18" s="74"/>
      <c r="T18" s="74"/>
      <c r="U18" s="74"/>
      <c r="V18" s="74"/>
      <c r="W18" s="74"/>
      <c r="X18" s="74"/>
      <c r="Y18" s="6"/>
      <c r="Z18" s="6"/>
      <c r="AA18" s="6"/>
      <c r="AB18" s="6"/>
      <c r="AC18" s="6"/>
      <c r="AD18" s="10">
        <f t="shared" si="2"/>
        <v>0</v>
      </c>
      <c r="AE18" s="10">
        <f t="shared" si="3"/>
        <v>0</v>
      </c>
    </row>
    <row r="19" spans="2:31" x14ac:dyDescent="0.25">
      <c r="B19" s="8"/>
      <c r="C19" s="74"/>
      <c r="D19" s="74"/>
      <c r="E19" s="10">
        <f t="shared" si="0"/>
        <v>0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10">
        <f t="shared" si="1"/>
        <v>0</v>
      </c>
      <c r="S19" s="74"/>
      <c r="T19" s="74"/>
      <c r="U19" s="74"/>
      <c r="V19" s="74"/>
      <c r="W19" s="74"/>
      <c r="X19" s="74"/>
      <c r="Y19" s="6"/>
      <c r="Z19" s="6"/>
      <c r="AA19" s="6"/>
      <c r="AB19" s="6"/>
      <c r="AC19" s="6"/>
      <c r="AD19" s="10">
        <f t="shared" si="2"/>
        <v>0</v>
      </c>
      <c r="AE19" s="10">
        <f t="shared" si="3"/>
        <v>0</v>
      </c>
    </row>
    <row r="20" spans="2:31" x14ac:dyDescent="0.25">
      <c r="B20" s="8"/>
      <c r="C20" s="74"/>
      <c r="D20" s="74"/>
      <c r="E20" s="10">
        <f t="shared" si="0"/>
        <v>0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10">
        <f t="shared" si="1"/>
        <v>0</v>
      </c>
      <c r="S20" s="74"/>
      <c r="T20" s="74"/>
      <c r="U20" s="74"/>
      <c r="V20" s="74"/>
      <c r="W20" s="74"/>
      <c r="X20" s="74"/>
      <c r="Y20" s="6"/>
      <c r="Z20" s="6"/>
      <c r="AA20" s="6"/>
      <c r="AB20" s="6"/>
      <c r="AC20" s="6"/>
      <c r="AD20" s="10">
        <f t="shared" si="2"/>
        <v>0</v>
      </c>
      <c r="AE20" s="10">
        <f t="shared" si="3"/>
        <v>0</v>
      </c>
    </row>
    <row r="21" spans="2:31" hidden="1" x14ac:dyDescent="0.25">
      <c r="B21" s="8"/>
      <c r="C21" s="6"/>
      <c r="D21" s="6"/>
      <c r="E21" s="10">
        <f t="shared" si="0"/>
        <v>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0">
        <f t="shared" si="1"/>
        <v>0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10">
        <f t="shared" si="2"/>
        <v>0</v>
      </c>
      <c r="AE21" s="10">
        <f t="shared" si="3"/>
        <v>0</v>
      </c>
    </row>
    <row r="22" spans="2:31" x14ac:dyDescent="0.25">
      <c r="B22" s="12" t="s">
        <v>48</v>
      </c>
      <c r="C22" s="13">
        <f>SUM(C10:C21)</f>
        <v>0</v>
      </c>
      <c r="D22" s="13">
        <f t="shared" ref="D22:AE22" si="4">SUM(D10:D21)</f>
        <v>0</v>
      </c>
      <c r="E22" s="13">
        <f t="shared" si="4"/>
        <v>0</v>
      </c>
      <c r="F22" s="13">
        <f t="shared" si="4"/>
        <v>0</v>
      </c>
      <c r="G22" s="13">
        <f t="shared" si="4"/>
        <v>0</v>
      </c>
      <c r="H22" s="13">
        <f t="shared" si="4"/>
        <v>0</v>
      </c>
      <c r="I22" s="13">
        <f t="shared" si="4"/>
        <v>0</v>
      </c>
      <c r="J22" s="13">
        <f t="shared" si="4"/>
        <v>0</v>
      </c>
      <c r="K22" s="13">
        <f t="shared" si="4"/>
        <v>0</v>
      </c>
      <c r="L22" s="13">
        <f t="shared" si="4"/>
        <v>0</v>
      </c>
      <c r="M22" s="13">
        <f t="shared" si="4"/>
        <v>0</v>
      </c>
      <c r="N22" s="13">
        <f t="shared" si="4"/>
        <v>0</v>
      </c>
      <c r="O22" s="13">
        <f t="shared" si="4"/>
        <v>0</v>
      </c>
      <c r="P22" s="13">
        <f t="shared" si="4"/>
        <v>0</v>
      </c>
      <c r="Q22" s="13">
        <f t="shared" si="4"/>
        <v>0</v>
      </c>
      <c r="R22" s="13">
        <f t="shared" si="4"/>
        <v>0</v>
      </c>
      <c r="S22" s="13">
        <f t="shared" si="4"/>
        <v>0</v>
      </c>
      <c r="T22" s="13">
        <f t="shared" si="4"/>
        <v>0</v>
      </c>
      <c r="U22" s="13">
        <f t="shared" si="4"/>
        <v>0</v>
      </c>
      <c r="V22" s="13">
        <f t="shared" si="4"/>
        <v>0</v>
      </c>
      <c r="W22" s="13">
        <f t="shared" si="4"/>
        <v>0</v>
      </c>
      <c r="X22" s="13">
        <f t="shared" si="4"/>
        <v>0</v>
      </c>
      <c r="Y22" s="13">
        <f t="shared" si="4"/>
        <v>0</v>
      </c>
      <c r="Z22" s="13">
        <f t="shared" si="4"/>
        <v>0</v>
      </c>
      <c r="AA22" s="13">
        <f t="shared" si="4"/>
        <v>0</v>
      </c>
      <c r="AB22" s="13">
        <f t="shared" si="4"/>
        <v>0</v>
      </c>
      <c r="AC22" s="13">
        <f t="shared" si="4"/>
        <v>0</v>
      </c>
      <c r="AD22" s="13">
        <f t="shared" si="4"/>
        <v>0</v>
      </c>
      <c r="AE22" s="13">
        <f t="shared" si="4"/>
        <v>0</v>
      </c>
    </row>
    <row r="24" spans="2:31" x14ac:dyDescent="0.25">
      <c r="B24" s="75" t="s">
        <v>121</v>
      </c>
      <c r="C24" s="82"/>
      <c r="D24" s="83"/>
      <c r="E24" s="83"/>
      <c r="F24" s="83"/>
      <c r="G24" s="83"/>
      <c r="H24" s="84"/>
    </row>
  </sheetData>
  <mergeCells count="10">
    <mergeCell ref="C24:H24"/>
    <mergeCell ref="B1:AE1"/>
    <mergeCell ref="B3:AE3"/>
    <mergeCell ref="AG7:AS7"/>
    <mergeCell ref="B7:B9"/>
    <mergeCell ref="C7:AD7"/>
    <mergeCell ref="AE7:AE9"/>
    <mergeCell ref="C8:E8"/>
    <mergeCell ref="F8:R8"/>
    <mergeCell ref="S8:A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materiales</vt:lpstr>
      <vt:lpstr>Materiales directos</vt:lpstr>
      <vt:lpstr>Materiales Indirectos</vt:lpstr>
      <vt:lpstr>Otros Indirectos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gerencia</dc:creator>
  <cp:lastModifiedBy>Educación</cp:lastModifiedBy>
  <dcterms:created xsi:type="dcterms:W3CDTF">2013-06-15T00:41:01Z</dcterms:created>
  <dcterms:modified xsi:type="dcterms:W3CDTF">2021-02-17T22:58:56Z</dcterms:modified>
</cp:coreProperties>
</file>