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Usuario\Google Drive\Trabajo de grado - Juan Camilo García\Versiones\"/>
    </mc:Choice>
  </mc:AlternateContent>
  <bookViews>
    <workbookView xWindow="0" yWindow="0" windowWidth="20490" windowHeight="7650" tabRatio="907" firstSheet="17" activeTab="25"/>
  </bookViews>
  <sheets>
    <sheet name="Datos" sheetId="1" r:id="rId1"/>
    <sheet name="Informe general estudiantes" sheetId="2" r:id="rId2"/>
    <sheet name="Informe por tipo de error" sheetId="6" r:id="rId3"/>
    <sheet name="Informe por Criterio" sheetId="13" r:id="rId4"/>
    <sheet name="Estudiante 1" sheetId="3" r:id="rId5"/>
    <sheet name="Estudiante 2" sheetId="4" r:id="rId6"/>
    <sheet name="Estudiante 3" sheetId="15" r:id="rId7"/>
    <sheet name="Estudiante 4" sheetId="17" r:id="rId8"/>
    <sheet name="Estudiante 5" sheetId="19" r:id="rId9"/>
    <sheet name="Estudiante 6" sheetId="21" r:id="rId10"/>
    <sheet name="Estudiante 7" sheetId="25" r:id="rId11"/>
    <sheet name="Estudiante 8" sheetId="29" r:id="rId12"/>
    <sheet name="Estudiante 9" sheetId="33" r:id="rId13"/>
    <sheet name="Estudiante 10" sheetId="36" r:id="rId14"/>
    <sheet name="Estudiante 11" sheetId="38" r:id="rId15"/>
    <sheet name="Estudiante 12" sheetId="40" r:id="rId16"/>
    <sheet name="Estudiante 13" sheetId="42" r:id="rId17"/>
    <sheet name="Estudiante 14" sheetId="44" r:id="rId18"/>
    <sheet name="Estudiante 15" sheetId="46" r:id="rId19"/>
    <sheet name="Estudiante 16" sheetId="47" r:id="rId20"/>
    <sheet name="Estudiante 17" sheetId="48" r:id="rId21"/>
    <sheet name="Estudiante 18" sheetId="51" r:id="rId22"/>
    <sheet name="Estudiante 19" sheetId="55" r:id="rId23"/>
    <sheet name="Estudiante 20" sheetId="58" r:id="rId24"/>
    <sheet name="Estudiante 21" sheetId="63" r:id="rId25"/>
    <sheet name="Análisis" sheetId="65" r:id="rId26"/>
  </sheets>
  <definedNames>
    <definedName name="_xlnm._FilterDatabase" localSheetId="25" hidden="1">Análisis!$A$1:$AK$27</definedName>
    <definedName name="_xlnm._FilterDatabase" localSheetId="0" hidden="1">Datos!$A$1:$H$1057</definedName>
    <definedName name="_xlnm._FilterDatabase" localSheetId="4" hidden="1">'Estudiante 1'!$A$1:$H$91</definedName>
    <definedName name="_xlnm._FilterDatabase" localSheetId="13" hidden="1">'Estudiante 10'!$A$1:$G$1</definedName>
    <definedName name="_xlnm._FilterDatabase" localSheetId="14" hidden="1">'Estudiante 11'!$A$1:$G$1</definedName>
    <definedName name="_xlnm._FilterDatabase" localSheetId="15" hidden="1">'Estudiante 12'!$A$1:$G$1</definedName>
    <definedName name="_xlnm._FilterDatabase" localSheetId="16" hidden="1">'Estudiante 13'!$A$1:$G$1</definedName>
    <definedName name="_xlnm._FilterDatabase" localSheetId="17" hidden="1">'Estudiante 14'!$A$1:$G$1</definedName>
    <definedName name="_xlnm._FilterDatabase" localSheetId="18" hidden="1">'Estudiante 15'!$A$1:$G$1</definedName>
    <definedName name="_xlnm._FilterDatabase" localSheetId="19" hidden="1">'Estudiante 16'!$A$1:$G$1</definedName>
    <definedName name="_xlnm._FilterDatabase" localSheetId="20" hidden="1">'Estudiante 17'!$A$1:$G$1</definedName>
    <definedName name="_xlnm._FilterDatabase" localSheetId="21" hidden="1">'Estudiante 18'!$A$1:$G$1</definedName>
    <definedName name="_xlnm._FilterDatabase" localSheetId="22" hidden="1">'Estudiante 19'!$A$1:$G$1</definedName>
    <definedName name="_xlnm._FilterDatabase" localSheetId="5" hidden="1">'Estudiante 2'!$A$1:$H$45</definedName>
    <definedName name="_xlnm._FilterDatabase" localSheetId="23" hidden="1">'Estudiante 20'!$A$1:$G$1</definedName>
    <definedName name="_xlnm._FilterDatabase" localSheetId="24" hidden="1">'Estudiante 21'!$A$1:$G$1</definedName>
    <definedName name="_xlnm._FilterDatabase" localSheetId="7" hidden="1">'Estudiante 4'!$A$1:$G$1</definedName>
    <definedName name="_xlnm._FilterDatabase" localSheetId="8" hidden="1">'Estudiante 5'!$A$1:$G$1</definedName>
    <definedName name="_xlnm._FilterDatabase" localSheetId="9" hidden="1">'Estudiante 6'!$A$1:$G$1</definedName>
    <definedName name="_xlnm._FilterDatabase" localSheetId="10" hidden="1">'Estudiante 7'!$A$1:$G$1</definedName>
    <definedName name="_xlnm._FilterDatabase" localSheetId="11" hidden="1">'Estudiante 8'!$A$1:$G$1</definedName>
    <definedName name="_xlnm._FilterDatabase" localSheetId="12" hidden="1">'Estudiante 9'!$A$1:$G$1</definedName>
    <definedName name="_xlnm._FilterDatabase" localSheetId="1" hidden="1">'Informe general estudiantes'!$B$1:$C$1</definedName>
    <definedName name="_xlnm._FilterDatabase" localSheetId="3" hidden="1">'Informe por Criterio'!$A$1:$H$1</definedName>
    <definedName name="_xlnm._FilterDatabase" localSheetId="2" hidden="1">'Informe por tipo de error'!$A$1:$B$71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65" l="1"/>
  <c r="F5" i="65"/>
  <c r="F6" i="65"/>
  <c r="F7" i="65"/>
  <c r="F8" i="65"/>
  <c r="F9" i="65"/>
  <c r="F10" i="65"/>
  <c r="F11" i="65"/>
  <c r="F12" i="65"/>
  <c r="F13" i="65"/>
  <c r="F14" i="65"/>
  <c r="F15" i="65"/>
  <c r="F16" i="65"/>
  <c r="F17" i="65"/>
  <c r="F18" i="65"/>
  <c r="F19" i="65"/>
  <c r="F20" i="65"/>
  <c r="F21" i="65"/>
  <c r="F22" i="65"/>
  <c r="F3" i="65"/>
  <c r="F2" i="65"/>
  <c r="G4" i="65"/>
  <c r="G5" i="65"/>
  <c r="G6" i="65"/>
  <c r="G7" i="65"/>
  <c r="G8" i="65"/>
  <c r="G9" i="65"/>
  <c r="G10" i="65"/>
  <c r="G11" i="65"/>
  <c r="G12" i="65"/>
  <c r="G13" i="65"/>
  <c r="G14" i="65"/>
  <c r="G15" i="65"/>
  <c r="G16" i="65"/>
  <c r="G17" i="65"/>
  <c r="G18" i="65"/>
  <c r="G19" i="65"/>
  <c r="G20" i="65"/>
  <c r="G21" i="65"/>
  <c r="G22" i="65"/>
  <c r="G3" i="65"/>
  <c r="G2" i="65"/>
  <c r="D23" i="65"/>
  <c r="F23" i="65" l="1"/>
  <c r="F25" i="65" s="1"/>
  <c r="F27" i="65" s="1"/>
  <c r="G23" i="65"/>
  <c r="G25" i="65" s="1"/>
  <c r="G26" i="65" s="1"/>
  <c r="E23" i="65"/>
  <c r="C28" i="2"/>
  <c r="C27" i="2"/>
  <c r="C26" i="2"/>
  <c r="C25" i="2"/>
  <c r="C24" i="2"/>
  <c r="F26" i="65" l="1"/>
  <c r="G27" i="65"/>
  <c r="E25" i="65"/>
  <c r="E26" i="65" s="1"/>
  <c r="K47" i="63"/>
  <c r="K25" i="63"/>
  <c r="K24" i="63"/>
  <c r="K20" i="63"/>
  <c r="K19" i="63"/>
  <c r="K18" i="63"/>
  <c r="K17" i="63"/>
  <c r="K16" i="63"/>
  <c r="K15" i="63"/>
  <c r="K11" i="63"/>
  <c r="K10" i="63"/>
  <c r="K6" i="63"/>
  <c r="K5" i="63"/>
  <c r="K4" i="63"/>
  <c r="K3" i="63"/>
  <c r="L56" i="55"/>
  <c r="K56" i="55"/>
  <c r="L55" i="55"/>
  <c r="L54" i="55"/>
  <c r="L53" i="55"/>
  <c r="L52" i="55"/>
  <c r="L51" i="55"/>
  <c r="L50" i="55"/>
  <c r="L49" i="55"/>
  <c r="L48" i="55"/>
  <c r="L47" i="55"/>
  <c r="L46" i="55"/>
  <c r="L45" i="55"/>
  <c r="L44" i="55"/>
  <c r="L43" i="55"/>
  <c r="L42" i="55"/>
  <c r="L41" i="55"/>
  <c r="L40" i="55"/>
  <c r="L39" i="55"/>
  <c r="L38" i="55"/>
  <c r="L37" i="55"/>
  <c r="L36" i="55"/>
  <c r="L35" i="55"/>
  <c r="L34" i="55"/>
  <c r="L33" i="55"/>
  <c r="L32" i="55"/>
  <c r="L31" i="55"/>
  <c r="L30" i="55"/>
  <c r="L29" i="55"/>
  <c r="K47" i="58"/>
  <c r="K25" i="58"/>
  <c r="K24" i="58"/>
  <c r="K20" i="58"/>
  <c r="K19" i="58"/>
  <c r="K18" i="58"/>
  <c r="K17" i="58"/>
  <c r="K16" i="58"/>
  <c r="K15" i="58"/>
  <c r="K11" i="58"/>
  <c r="K10" i="58"/>
  <c r="K6" i="58"/>
  <c r="K5" i="58"/>
  <c r="K4" i="58"/>
  <c r="K3" i="58"/>
  <c r="K25" i="55"/>
  <c r="K24" i="55"/>
  <c r="K20" i="55"/>
  <c r="K19" i="55"/>
  <c r="K18" i="55"/>
  <c r="K17" i="55"/>
  <c r="K16" i="55"/>
  <c r="K15" i="55"/>
  <c r="K11" i="55"/>
  <c r="K10" i="55"/>
  <c r="K6" i="55"/>
  <c r="K5" i="55"/>
  <c r="K4" i="55"/>
  <c r="K3" i="55"/>
  <c r="K54" i="48"/>
  <c r="L53" i="48"/>
  <c r="L52" i="48"/>
  <c r="L51" i="48"/>
  <c r="L50" i="48"/>
  <c r="L49" i="48"/>
  <c r="L48" i="48"/>
  <c r="L47" i="48"/>
  <c r="L46" i="48"/>
  <c r="L45" i="48"/>
  <c r="L44" i="48"/>
  <c r="L43" i="48"/>
  <c r="L42" i="48"/>
  <c r="L41" i="48"/>
  <c r="L40" i="48"/>
  <c r="L39" i="48"/>
  <c r="L38" i="48"/>
  <c r="L37" i="48"/>
  <c r="L36" i="48"/>
  <c r="L35" i="48"/>
  <c r="L34" i="48"/>
  <c r="L33" i="48"/>
  <c r="L32" i="48"/>
  <c r="L31" i="48"/>
  <c r="L30" i="48"/>
  <c r="L29" i="48"/>
  <c r="K47" i="51"/>
  <c r="K25" i="51"/>
  <c r="K24" i="51"/>
  <c r="K20" i="51"/>
  <c r="K19" i="51"/>
  <c r="K18" i="51"/>
  <c r="K17" i="51"/>
  <c r="K16" i="51"/>
  <c r="K15" i="51"/>
  <c r="K11" i="51"/>
  <c r="K10" i="51"/>
  <c r="K6" i="51"/>
  <c r="K5" i="51"/>
  <c r="K4" i="51"/>
  <c r="K3" i="51"/>
  <c r="K25" i="48"/>
  <c r="K24" i="48"/>
  <c r="K20" i="48"/>
  <c r="K19" i="48"/>
  <c r="K18" i="48"/>
  <c r="K17" i="48"/>
  <c r="K16" i="48"/>
  <c r="K15" i="48"/>
  <c r="K11" i="48"/>
  <c r="K10" i="48"/>
  <c r="K6" i="48"/>
  <c r="K5" i="48"/>
  <c r="K4" i="48"/>
  <c r="K3" i="48"/>
  <c r="K47" i="47"/>
  <c r="K25" i="47"/>
  <c r="K24" i="47"/>
  <c r="K20" i="47"/>
  <c r="K19" i="47"/>
  <c r="K18" i="47"/>
  <c r="K17" i="47"/>
  <c r="K16" i="47"/>
  <c r="K15" i="47"/>
  <c r="K21" i="47" s="1"/>
  <c r="K11" i="47"/>
  <c r="K10" i="47"/>
  <c r="K6" i="47"/>
  <c r="K5" i="47"/>
  <c r="K4" i="47"/>
  <c r="K3" i="47"/>
  <c r="K7" i="47" s="1"/>
  <c r="K47" i="46"/>
  <c r="K25" i="46"/>
  <c r="K24" i="46"/>
  <c r="K20" i="46"/>
  <c r="K19" i="46"/>
  <c r="K18" i="46"/>
  <c r="K17" i="46"/>
  <c r="K16" i="46"/>
  <c r="K15" i="46"/>
  <c r="K11" i="46"/>
  <c r="K10" i="46"/>
  <c r="K6" i="46"/>
  <c r="K5" i="46"/>
  <c r="K4" i="46"/>
  <c r="K3" i="46"/>
  <c r="K47" i="44"/>
  <c r="K25" i="44"/>
  <c r="K24" i="44"/>
  <c r="K20" i="44"/>
  <c r="K19" i="44"/>
  <c r="K18" i="44"/>
  <c r="K17" i="44"/>
  <c r="K16" i="44"/>
  <c r="K15" i="44"/>
  <c r="K11" i="44"/>
  <c r="K10" i="44"/>
  <c r="K6" i="44"/>
  <c r="K5" i="44"/>
  <c r="K4" i="44"/>
  <c r="K3" i="44"/>
  <c r="K47" i="42"/>
  <c r="K25" i="42"/>
  <c r="K24" i="42"/>
  <c r="K20" i="42"/>
  <c r="K19" i="42"/>
  <c r="K18" i="42"/>
  <c r="K17" i="42"/>
  <c r="K16" i="42"/>
  <c r="K15" i="42"/>
  <c r="K11" i="42"/>
  <c r="K10" i="42"/>
  <c r="K6" i="42"/>
  <c r="K5" i="42"/>
  <c r="K4" i="42"/>
  <c r="K3" i="42"/>
  <c r="K47" i="40"/>
  <c r="K25" i="40"/>
  <c r="K24" i="40"/>
  <c r="K20" i="40"/>
  <c r="K19" i="40"/>
  <c r="K18" i="40"/>
  <c r="K17" i="40"/>
  <c r="K16" i="40"/>
  <c r="K15" i="40"/>
  <c r="K11" i="40"/>
  <c r="K10" i="40"/>
  <c r="K6" i="40"/>
  <c r="K5" i="40"/>
  <c r="K4" i="40"/>
  <c r="K3" i="40"/>
  <c r="E27" i="65" l="1"/>
  <c r="E24" i="65" s="1"/>
  <c r="K21" i="63"/>
  <c r="K26" i="63"/>
  <c r="K7" i="63"/>
  <c r="L4" i="63" s="1"/>
  <c r="K12" i="63"/>
  <c r="K7" i="58"/>
  <c r="L11" i="58" s="1"/>
  <c r="K21" i="58"/>
  <c r="K26" i="58"/>
  <c r="K12" i="58"/>
  <c r="L17" i="55"/>
  <c r="K7" i="55"/>
  <c r="L5" i="55" s="1"/>
  <c r="K21" i="55"/>
  <c r="K26" i="55"/>
  <c r="K12" i="55"/>
  <c r="L54" i="48"/>
  <c r="K21" i="48"/>
  <c r="K7" i="48"/>
  <c r="L6" i="48" s="1"/>
  <c r="K7" i="51"/>
  <c r="L4" i="51" s="1"/>
  <c r="K21" i="51"/>
  <c r="K12" i="51"/>
  <c r="K26" i="51"/>
  <c r="L19" i="47"/>
  <c r="L6" i="47"/>
  <c r="L16" i="47"/>
  <c r="L20" i="47"/>
  <c r="L5" i="47"/>
  <c r="L6" i="46"/>
  <c r="K7" i="46"/>
  <c r="L11" i="46" s="1"/>
  <c r="L44" i="47"/>
  <c r="L40" i="47"/>
  <c r="L36" i="47"/>
  <c r="L32" i="47"/>
  <c r="L43" i="47"/>
  <c r="L39" i="47"/>
  <c r="L35" i="47"/>
  <c r="L31" i="47"/>
  <c r="L46" i="47"/>
  <c r="L42" i="47"/>
  <c r="L38" i="47"/>
  <c r="L34" i="47"/>
  <c r="L30" i="47"/>
  <c r="L45" i="47"/>
  <c r="L41" i="47"/>
  <c r="L37" i="47"/>
  <c r="L33" i="47"/>
  <c r="L29" i="47"/>
  <c r="L17" i="47"/>
  <c r="L24" i="47"/>
  <c r="L26" i="47" s="1"/>
  <c r="L10" i="47"/>
  <c r="L4" i="47"/>
  <c r="L11" i="47"/>
  <c r="L18" i="47"/>
  <c r="L25" i="47"/>
  <c r="L3" i="47"/>
  <c r="L15" i="47"/>
  <c r="K12" i="47"/>
  <c r="K26" i="47"/>
  <c r="K26" i="48"/>
  <c r="K12" i="48"/>
  <c r="L44" i="46"/>
  <c r="L40" i="46"/>
  <c r="L36" i="46"/>
  <c r="L32" i="46"/>
  <c r="L43" i="46"/>
  <c r="L39" i="46"/>
  <c r="L35" i="46"/>
  <c r="L31" i="46"/>
  <c r="L46" i="46"/>
  <c r="L42" i="46"/>
  <c r="L38" i="46"/>
  <c r="L34" i="46"/>
  <c r="L30" i="46"/>
  <c r="L45" i="46"/>
  <c r="L41" i="46"/>
  <c r="L37" i="46"/>
  <c r="L33" i="46"/>
  <c r="L29" i="46"/>
  <c r="L10" i="46"/>
  <c r="L17" i="46"/>
  <c r="L24" i="46"/>
  <c r="L25" i="46"/>
  <c r="L5" i="46"/>
  <c r="L15" i="46"/>
  <c r="L19" i="46"/>
  <c r="K21" i="46"/>
  <c r="L3" i="46"/>
  <c r="K12" i="46"/>
  <c r="K26" i="46"/>
  <c r="L4" i="44"/>
  <c r="L5" i="44"/>
  <c r="L15" i="44"/>
  <c r="K7" i="44"/>
  <c r="L10" i="44" s="1"/>
  <c r="K21" i="44"/>
  <c r="K12" i="44"/>
  <c r="K26" i="44"/>
  <c r="K7" i="42"/>
  <c r="L16" i="42" s="1"/>
  <c r="K21" i="42"/>
  <c r="K12" i="42"/>
  <c r="K26" i="42"/>
  <c r="K7" i="40"/>
  <c r="L44" i="40" s="1"/>
  <c r="L36" i="40"/>
  <c r="L32" i="40"/>
  <c r="L43" i="40"/>
  <c r="L35" i="40"/>
  <c r="L31" i="40"/>
  <c r="L46" i="40"/>
  <c r="L42" i="40"/>
  <c r="L38" i="40"/>
  <c r="L34" i="40"/>
  <c r="L30" i="40"/>
  <c r="L45" i="40"/>
  <c r="L41" i="40"/>
  <c r="L37" i="40"/>
  <c r="L33" i="40"/>
  <c r="L29" i="40"/>
  <c r="L17" i="40"/>
  <c r="L24" i="40"/>
  <c r="L6" i="40"/>
  <c r="L20" i="40"/>
  <c r="L4" i="40"/>
  <c r="L25" i="40"/>
  <c r="L16" i="40"/>
  <c r="L10" i="40"/>
  <c r="L11" i="40"/>
  <c r="L18" i="40"/>
  <c r="L5" i="40"/>
  <c r="L15" i="40"/>
  <c r="L19" i="40"/>
  <c r="K21" i="40"/>
  <c r="L3" i="40"/>
  <c r="K26" i="40"/>
  <c r="K12" i="40"/>
  <c r="K47" i="38"/>
  <c r="L46" i="38"/>
  <c r="L45" i="38"/>
  <c r="L44" i="38"/>
  <c r="L43" i="38"/>
  <c r="L42" i="38"/>
  <c r="L41" i="38"/>
  <c r="L40" i="38"/>
  <c r="L39" i="38"/>
  <c r="L38" i="38"/>
  <c r="L37" i="38"/>
  <c r="L36" i="38"/>
  <c r="L35" i="38"/>
  <c r="L34" i="38"/>
  <c r="L33" i="38"/>
  <c r="L32" i="38"/>
  <c r="L31" i="38"/>
  <c r="L30" i="38"/>
  <c r="L29" i="38"/>
  <c r="L47" i="38" s="1"/>
  <c r="L26" i="38"/>
  <c r="K26" i="38"/>
  <c r="L25" i="38"/>
  <c r="K25" i="38"/>
  <c r="L24" i="38"/>
  <c r="K24" i="38"/>
  <c r="L21" i="38"/>
  <c r="K21" i="38"/>
  <c r="L20" i="38"/>
  <c r="K20" i="38"/>
  <c r="L19" i="38"/>
  <c r="K19" i="38"/>
  <c r="L18" i="38"/>
  <c r="K18" i="38"/>
  <c r="L17" i="38"/>
  <c r="K17" i="38"/>
  <c r="L16" i="38"/>
  <c r="K16" i="38"/>
  <c r="L15" i="38"/>
  <c r="K15" i="38"/>
  <c r="L12" i="38"/>
  <c r="K12" i="38"/>
  <c r="L11" i="38"/>
  <c r="K11" i="38"/>
  <c r="L10" i="38"/>
  <c r="K10" i="38"/>
  <c r="L7" i="38"/>
  <c r="K7" i="38"/>
  <c r="L6" i="38"/>
  <c r="K6" i="38"/>
  <c r="L5" i="38"/>
  <c r="K5" i="38"/>
  <c r="L4" i="38"/>
  <c r="K4" i="38"/>
  <c r="L3" i="38"/>
  <c r="K3" i="38"/>
  <c r="K47" i="36"/>
  <c r="L46" i="36"/>
  <c r="L45" i="36"/>
  <c r="L44" i="36"/>
  <c r="L43" i="36"/>
  <c r="L42" i="36"/>
  <c r="L41" i="36"/>
  <c r="L40" i="36"/>
  <c r="L39" i="36"/>
  <c r="L38" i="36"/>
  <c r="L37" i="36"/>
  <c r="L36" i="36"/>
  <c r="L35" i="36"/>
  <c r="L34" i="36"/>
  <c r="L33" i="36"/>
  <c r="L32" i="36"/>
  <c r="L31" i="36"/>
  <c r="L30" i="36"/>
  <c r="L29" i="36"/>
  <c r="L47" i="36" s="1"/>
  <c r="L26" i="36"/>
  <c r="K26" i="36"/>
  <c r="L25" i="36"/>
  <c r="K25" i="36"/>
  <c r="L24" i="36"/>
  <c r="K24" i="36"/>
  <c r="L21" i="36"/>
  <c r="K21" i="36"/>
  <c r="L20" i="36"/>
  <c r="K20" i="36"/>
  <c r="L19" i="36"/>
  <c r="K19" i="36"/>
  <c r="L18" i="36"/>
  <c r="K18" i="36"/>
  <c r="L17" i="36"/>
  <c r="K17" i="36"/>
  <c r="L16" i="36"/>
  <c r="K16" i="36"/>
  <c r="L15" i="36"/>
  <c r="K15" i="36"/>
  <c r="L12" i="36"/>
  <c r="K12" i="36"/>
  <c r="L11" i="36"/>
  <c r="K11" i="36"/>
  <c r="L10" i="36"/>
  <c r="K10" i="36"/>
  <c r="L7" i="36"/>
  <c r="K7" i="36"/>
  <c r="L6" i="36"/>
  <c r="K6" i="36"/>
  <c r="L5" i="36"/>
  <c r="K5" i="36"/>
  <c r="L4" i="36"/>
  <c r="K4" i="36"/>
  <c r="L3" i="36"/>
  <c r="K3" i="36"/>
  <c r="L54" i="33"/>
  <c r="K54" i="33"/>
  <c r="L53" i="33"/>
  <c r="L52" i="33"/>
  <c r="L51" i="33"/>
  <c r="L50" i="33"/>
  <c r="L49" i="33"/>
  <c r="L48" i="33"/>
  <c r="L47" i="33"/>
  <c r="L46" i="33"/>
  <c r="L45" i="33"/>
  <c r="L44" i="33"/>
  <c r="L43" i="33"/>
  <c r="L42" i="33"/>
  <c r="L41" i="33"/>
  <c r="L40" i="33"/>
  <c r="L39" i="33"/>
  <c r="L38" i="33"/>
  <c r="L37" i="33"/>
  <c r="L36" i="33"/>
  <c r="L35" i="33"/>
  <c r="L34" i="33"/>
  <c r="L33" i="33"/>
  <c r="L32" i="33"/>
  <c r="L31" i="33"/>
  <c r="L30" i="33"/>
  <c r="L29" i="33"/>
  <c r="L26" i="33"/>
  <c r="K26" i="33"/>
  <c r="L25" i="33"/>
  <c r="K25" i="33"/>
  <c r="L24" i="33"/>
  <c r="K24" i="33"/>
  <c r="L21" i="33"/>
  <c r="K21" i="33"/>
  <c r="L20" i="33"/>
  <c r="K20" i="33"/>
  <c r="L19" i="33"/>
  <c r="K19" i="33"/>
  <c r="L18" i="33"/>
  <c r="K18" i="33"/>
  <c r="L17" i="33"/>
  <c r="K17" i="33"/>
  <c r="L16" i="33"/>
  <c r="K16" i="33"/>
  <c r="L15" i="33"/>
  <c r="K15" i="33"/>
  <c r="L12" i="33"/>
  <c r="K12" i="33"/>
  <c r="L11" i="33"/>
  <c r="K11" i="33"/>
  <c r="L10" i="33"/>
  <c r="K10" i="33"/>
  <c r="L7" i="33"/>
  <c r="K7" i="33"/>
  <c r="L6" i="33"/>
  <c r="K6" i="33"/>
  <c r="L5" i="33"/>
  <c r="K5" i="33"/>
  <c r="L4" i="33"/>
  <c r="K4" i="33"/>
  <c r="L3" i="33"/>
  <c r="K3" i="33"/>
  <c r="L54" i="29"/>
  <c r="K54" i="29"/>
  <c r="L53" i="29"/>
  <c r="L52" i="29"/>
  <c r="L51" i="29"/>
  <c r="L50" i="29"/>
  <c r="L49" i="29"/>
  <c r="L48" i="29"/>
  <c r="L47" i="29"/>
  <c r="L46" i="29"/>
  <c r="L45" i="29"/>
  <c r="L44" i="29"/>
  <c r="L43" i="29"/>
  <c r="L42" i="29"/>
  <c r="L41" i="29"/>
  <c r="L40" i="29"/>
  <c r="L39" i="29"/>
  <c r="L38" i="29"/>
  <c r="L37" i="29"/>
  <c r="L36" i="29"/>
  <c r="L35" i="29"/>
  <c r="L34" i="29"/>
  <c r="L33" i="29"/>
  <c r="L32" i="29"/>
  <c r="L31" i="29"/>
  <c r="L30" i="29"/>
  <c r="L29" i="29"/>
  <c r="L26" i="29"/>
  <c r="K26" i="29"/>
  <c r="L25" i="29"/>
  <c r="K25" i="29"/>
  <c r="L24" i="29"/>
  <c r="K24" i="29"/>
  <c r="L21" i="29"/>
  <c r="K21" i="29"/>
  <c r="L20" i="29"/>
  <c r="K20" i="29"/>
  <c r="L19" i="29"/>
  <c r="K19" i="29"/>
  <c r="L18" i="29"/>
  <c r="K18" i="29"/>
  <c r="L17" i="29"/>
  <c r="K17" i="29"/>
  <c r="L16" i="29"/>
  <c r="K16" i="29"/>
  <c r="L15" i="29"/>
  <c r="K15" i="29"/>
  <c r="L12" i="29"/>
  <c r="K12" i="29"/>
  <c r="L11" i="29"/>
  <c r="K11" i="29"/>
  <c r="L10" i="29"/>
  <c r="K10" i="29"/>
  <c r="L7" i="29"/>
  <c r="K7" i="29"/>
  <c r="L6" i="29"/>
  <c r="K6" i="29"/>
  <c r="L5" i="29"/>
  <c r="K5" i="29"/>
  <c r="L4" i="29"/>
  <c r="K4" i="29"/>
  <c r="L3" i="29"/>
  <c r="K3" i="29"/>
  <c r="L47" i="25"/>
  <c r="K47" i="25"/>
  <c r="L46" i="25"/>
  <c r="L45" i="25"/>
  <c r="L44" i="25"/>
  <c r="L43" i="25"/>
  <c r="L42" i="25"/>
  <c r="L41" i="25"/>
  <c r="L40" i="25"/>
  <c r="L39" i="25"/>
  <c r="L38" i="25"/>
  <c r="L37" i="25"/>
  <c r="L36" i="25"/>
  <c r="L35" i="25"/>
  <c r="L34" i="25"/>
  <c r="L33" i="25"/>
  <c r="L32" i="25"/>
  <c r="L31" i="25"/>
  <c r="L30" i="25"/>
  <c r="L29" i="25"/>
  <c r="L26" i="25"/>
  <c r="K26" i="25"/>
  <c r="L25" i="25"/>
  <c r="K25" i="25"/>
  <c r="L24" i="25"/>
  <c r="K24" i="25"/>
  <c r="L21" i="25"/>
  <c r="K21" i="25"/>
  <c r="L20" i="25"/>
  <c r="K20" i="25"/>
  <c r="L19" i="25"/>
  <c r="K19" i="25"/>
  <c r="L18" i="25"/>
  <c r="K18" i="25"/>
  <c r="L17" i="25"/>
  <c r="K17" i="25"/>
  <c r="L16" i="25"/>
  <c r="K16" i="25"/>
  <c r="L15" i="25"/>
  <c r="K15" i="25"/>
  <c r="L12" i="25"/>
  <c r="K12" i="25"/>
  <c r="L11" i="25"/>
  <c r="K11" i="25"/>
  <c r="L10" i="25"/>
  <c r="K10" i="25"/>
  <c r="L7" i="25"/>
  <c r="K7" i="25"/>
  <c r="L6" i="25"/>
  <c r="K6" i="25"/>
  <c r="L5" i="25"/>
  <c r="K5" i="25"/>
  <c r="L4" i="25"/>
  <c r="K4" i="25"/>
  <c r="L3" i="25"/>
  <c r="K3" i="25"/>
  <c r="L47" i="21"/>
  <c r="K47" i="21"/>
  <c r="L46" i="21"/>
  <c r="L45" i="21"/>
  <c r="L44" i="21"/>
  <c r="L43" i="21"/>
  <c r="L42" i="21"/>
  <c r="L41" i="21"/>
  <c r="L40" i="21"/>
  <c r="L39" i="21"/>
  <c r="L38" i="21"/>
  <c r="L37" i="21"/>
  <c r="L36" i="21"/>
  <c r="L35" i="21"/>
  <c r="L34" i="21"/>
  <c r="L33" i="21"/>
  <c r="L32" i="21"/>
  <c r="L31" i="21"/>
  <c r="L30" i="21"/>
  <c r="L29" i="21"/>
  <c r="L26" i="21"/>
  <c r="K26" i="21"/>
  <c r="L25" i="21"/>
  <c r="K25" i="21"/>
  <c r="L24" i="21"/>
  <c r="K24" i="21"/>
  <c r="L21" i="21"/>
  <c r="K21" i="21"/>
  <c r="L20" i="21"/>
  <c r="K20" i="21"/>
  <c r="L19" i="21"/>
  <c r="K19" i="21"/>
  <c r="L18" i="21"/>
  <c r="K18" i="21"/>
  <c r="L17" i="21"/>
  <c r="K17" i="21"/>
  <c r="L16" i="21"/>
  <c r="K16" i="21"/>
  <c r="L15" i="21"/>
  <c r="K15" i="21"/>
  <c r="L12" i="21"/>
  <c r="K12" i="21"/>
  <c r="L11" i="21"/>
  <c r="K11" i="21"/>
  <c r="L10" i="21"/>
  <c r="K10" i="21"/>
  <c r="L7" i="21"/>
  <c r="K7" i="21"/>
  <c r="L6" i="21"/>
  <c r="K6" i="21"/>
  <c r="L5" i="21"/>
  <c r="K5" i="21"/>
  <c r="L4" i="21"/>
  <c r="K4" i="21"/>
  <c r="L3" i="21"/>
  <c r="K3" i="21"/>
  <c r="L47" i="19"/>
  <c r="K47" i="19"/>
  <c r="L46" i="19"/>
  <c r="L45" i="19"/>
  <c r="L44" i="19"/>
  <c r="L43" i="19"/>
  <c r="L42" i="19"/>
  <c r="L41" i="19"/>
  <c r="L40" i="19"/>
  <c r="L39" i="19"/>
  <c r="L38" i="19"/>
  <c r="L37" i="19"/>
  <c r="L36" i="19"/>
  <c r="L35" i="19"/>
  <c r="L34" i="19"/>
  <c r="L33" i="19"/>
  <c r="L32" i="19"/>
  <c r="L31" i="19"/>
  <c r="L30" i="19"/>
  <c r="L29" i="19"/>
  <c r="L26" i="19"/>
  <c r="K26" i="19"/>
  <c r="L25" i="19"/>
  <c r="K25" i="19"/>
  <c r="L24" i="19"/>
  <c r="K24" i="19"/>
  <c r="L21" i="19"/>
  <c r="K21" i="19"/>
  <c r="L20" i="19"/>
  <c r="K20" i="19"/>
  <c r="L19" i="19"/>
  <c r="K19" i="19"/>
  <c r="L18" i="19"/>
  <c r="K18" i="19"/>
  <c r="L17" i="19"/>
  <c r="K17" i="19"/>
  <c r="L16" i="19"/>
  <c r="K16" i="19"/>
  <c r="L15" i="19"/>
  <c r="K15" i="19"/>
  <c r="L12" i="19"/>
  <c r="K12" i="19"/>
  <c r="L11" i="19"/>
  <c r="K11" i="19"/>
  <c r="L10" i="19"/>
  <c r="K10" i="19"/>
  <c r="L7" i="19"/>
  <c r="K7" i="19"/>
  <c r="L6" i="19"/>
  <c r="K6" i="19"/>
  <c r="L5" i="19"/>
  <c r="K5" i="19"/>
  <c r="L4" i="19"/>
  <c r="K4" i="19"/>
  <c r="L3" i="19"/>
  <c r="K3" i="19"/>
  <c r="L47" i="17"/>
  <c r="K47" i="17"/>
  <c r="L46" i="17"/>
  <c r="L45" i="17"/>
  <c r="L44" i="17"/>
  <c r="L43" i="17"/>
  <c r="L42" i="17"/>
  <c r="L41" i="17"/>
  <c r="L40" i="17"/>
  <c r="L39" i="17"/>
  <c r="L38" i="17"/>
  <c r="L37" i="17"/>
  <c r="L36" i="17"/>
  <c r="L35" i="17"/>
  <c r="L34" i="17"/>
  <c r="L33" i="17"/>
  <c r="L32" i="17"/>
  <c r="L31" i="17"/>
  <c r="L30" i="17"/>
  <c r="L29" i="17"/>
  <c r="L26" i="17"/>
  <c r="K26" i="17"/>
  <c r="L25" i="17"/>
  <c r="K25" i="17"/>
  <c r="L24" i="17"/>
  <c r="K24" i="17"/>
  <c r="L21" i="17"/>
  <c r="K21" i="17"/>
  <c r="L20" i="17"/>
  <c r="K20" i="17"/>
  <c r="L19" i="17"/>
  <c r="K19" i="17"/>
  <c r="L18" i="17"/>
  <c r="K18" i="17"/>
  <c r="L17" i="17"/>
  <c r="K17" i="17"/>
  <c r="L16" i="17"/>
  <c r="K16" i="17"/>
  <c r="L15" i="17"/>
  <c r="K15" i="17"/>
  <c r="L12" i="17"/>
  <c r="K12" i="17"/>
  <c r="L11" i="17"/>
  <c r="K11" i="17"/>
  <c r="L10" i="17"/>
  <c r="K10" i="17"/>
  <c r="L7" i="17"/>
  <c r="K7" i="17"/>
  <c r="L6" i="17"/>
  <c r="K6" i="17"/>
  <c r="L5" i="17"/>
  <c r="K5" i="17"/>
  <c r="L4" i="17"/>
  <c r="K4" i="17"/>
  <c r="L3" i="17"/>
  <c r="K3" i="17"/>
  <c r="L42" i="15"/>
  <c r="K42" i="15"/>
  <c r="L41" i="15"/>
  <c r="L40" i="15"/>
  <c r="L39" i="15"/>
  <c r="L38" i="15"/>
  <c r="L37" i="15"/>
  <c r="L36" i="15"/>
  <c r="L35" i="15"/>
  <c r="L34" i="15"/>
  <c r="L33" i="15"/>
  <c r="L32" i="15"/>
  <c r="L31" i="15"/>
  <c r="L30" i="15"/>
  <c r="L29" i="15"/>
  <c r="L26" i="15"/>
  <c r="K26" i="15"/>
  <c r="L25" i="15"/>
  <c r="K25" i="15"/>
  <c r="L24" i="15"/>
  <c r="K24" i="15"/>
  <c r="L21" i="15"/>
  <c r="K21" i="15"/>
  <c r="L20" i="15"/>
  <c r="K20" i="15"/>
  <c r="L19" i="15"/>
  <c r="K19" i="15"/>
  <c r="L18" i="15"/>
  <c r="K18" i="15"/>
  <c r="L17" i="15"/>
  <c r="K17" i="15"/>
  <c r="L16" i="15"/>
  <c r="K16" i="15"/>
  <c r="L15" i="15"/>
  <c r="K15" i="15"/>
  <c r="L12" i="15"/>
  <c r="K12" i="15"/>
  <c r="L11" i="15"/>
  <c r="K11" i="15"/>
  <c r="L10" i="15"/>
  <c r="K10" i="15"/>
  <c r="L6" i="15"/>
  <c r="K6" i="15"/>
  <c r="L5" i="15"/>
  <c r="K5" i="15"/>
  <c r="L4" i="15"/>
  <c r="K4" i="15"/>
  <c r="L3" i="15"/>
  <c r="K3" i="15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0" i="4"/>
  <c r="M29" i="4"/>
  <c r="M28" i="4"/>
  <c r="M25" i="4"/>
  <c r="L25" i="4"/>
  <c r="M24" i="4"/>
  <c r="M23" i="4"/>
  <c r="M22" i="4"/>
  <c r="M21" i="4"/>
  <c r="M20" i="4"/>
  <c r="M19" i="4"/>
  <c r="M16" i="4"/>
  <c r="L16" i="4"/>
  <c r="M15" i="4"/>
  <c r="M14" i="4"/>
  <c r="M10" i="4"/>
  <c r="M9" i="4"/>
  <c r="M8" i="4"/>
  <c r="M7" i="4"/>
  <c r="L55" i="3"/>
  <c r="K5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28" i="3"/>
  <c r="K28" i="3"/>
  <c r="L27" i="3"/>
  <c r="L26" i="3"/>
  <c r="L23" i="3"/>
  <c r="K23" i="3"/>
  <c r="L22" i="3"/>
  <c r="L21" i="3"/>
  <c r="L20" i="3"/>
  <c r="L19" i="3"/>
  <c r="L18" i="3"/>
  <c r="L17" i="3"/>
  <c r="L14" i="3"/>
  <c r="K14" i="3"/>
  <c r="L13" i="3"/>
  <c r="L12" i="3"/>
  <c r="L9" i="3"/>
  <c r="L8" i="3"/>
  <c r="L7" i="3"/>
  <c r="L6" i="3"/>
  <c r="L5" i="3"/>
  <c r="C23" i="2"/>
  <c r="B87" i="6"/>
  <c r="D24" i="65" l="1"/>
  <c r="L5" i="63"/>
  <c r="L5" i="58"/>
  <c r="L17" i="58"/>
  <c r="L44" i="63"/>
  <c r="L40" i="63"/>
  <c r="L36" i="63"/>
  <c r="L32" i="63"/>
  <c r="L46" i="63"/>
  <c r="L42" i="63"/>
  <c r="L38" i="63"/>
  <c r="L34" i="63"/>
  <c r="L30" i="63"/>
  <c r="L41" i="63"/>
  <c r="L37" i="63"/>
  <c r="L29" i="63"/>
  <c r="L43" i="63"/>
  <c r="L39" i="63"/>
  <c r="L35" i="63"/>
  <c r="L31" i="63"/>
  <c r="L45" i="63"/>
  <c r="L33" i="63"/>
  <c r="L3" i="63"/>
  <c r="L25" i="63"/>
  <c r="L24" i="63"/>
  <c r="L20" i="63"/>
  <c r="L15" i="63"/>
  <c r="L18" i="63"/>
  <c r="L17" i="63"/>
  <c r="L16" i="63"/>
  <c r="L19" i="63"/>
  <c r="L11" i="63"/>
  <c r="L10" i="63"/>
  <c r="L6" i="63"/>
  <c r="L11" i="55"/>
  <c r="L44" i="58"/>
  <c r="L40" i="58"/>
  <c r="L36" i="58"/>
  <c r="L32" i="58"/>
  <c r="L43" i="58"/>
  <c r="L39" i="58"/>
  <c r="L35" i="58"/>
  <c r="L31" i="58"/>
  <c r="L46" i="58"/>
  <c r="L42" i="58"/>
  <c r="L38" i="58"/>
  <c r="L34" i="58"/>
  <c r="L30" i="58"/>
  <c r="L45" i="58"/>
  <c r="L41" i="58"/>
  <c r="L37" i="58"/>
  <c r="L33" i="58"/>
  <c r="L29" i="58"/>
  <c r="L16" i="58"/>
  <c r="L4" i="58"/>
  <c r="L10" i="58"/>
  <c r="L12" i="58" s="1"/>
  <c r="L19" i="58"/>
  <c r="L25" i="58"/>
  <c r="L6" i="58"/>
  <c r="L3" i="58"/>
  <c r="L15" i="58"/>
  <c r="L18" i="58"/>
  <c r="L24" i="58"/>
  <c r="L20" i="58"/>
  <c r="L5" i="51"/>
  <c r="L17" i="51"/>
  <c r="L18" i="51"/>
  <c r="L19" i="51"/>
  <c r="L11" i="51"/>
  <c r="L10" i="51"/>
  <c r="L15" i="51"/>
  <c r="L16" i="55"/>
  <c r="L4" i="55"/>
  <c r="L10" i="55"/>
  <c r="L19" i="55"/>
  <c r="L25" i="55"/>
  <c r="L20" i="55"/>
  <c r="L3" i="55"/>
  <c r="L15" i="55"/>
  <c r="L18" i="55"/>
  <c r="L24" i="55"/>
  <c r="L6" i="55"/>
  <c r="L24" i="48"/>
  <c r="L15" i="48"/>
  <c r="L19" i="48"/>
  <c r="L17" i="48"/>
  <c r="L25" i="48"/>
  <c r="L20" i="48"/>
  <c r="L4" i="48"/>
  <c r="L3" i="48"/>
  <c r="L5" i="48"/>
  <c r="L10" i="48"/>
  <c r="L18" i="48"/>
  <c r="L16" i="48"/>
  <c r="L11" i="48"/>
  <c r="L44" i="51"/>
  <c r="L40" i="51"/>
  <c r="L36" i="51"/>
  <c r="L32" i="51"/>
  <c r="L43" i="51"/>
  <c r="L39" i="51"/>
  <c r="L35" i="51"/>
  <c r="L31" i="51"/>
  <c r="L46" i="51"/>
  <c r="L42" i="51"/>
  <c r="L38" i="51"/>
  <c r="L34" i="51"/>
  <c r="L30" i="51"/>
  <c r="L45" i="51"/>
  <c r="L41" i="51"/>
  <c r="L37" i="51"/>
  <c r="L33" i="51"/>
  <c r="L29" i="51"/>
  <c r="L25" i="51"/>
  <c r="L6" i="51"/>
  <c r="L3" i="51"/>
  <c r="L24" i="51"/>
  <c r="L20" i="51"/>
  <c r="L16" i="51"/>
  <c r="L18" i="46"/>
  <c r="L7" i="46"/>
  <c r="L12" i="46"/>
  <c r="L20" i="46"/>
  <c r="L4" i="46"/>
  <c r="L16" i="46"/>
  <c r="L21" i="47"/>
  <c r="L12" i="47"/>
  <c r="L47" i="47"/>
  <c r="L7" i="47"/>
  <c r="L47" i="46"/>
  <c r="L26" i="46"/>
  <c r="L12" i="44"/>
  <c r="L24" i="44"/>
  <c r="L18" i="44"/>
  <c r="L17" i="44"/>
  <c r="L19" i="44"/>
  <c r="L11" i="44"/>
  <c r="L44" i="44"/>
  <c r="L40" i="44"/>
  <c r="L36" i="44"/>
  <c r="L32" i="44"/>
  <c r="L43" i="44"/>
  <c r="L39" i="44"/>
  <c r="L35" i="44"/>
  <c r="L31" i="44"/>
  <c r="L46" i="44"/>
  <c r="L42" i="44"/>
  <c r="L38" i="44"/>
  <c r="L34" i="44"/>
  <c r="L30" i="44"/>
  <c r="L45" i="44"/>
  <c r="L41" i="44"/>
  <c r="L37" i="44"/>
  <c r="L33" i="44"/>
  <c r="L29" i="44"/>
  <c r="L25" i="44"/>
  <c r="L6" i="44"/>
  <c r="L3" i="44"/>
  <c r="L26" i="44"/>
  <c r="L20" i="44"/>
  <c r="L16" i="44"/>
  <c r="L21" i="44" s="1"/>
  <c r="L25" i="42"/>
  <c r="L19" i="42"/>
  <c r="L17" i="42"/>
  <c r="L5" i="42"/>
  <c r="L3" i="42"/>
  <c r="L11" i="42"/>
  <c r="L44" i="42"/>
  <c r="L40" i="42"/>
  <c r="L36" i="42"/>
  <c r="L32" i="42"/>
  <c r="L43" i="42"/>
  <c r="L39" i="42"/>
  <c r="L35" i="42"/>
  <c r="L31" i="42"/>
  <c r="L46" i="42"/>
  <c r="L42" i="42"/>
  <c r="L38" i="42"/>
  <c r="L34" i="42"/>
  <c r="L30" i="42"/>
  <c r="L45" i="42"/>
  <c r="L41" i="42"/>
  <c r="L37" i="42"/>
  <c r="L33" i="42"/>
  <c r="L29" i="42"/>
  <c r="L18" i="42"/>
  <c r="L24" i="42"/>
  <c r="L26" i="42" s="1"/>
  <c r="L20" i="42"/>
  <c r="L15" i="42"/>
  <c r="L4" i="42"/>
  <c r="L10" i="42"/>
  <c r="L12" i="42" s="1"/>
  <c r="L6" i="42"/>
  <c r="L39" i="40"/>
  <c r="L40" i="40"/>
  <c r="L7" i="40"/>
  <c r="L21" i="40"/>
  <c r="L12" i="40"/>
  <c r="L47" i="40"/>
  <c r="L26" i="40"/>
  <c r="L26" i="58" l="1"/>
  <c r="L47" i="63"/>
  <c r="L21" i="63"/>
  <c r="L7" i="63"/>
  <c r="L12" i="63"/>
  <c r="L26" i="63"/>
  <c r="L12" i="55"/>
  <c r="L26" i="55"/>
  <c r="L21" i="58"/>
  <c r="L47" i="58"/>
  <c r="L7" i="58"/>
  <c r="L21" i="51"/>
  <c r="L26" i="51"/>
  <c r="L12" i="51"/>
  <c r="L21" i="55"/>
  <c r="L7" i="55"/>
  <c r="L26" i="48"/>
  <c r="L7" i="48"/>
  <c r="L12" i="48"/>
  <c r="L21" i="48"/>
  <c r="L47" i="51"/>
  <c r="L7" i="51"/>
  <c r="L21" i="46"/>
  <c r="L47" i="44"/>
  <c r="L7" i="44"/>
  <c r="L7" i="42"/>
  <c r="L21" i="42"/>
  <c r="L47" i="42"/>
</calcChain>
</file>

<file path=xl/sharedStrings.xml><?xml version="1.0" encoding="utf-8"?>
<sst xmlns="http://schemas.openxmlformats.org/spreadsheetml/2006/main" count="15531" uniqueCount="1139">
  <si>
    <t>[U1]DF - Inter - Gsi - Cl</t>
  </si>
  <si>
    <t>[U2]DAu - Inter - Gsi - CL</t>
  </si>
  <si>
    <t>[U3]DO - Intra - GO - CL</t>
  </si>
  <si>
    <t>[U4]DO - Intra - GM - CL</t>
  </si>
  <si>
    <t>[U5]DO - Intra - GO - CL</t>
  </si>
  <si>
    <t>[U6]DF - Inter - GSe - CG</t>
  </si>
  <si>
    <t>[U7]DO - Intra - GO - CL</t>
  </si>
  <si>
    <t>[U8]DF - Intra - GL - CG</t>
  </si>
  <si>
    <t>[U9]DF - Inter - GL - CL</t>
  </si>
  <si>
    <t>[U10]DAd - Intra - GL - CL</t>
  </si>
  <si>
    <t>[U11]DO - Intra - GM - CL</t>
  </si>
  <si>
    <t>[U12]DF - Intra - GL - CL</t>
  </si>
  <si>
    <t>[U13]DO - Intra - GO - CL</t>
  </si>
  <si>
    <t>[U14]DAd - Intra - GO - CL</t>
  </si>
  <si>
    <t>[U15][U15]DO - Intra - GO - CL</t>
  </si>
  <si>
    <t>[U16]DF - Intra - GM - CG</t>
  </si>
  <si>
    <t>[U17]DO - Intra - GSe - CL</t>
  </si>
  <si>
    <t>[U18][U18]DO - Intra - GO - CL</t>
  </si>
  <si>
    <t>[U19]DAd - Inter - GL - CL</t>
  </si>
  <si>
    <t>[U20][U20][U20]DO - Intra - GO - CL</t>
  </si>
  <si>
    <t>[U21]DO - Intra - GO - CL</t>
  </si>
  <si>
    <t>[U22]DO - Intra - GO - CL</t>
  </si>
  <si>
    <t>[U23]DO - Intra - GO - CL</t>
  </si>
  <si>
    <t>[U24]DO - Intra - GO - CL</t>
  </si>
  <si>
    <t>[U25]DO - Inter - GO - CL</t>
  </si>
  <si>
    <t>[U26]DF - Intra - GO - CL</t>
  </si>
  <si>
    <t>[U27]DF - Intra - GM - CL</t>
  </si>
  <si>
    <t>[U28][U28]DO - Intra - GO - CL</t>
  </si>
  <si>
    <t>[U29][U29]DO - Intra - GO - CL</t>
  </si>
  <si>
    <t>[U30][U30]DO - Intra - GL - CL</t>
  </si>
  <si>
    <t>[U31][U31]DF - Inter - GL - CG</t>
  </si>
  <si>
    <t>[U32][U32]DO - Inter - GL - CL</t>
  </si>
  <si>
    <t>[U33][U33]DO - Intra - GO - CL</t>
  </si>
  <si>
    <t>[U34][U34]DF - Intra - GL - CL</t>
  </si>
  <si>
    <t>[U35]DF - Intra - GS - CL</t>
  </si>
  <si>
    <t>[U36][U36]DF - Intra - GO - CL</t>
  </si>
  <si>
    <t>[U37]DO - Inter - GO - CL</t>
  </si>
  <si>
    <t>[U38]DF - Inter - GO - CL</t>
  </si>
  <si>
    <t>[U39]DF - Inter - GO - CL</t>
  </si>
  <si>
    <t>[U40]DO - Intra - GO - CL</t>
  </si>
  <si>
    <t>[U41]DO - Intra - GO - CL</t>
  </si>
  <si>
    <t>[U42]DO - Intra - GO - CL</t>
  </si>
  <si>
    <t>[U43]DF - Intra - GO - CL</t>
  </si>
  <si>
    <t>[U44]DO - Intra - GM - CL</t>
  </si>
  <si>
    <t>[U45]D: *</t>
  </si>
  <si>
    <t>[U46]DF - Intra - GM - CL</t>
  </si>
  <si>
    <t>[U47]DF - Intra - GM - CL</t>
  </si>
  <si>
    <t>[U48]DF - Intra - GM - CL</t>
  </si>
  <si>
    <t>[U49]DAd - Intra - GO - CL</t>
  </si>
  <si>
    <t>[U50]DO - Intra - GO - CL</t>
  </si>
  <si>
    <t>[U51]DO - Intra - GO - CL</t>
  </si>
  <si>
    <t>[U52]DAd - Intra - GO - CL</t>
  </si>
  <si>
    <t>[U53]DO - Intra - GO - CL</t>
  </si>
  <si>
    <t>[U54]DF - Intra - GSe - CL</t>
  </si>
  <si>
    <t>[U55]DF - Inter - GO - CL</t>
  </si>
  <si>
    <t>[U56]DO - Intra - GO - CL</t>
  </si>
  <si>
    <t>[U57]DF - Inter - GL - CG</t>
  </si>
  <si>
    <t>[U58]DO - Intra - GO - CL</t>
  </si>
  <si>
    <t>[U59]DAd - Intra - GO - CL</t>
  </si>
  <si>
    <t>[U60]DO - Intra - GO - CL</t>
  </si>
  <si>
    <t>[U61]DO - Intra - GO - CL</t>
  </si>
  <si>
    <t>[U62]DAd - Intra - GO - CL</t>
  </si>
  <si>
    <t>[U63]DF - Inter - GO - CL</t>
  </si>
  <si>
    <t>[U64]DO - Intra - GO - CL</t>
  </si>
  <si>
    <t>[U65]DO - Intra - GO - CL</t>
  </si>
  <si>
    <t>[U66]DF - Inter - GSe - CL</t>
  </si>
  <si>
    <t>[U67]DAd - Intra - GO - CL</t>
  </si>
  <si>
    <t>[U68]DF - Inter - GSe - CL</t>
  </si>
  <si>
    <t>[U69]DAd - Intra - GO - CL</t>
  </si>
  <si>
    <t>[U70]DF - Intra - GS - CL</t>
  </si>
  <si>
    <t>[U71]DO - Intra - GO - CL</t>
  </si>
  <si>
    <t>[U72]DO - Intra - GO - CL</t>
  </si>
  <si>
    <t>[U73]DO - Intra - GO - CL</t>
  </si>
  <si>
    <t>[U74]DO - Intra - GO - CL</t>
  </si>
  <si>
    <t>[U75]DF - Intra - GO - CL</t>
  </si>
  <si>
    <t>[U76]DO - Intra - GO - CL</t>
  </si>
  <si>
    <t>[U77]DO - Intra - GO - CL</t>
  </si>
  <si>
    <t>[U78]DO - Inter - GL - CL</t>
  </si>
  <si>
    <t>[U79]DAd - Intra - GM - CL</t>
  </si>
  <si>
    <t>[U80]DO - Intra - GO - CL</t>
  </si>
  <si>
    <t>[U81]DO - Intra - GM - CL</t>
  </si>
  <si>
    <t>[U82]DO - Intra - GO - CL</t>
  </si>
  <si>
    <t>[U83]DF - Intra - GM - CL</t>
  </si>
  <si>
    <t>[U84]DF - Inter - GL - CL</t>
  </si>
  <si>
    <t>[U85]DF - Intra - GL - CL</t>
  </si>
  <si>
    <t>[U86]DO - Inter - GO - CL</t>
  </si>
  <si>
    <t>[U87]DO - Intra - GM - CL</t>
  </si>
  <si>
    <t>[U88]DO - Inter - GO - CL</t>
  </si>
  <si>
    <t>[U89]DO - Inter - GO - CL</t>
  </si>
  <si>
    <t>[U90]DAd - Intra - GO - CL</t>
  </si>
  <si>
    <t>[U1]DO - Intra - GO - CL</t>
  </si>
  <si>
    <t>[U2]DO - Intra - GL - CL</t>
  </si>
  <si>
    <t>[U4]DF - Intra - GSe - CL</t>
  </si>
  <si>
    <t>[U5]DF - Intra - GSe - CL</t>
  </si>
  <si>
    <t>[U6]DF - Intra - GSe - CL</t>
  </si>
  <si>
    <t>[U7]DF - Intra - GM - CL</t>
  </si>
  <si>
    <t>[U8]DO - Intra - GO - CL</t>
  </si>
  <si>
    <t>[U9]DF - Intra - GSe - CL</t>
  </si>
  <si>
    <t>[U10]DO - Intra - GO - CL</t>
  </si>
  <si>
    <t>[U11]DF - Intra - GM - CL</t>
  </si>
  <si>
    <t>[U12]DF - Inter - GL - CL</t>
  </si>
  <si>
    <t>[U13]DO - Inter - GL - CL</t>
  </si>
  <si>
    <t>[U14]DO - Intra - GL - CL</t>
  </si>
  <si>
    <t>[U15]DF - Intra - GL - CL</t>
  </si>
  <si>
    <t>[U16]DF - Inter - GSe - CL</t>
  </si>
  <si>
    <t>[U17]DF - Intra - GL - CL</t>
  </si>
  <si>
    <t>[U18]DF - Intra - GSe - CL</t>
  </si>
  <si>
    <t>[U19]DF - Intra - GSe - CL</t>
  </si>
  <si>
    <t>[U20]DD - Intra - GL - CL</t>
  </si>
  <si>
    <t>[U21]DF - Intra - GSe - CL</t>
  </si>
  <si>
    <t>[U22]DO - Intra - GM - CL</t>
  </si>
  <si>
    <t>[U23]DF - Intra - GO - CL</t>
  </si>
  <si>
    <t>[U24]DF - Intra - GP - CL</t>
  </si>
  <si>
    <t>[U25]DF - Inter - GSe - CL</t>
  </si>
  <si>
    <t>[U26]DF - Intra - GSe - CL</t>
  </si>
  <si>
    <t>[U27]DF - Intra - GSe - CL</t>
  </si>
  <si>
    <t>[U28]DO - Intra - GL - CL</t>
  </si>
  <si>
    <t>[U29]DO - Intra - GO - CL</t>
  </si>
  <si>
    <t>[U30]DO - Intra - GO - CL</t>
  </si>
  <si>
    <t>[U31]DAd - Intra - GL - CL</t>
  </si>
  <si>
    <t>[U32]DF - Intra - GO - CL</t>
  </si>
  <si>
    <t>[U33]DF - Intra - GSe - CL</t>
  </si>
  <si>
    <t>[U34]DO - Intra - GM - CL</t>
  </si>
  <si>
    <t>[U35]DAd - Intra - GSi - CL</t>
  </si>
  <si>
    <t>[U36]DF - Intra - GO - CL</t>
  </si>
  <si>
    <t>[U37]DF - Intra - GSe - CL</t>
  </si>
  <si>
    <t>[U38]DF - Intra - GL - CL</t>
  </si>
  <si>
    <t>[U39]DO - Intra - GL - CL</t>
  </si>
  <si>
    <t>[U40]DF - Intra - GP - CL</t>
  </si>
  <si>
    <t>[U41]DF - Intra - GP - CL</t>
  </si>
  <si>
    <t>[U42]DF - Intra - GP - CL</t>
  </si>
  <si>
    <t>[U43]DO - Intra - GL - CL</t>
  </si>
  <si>
    <t>El-español-en-mi-vida</t>
  </si>
  <si>
    <t>El-español-en-mi-vida(2)</t>
  </si>
  <si>
    <t>[U3]DF - Intra - GL - CL</t>
  </si>
  <si>
    <t>[U5]DAd - Intra - GL - CL</t>
  </si>
  <si>
    <t>[U7]DO - Intra - GL - CL</t>
  </si>
  <si>
    <t>[U8]DF - Intra - GSe - CL</t>
  </si>
  <si>
    <t>[U9]DF - Intra - GSe - CG</t>
  </si>
  <si>
    <t>[U10]DF - Intra - GSe - CL</t>
  </si>
  <si>
    <t>[U11]DF - Intra - GSe - CL</t>
  </si>
  <si>
    <t>[U12]DO - Intra - GO - CL</t>
  </si>
  <si>
    <t>[U13]DF - Inter - GSe - CL</t>
  </si>
  <si>
    <t>[U14]DO - Intra - GSe - CL</t>
  </si>
  <si>
    <t>[U15]DO - Intra - GM - CL</t>
  </si>
  <si>
    <t>[U16]DO - Intra - GO - CL</t>
  </si>
  <si>
    <t>[U17]DF - Inter - GL - CL</t>
  </si>
  <si>
    <t>[U19]DF - Intra - GL - CL</t>
  </si>
  <si>
    <t>[U20]DO - Intra - GL - CL</t>
  </si>
  <si>
    <t>[U21]DAd - Intra - GO - CL</t>
  </si>
  <si>
    <t>[U23]DF - Intra - GSe - CL</t>
  </si>
  <si>
    <t>[U25]DF - Intra - GM - CL</t>
  </si>
  <si>
    <t>El-español-en-mi-vida-Be</t>
  </si>
  <si>
    <t>[U1]DF - Inter - GSe - CL</t>
  </si>
  <si>
    <t>[U2]DO - Intra - GO - CL</t>
  </si>
  <si>
    <t>[U3]DF - Intra - GM - CL</t>
  </si>
  <si>
    <t>[U4]DF - Intra - GO - CL</t>
  </si>
  <si>
    <t>[U5]DF - Intra - GSi - CL</t>
  </si>
  <si>
    <t>[U6]DO - Intra - GL - CL</t>
  </si>
  <si>
    <t>[U8]DO - Intra - GM - CL</t>
  </si>
  <si>
    <t>[U9]DO - Inter - GL - CL</t>
  </si>
  <si>
    <t>[U13]DAd - Intra - GM - CL</t>
  </si>
  <si>
    <t>[U14]DAd - Intra - GM - CL</t>
  </si>
  <si>
    <t>[U15]DAd - Intra - GM - CL</t>
  </si>
  <si>
    <t>[U16]DO - Intra - GL - CL</t>
  </si>
  <si>
    <t>[U17]DO - Intra - GL - CL</t>
  </si>
  <si>
    <t>[U18]DO - Intra - GO - CL</t>
  </si>
  <si>
    <t>[U19]DO - Intra - GL - CL</t>
  </si>
  <si>
    <t>[U21]DAd - Intra - GL - CL</t>
  </si>
  <si>
    <t>[U22]DF - Intra - GO - CL</t>
  </si>
  <si>
    <t>[U24]DF - Intra - GM - CL</t>
  </si>
  <si>
    <t>[U25]DF - Intra - GSe - CL</t>
  </si>
  <si>
    <t>[U26]DF - Intra - GL - CL</t>
  </si>
  <si>
    <t>[U28]DF - Intra - GSe - CL</t>
  </si>
  <si>
    <t>[U29]DO - Intra - GL - CL</t>
  </si>
  <si>
    <t>[U30]DF - Intra - GSe - CL</t>
  </si>
  <si>
    <t>[U31]DO - Intra - GL - CL</t>
  </si>
  <si>
    <t>[U32]DAd - Inter - GL - CL</t>
  </si>
  <si>
    <t>[U33]DO - Inter - GM - CL</t>
  </si>
  <si>
    <t>[U34]DF - Intra - GL - CL</t>
  </si>
  <si>
    <t>[U35]DO - Intra - GL - CL</t>
  </si>
  <si>
    <t>[U36]DO - Intra - GL - CL</t>
  </si>
  <si>
    <t>[U37]DF - Intra - GL - CL</t>
  </si>
  <si>
    <t>[U38]DAu - Inter - GSi - CL</t>
  </si>
  <si>
    <t>[U39]DF - Intra - GO - CL</t>
  </si>
  <si>
    <t>[U40]DF - Inter - GSe - CL</t>
  </si>
  <si>
    <t>[U41]DAd - Intra - GL - CL</t>
  </si>
  <si>
    <t>[U42]DO - Intra - GSe - CL</t>
  </si>
  <si>
    <t>[U43]DF - Intra - GM - CL</t>
  </si>
  <si>
    <t>[U44]DO - Intra - GO - CL</t>
  </si>
  <si>
    <t>[U45]DF - Intra - GL - CL</t>
  </si>
  <si>
    <t>[U46]DF - Intra - GSe - CL</t>
  </si>
  <si>
    <t>[U48]DF - Intra - GO - CL</t>
  </si>
  <si>
    <t>[U49]DF - Intra - GL - CL</t>
  </si>
  <si>
    <t>[U50]DF - Intra - GSi - CL</t>
  </si>
  <si>
    <t>[U51]DO - Intra - GL - CL</t>
  </si>
  <si>
    <t>[U52]DF - Intra - GP - CL</t>
  </si>
  <si>
    <t>[U53]DF - Inter - GSe - CL</t>
  </si>
  <si>
    <t>[U54]DF - Intra - GM - CL</t>
  </si>
  <si>
    <t>[U55]DF - Intra - GSe - CL</t>
  </si>
  <si>
    <t>[U56]DAd - Intra - GL - CL</t>
  </si>
  <si>
    <t>[U57]DF - Intra - GP - CL</t>
  </si>
  <si>
    <t>[U58]DF - Intra - GL - CL</t>
  </si>
  <si>
    <t>[U59]DO - Intra - GP - CL</t>
  </si>
  <si>
    <t>[U1][U1]DAd - Intra - GO - CL</t>
  </si>
  <si>
    <t>[U2]DF - Intra - GM- CL</t>
  </si>
  <si>
    <t>[U3][U3]DAd - Inter - GL - CL</t>
  </si>
  <si>
    <t>[U4][U4]DO - Intra - GO - CL</t>
  </si>
  <si>
    <t>[U5][U5]DF - Inter - GSe - CL</t>
  </si>
  <si>
    <t>[U6][U6]DAd - Intra - GM - CL</t>
  </si>
  <si>
    <t>[U7]DAd - Intra - GO - CL</t>
  </si>
  <si>
    <t>[U8]DAd - Intra - GO - CL</t>
  </si>
  <si>
    <t>[U9]DAd - Intra - GO - CL</t>
  </si>
  <si>
    <t>[U10]DF - Inter - GSe - CL</t>
  </si>
  <si>
    <t>[U12]DAd - Intra - GO - CL</t>
  </si>
  <si>
    <t>[U13]DF - Intra - GM - CL</t>
  </si>
  <si>
    <t>[U14]DF - Intra - GSe - CL</t>
  </si>
  <si>
    <t>[U15]DF - Intra - GO - CL</t>
  </si>
  <si>
    <t>[U16]DAd - Intra - GO - CL</t>
  </si>
  <si>
    <t>[U17]DF - Intra - GM - CL</t>
  </si>
  <si>
    <t>[U18]DF - Inter - GSe - CL</t>
  </si>
  <si>
    <t>[U19]DF - Intra - GM - CL</t>
  </si>
  <si>
    <t>[U21]DF - Intra - GSe - CG</t>
  </si>
  <si>
    <t>[U22]DF - Intra - GM - CL</t>
  </si>
  <si>
    <t>[U23]DO - Intra - GL - CL</t>
  </si>
  <si>
    <t>[U25]DAd - Intra - GL - CL</t>
  </si>
  <si>
    <t>[U26]DO - Intra - GO - CL</t>
  </si>
  <si>
    <t>[U28]DF - Intra - GO - CL</t>
  </si>
  <si>
    <t>[U29]DF - Inter - GSe - CG</t>
  </si>
  <si>
    <t>[U30]DO - Intra - GL - CL</t>
  </si>
  <si>
    <t>[U31]DAd - Intra - GO - CL</t>
  </si>
  <si>
    <t>[U32]DF - Intra - GSe - CG</t>
  </si>
  <si>
    <t>[U33]DO - Intra - GO - CL</t>
  </si>
  <si>
    <t>[U34]DO - Inter - GL - CL</t>
  </si>
  <si>
    <t>[U35]DF - Intra - GM - CL</t>
  </si>
  <si>
    <t>[U36]DF - Intra - GSe - CL</t>
  </si>
  <si>
    <t>[U37]DO - Intra - GO - CL</t>
  </si>
  <si>
    <t>[U38]DAd - Intra - GL - CL</t>
  </si>
  <si>
    <t>[U39]DF - Intra - GM - CL</t>
  </si>
  <si>
    <t>[U40]DO - Inter - GL - CL</t>
  </si>
  <si>
    <t>[U41]DF - Intra - GM - CL</t>
  </si>
  <si>
    <t>[U42]DF - Intra - GM - CL</t>
  </si>
  <si>
    <t>[U45]DF - Intra - GM - CL</t>
  </si>
  <si>
    <t>[U46]DF - Intra - GSi - CL</t>
  </si>
  <si>
    <t>[U47]DO - Intra - GO - CL</t>
  </si>
  <si>
    <t>[U48]DF - Inter - GSe - CL</t>
  </si>
  <si>
    <t>[U49]DO - Intra - GM - CL</t>
  </si>
  <si>
    <t>[U50]DF - Intra - GSe - CL</t>
  </si>
  <si>
    <t>[U52]DO - Intra - GO - CL</t>
  </si>
  <si>
    <t>[U53]DO - Intra - GL - CL</t>
  </si>
  <si>
    <t>[U55]DO - Intra - GO - CL</t>
  </si>
  <si>
    <t>[U56]DAd - Intra - GM - CL</t>
  </si>
  <si>
    <t>[U57]DF - Intra - GM - CL</t>
  </si>
  <si>
    <t>[U58]DO - Intra - GL - CL</t>
  </si>
  <si>
    <t>[U59]DF - Intra - GM - CL</t>
  </si>
  <si>
    <t>El-español-en-mi-vida-KR</t>
  </si>
  <si>
    <t>[U1]DO - Inter - GO - CL</t>
  </si>
  <si>
    <t>[U2]DF - Intra - GM - CL</t>
  </si>
  <si>
    <t>[U3]DF - Inter - GL - CL</t>
  </si>
  <si>
    <t>[U5]DAd- Intra - GO - CL</t>
  </si>
  <si>
    <t>[U7]DF - Intra - GP - CL</t>
  </si>
  <si>
    <t>[U9]DO - Intra - GO - CL</t>
  </si>
  <si>
    <t>[U10]DAu - Intra - GSi- CL</t>
  </si>
  <si>
    <t>[U13]DAd - Intra - GO - CL</t>
  </si>
  <si>
    <t>[U14]DF - Intra - GSe - CG</t>
  </si>
  <si>
    <t>[U15]DO - Intra - GO - CL</t>
  </si>
  <si>
    <t>[U17]DF - Intra - GSe - CL</t>
  </si>
  <si>
    <t>[U19]DO - Intra - GO - CL</t>
  </si>
  <si>
    <t>[U20]DAd - Intra - GO - CL</t>
  </si>
  <si>
    <t>[U21]DAd - Inter - GL - CL</t>
  </si>
  <si>
    <t>[U23]DAd - Intra - GO - CL</t>
  </si>
  <si>
    <t>[U24]DF - Intra - GSe - CL</t>
  </si>
  <si>
    <t>[U25]DF - Intra - GO - CL</t>
  </si>
  <si>
    <t>[U27]DO - Intra - GL - CL</t>
  </si>
  <si>
    <t>[U28]DAd - Intra - GO - CL</t>
  </si>
  <si>
    <t>[U30]DAd - Intra - GO - CL</t>
  </si>
  <si>
    <t>[U31]DF - Intra - GL - CL</t>
  </si>
  <si>
    <t>[U32]DO - Intra - GO - CL</t>
  </si>
  <si>
    <t>[U33]DF - Intra - GL - CL</t>
  </si>
  <si>
    <t>[U34]DF - Intra - GSe - CL</t>
  </si>
  <si>
    <t>[U35]DO - Intra - GO - CL</t>
  </si>
  <si>
    <t>[U36]DO - Intra - GO - CL</t>
  </si>
  <si>
    <t>[U40]DF - Intra - GL - CL</t>
  </si>
  <si>
    <t>[U41]DO - Intra - GL - CL</t>
  </si>
  <si>
    <t>[U42]DO - Intra - GM - CL</t>
  </si>
  <si>
    <t>[U43]DO - Intra - GSe - CL</t>
  </si>
  <si>
    <t>[U44]DF - Intra - GL - CL</t>
  </si>
  <si>
    <t>O[U45]DO - Intra - GL - CL</t>
  </si>
  <si>
    <t>[U46]DO - Intra - GO - CL</t>
  </si>
  <si>
    <t>[U47]DF - Intra - GSe - CL</t>
  </si>
  <si>
    <t>[U48]DF - Intra - GSe - CL</t>
  </si>
  <si>
    <t>[U49]DF - Intra - GSe - CL</t>
  </si>
  <si>
    <t>[U50]DF - Intra - GL - CL</t>
  </si>
  <si>
    <t>[U51]DF - Intra - GSe - CL</t>
  </si>
  <si>
    <t>[U54]DO - Intra - GL - CL</t>
  </si>
  <si>
    <t>[U55]DO - Intra - GL - CL</t>
  </si>
  <si>
    <t>[U56]DF - Intra - GL - CL</t>
  </si>
  <si>
    <t>[U57]DAd - Intra - GM - CL</t>
  </si>
  <si>
    <t>[U59]DO - Intra - GL - CL</t>
  </si>
  <si>
    <t>[U61]DO - Intra - GL - CL</t>
  </si>
  <si>
    <t>[U62]DO - Intra - GO - CL</t>
  </si>
  <si>
    <t>[U63]DF - Intra - GSe - CL</t>
  </si>
  <si>
    <t>[U64]DO - Intra - GL - CL</t>
  </si>
  <si>
    <t>[U66]DO - Intra - GO - CL</t>
  </si>
  <si>
    <t>[U68]DF - Intra - GSe - CL</t>
  </si>
  <si>
    <t>[U70]DO - Intra - GL - CL</t>
  </si>
  <si>
    <t>[U71]DO - Intra - GL - CL</t>
  </si>
  <si>
    <t>[U72]DF - Intra - GM - CL</t>
  </si>
  <si>
    <t>[U73]DF - Intra - GL - CL</t>
  </si>
  <si>
    <t>[U75]DO - Intra - GO - CL</t>
  </si>
  <si>
    <t>[U76]DF - Inter - GL - CL</t>
  </si>
  <si>
    <t>El-español-y-yo</t>
  </si>
  <si>
    <t>[U1]DO - Inter - GL - CL</t>
  </si>
  <si>
    <t>[U3]DAu - Inter - GSi - CL</t>
  </si>
  <si>
    <t>[U4]DO - Intra - GO - CL</t>
  </si>
  <si>
    <t>[U5]DF - Intra - GL - CL</t>
  </si>
  <si>
    <t>[U7]DF - Inter - GL - CL</t>
  </si>
  <si>
    <t>[U8]DF - Inter - GO - CL</t>
  </si>
  <si>
    <t>[U9]DAd - Intra - GL - CL</t>
  </si>
  <si>
    <t>[U11]DO - Intra - GSe - CL</t>
  </si>
  <si>
    <t>[U12]DO - Intra - GM - CL</t>
  </si>
  <si>
    <t>[U13]DF - Intra - GSe - CL</t>
  </si>
  <si>
    <t>[U15]DF - Intra - GSe - CL</t>
  </si>
  <si>
    <t>[U16]DO - Intra - GM - CL</t>
  </si>
  <si>
    <t>[U18]Dad - Intra - GO - CL</t>
  </si>
  <si>
    <t>[U20]DAd - Intra - GL - CL</t>
  </si>
  <si>
    <t>[U21]DF - Inter - GO - CL</t>
  </si>
  <si>
    <t>[U22]DF - Intra - GP - CG</t>
  </si>
  <si>
    <t>[U24]DO - Inter - GL - CL</t>
  </si>
  <si>
    <t>[U26]DO - Intra - GL - CL</t>
  </si>
  <si>
    <t>[U28]DF - Intra - GM - CL</t>
  </si>
  <si>
    <t>[U29]DF - Intra - GSi - CL</t>
  </si>
  <si>
    <t>[U30]DF - Inter - GL - CL</t>
  </si>
  <si>
    <t>[U32]DAu - Intra - GSi - CL</t>
  </si>
  <si>
    <t>Espanol-en-mi-vida</t>
  </si>
  <si>
    <t>Espanol-en-mi-vida-Christie-</t>
  </si>
  <si>
    <t>[U1]DF - Intra - GL - CL</t>
  </si>
  <si>
    <t>[U2]DF - Inter - GL - CL</t>
  </si>
  <si>
    <t>[U4]DO - Intra - GL - CL</t>
  </si>
  <si>
    <t>[U6]DF - Intra - GSe - CG</t>
  </si>
  <si>
    <t>[U7]DO - Inter - GL - CG</t>
  </si>
  <si>
    <t>[U9]DF - Inter - GL - CG</t>
  </si>
  <si>
    <t>[U10]DF - Inter - GO - CL</t>
  </si>
  <si>
    <t>[U11]DF - Inter - GL - CL</t>
  </si>
  <si>
    <t>[U13]DF - Inter - GL - CL</t>
  </si>
  <si>
    <t>[U14]DF - Intra - GL - CL</t>
  </si>
  <si>
    <t>[U16]DF - Intra - GO - CL</t>
  </si>
  <si>
    <t>[U17]DO - Intra - GM - CL</t>
  </si>
  <si>
    <t>[U18]DF - Inter - GL - CG</t>
  </si>
  <si>
    <t>[U19]DF - Intra - GP - CL</t>
  </si>
  <si>
    <t>[U20]DO - Intra - GO - CL</t>
  </si>
  <si>
    <t>[U21]DF - Intra - GL - CL</t>
  </si>
  <si>
    <t>[U22]DF - Intra - GL - CL</t>
  </si>
  <si>
    <t>[U24]DF - Inter - GSe - CL</t>
  </si>
  <si>
    <t>[U25]DAd - Inter - GO - CL</t>
  </si>
  <si>
    <t>[U26]DF - Inter - GO - CL</t>
  </si>
  <si>
    <t>[U27]DF - Inter - GO - CG</t>
  </si>
  <si>
    <t>[U28]DF - Inter - GSe - CL</t>
  </si>
  <si>
    <t>[U29]DF - Inter - GO - CG</t>
  </si>
  <si>
    <t>[U30]DO - Inter - GL - CL</t>
  </si>
  <si>
    <t>[U31]DF - Inter - GO - CL</t>
  </si>
  <si>
    <t>[U33]DF - Intra - GO - CL</t>
  </si>
  <si>
    <t>[U34]DF - Inter - GO - CL</t>
  </si>
  <si>
    <t>[U36]DF - Inter - GO - CL</t>
  </si>
  <si>
    <t>[U38]DO - Intra - GO - CL</t>
  </si>
  <si>
    <t>[U39]DO - Intra - GO - CL</t>
  </si>
  <si>
    <t>[U43]DF - Intra - GL - CL</t>
  </si>
  <si>
    <t>[U45]DF - Inter - GL - CL</t>
  </si>
  <si>
    <t>[U46]DF - Inter - GL - CG</t>
  </si>
  <si>
    <t>[U48]DF - Inter - GO - CL</t>
  </si>
  <si>
    <t>[U49]DO - Intra - GO - CL</t>
  </si>
  <si>
    <t>[U50]DAd - Intra - GO - CL</t>
  </si>
  <si>
    <t>[U51]DF - Inter - GSe - CL</t>
  </si>
  <si>
    <t>[U53]DF - Intra - GP - CL</t>
  </si>
  <si>
    <t>[U54]DAd - Inter - GO - CL</t>
  </si>
  <si>
    <t>[U56]DF - Inter - GO - CL</t>
  </si>
  <si>
    <t>[U57]DO - Intra - GO - CL</t>
  </si>
  <si>
    <t>[U58]DF - Inter - GSe - CL</t>
  </si>
  <si>
    <t>[U59]DF - Inter - GSe - CL</t>
  </si>
  <si>
    <t>[U60]DF - Intra - GSe - CL</t>
  </si>
  <si>
    <t>[U62]DO - Inter - GL - CL</t>
  </si>
  <si>
    <t>[U63]DF - Inter - GL - CG</t>
  </si>
  <si>
    <t>[U64]DF - Intra - GSe - CL</t>
  </si>
  <si>
    <t>[U65]DF - Inter - GO - CL</t>
  </si>
  <si>
    <t>[U66]DO - Intra - GM - CL</t>
  </si>
  <si>
    <t>[U67]DF - Inter - GSe - CL</t>
  </si>
  <si>
    <t>[U69]DAd - Inter - GO - CL</t>
  </si>
  <si>
    <t>[U70]DF - Intra - GSe - CL</t>
  </si>
  <si>
    <t>[U71]DF - Intra - GL - CL</t>
  </si>
  <si>
    <t>[U72]DAd - Inter - GO - CL</t>
  </si>
  <si>
    <t>[U73]DD - Inter - GL - CL</t>
  </si>
  <si>
    <t>[U74]DF - Intra - GL - CL</t>
  </si>
  <si>
    <t>[U75]DF - Intra - GL - CG</t>
  </si>
  <si>
    <t>[U76]DF - Intra - GO - CL</t>
  </si>
  <si>
    <t>[U77]DF - Inter - GSe - CL</t>
  </si>
  <si>
    <t>[U78]DO - Inter - GO - CL</t>
  </si>
  <si>
    <t>[U79]DF - Intra - GM - CL</t>
  </si>
  <si>
    <t>[U81]DO - Intra - GO - CL</t>
  </si>
  <si>
    <t>[U82]DF - Intra - GO - CL</t>
  </si>
  <si>
    <t>[U83]DO - Intra - GO - CL</t>
  </si>
  <si>
    <t>[U84]DO - Intra - GO - CL</t>
  </si>
  <si>
    <t>[U86]DO - Intra - GO - CL</t>
  </si>
  <si>
    <t>[U87]DO - Intra - GO - CL</t>
  </si>
  <si>
    <t>[U88]DF - Intra - GL - CG</t>
  </si>
  <si>
    <t>[U89]DF - Intra - GL - CL</t>
  </si>
  <si>
    <t>[U90]DF - Inter - GO - CG</t>
  </si>
  <si>
    <t>[U91]DF - Intra - GO - CL</t>
  </si>
  <si>
    <t>[U92]DO - Intra - GO - CL</t>
  </si>
  <si>
    <t>[U93]DF - Inter - GO - CL</t>
  </si>
  <si>
    <t>[U94]DF - Intra - GSe - CL</t>
  </si>
  <si>
    <t>[U95]DF - Intra - GO - CL</t>
  </si>
  <si>
    <t>[U96]DAd - Intra - GP - CL</t>
  </si>
  <si>
    <t>[U97]DF - Intra - GO - CL</t>
  </si>
  <si>
    <t>[U98]DAu - Inter - GSi - CL</t>
  </si>
  <si>
    <t>[U99]DF - Intra - GO - CL</t>
  </si>
  <si>
    <t>[U100]DF - Inter - GO - CL</t>
  </si>
  <si>
    <t>[U101]DAd - Intra - GM - CL</t>
  </si>
  <si>
    <t>[U102]DF - Intra - GSe - CL</t>
  </si>
  <si>
    <t>[U103]DF - Intra - GL - CG</t>
  </si>
  <si>
    <t>[U104]DF - Intra - GSe - CL</t>
  </si>
  <si>
    <t>[U105]DF - Intra - GSe - CL</t>
  </si>
  <si>
    <t>[U106]DO - Intra - GO - CL</t>
  </si>
  <si>
    <t>[U107]DF - Intra - GO - CL</t>
  </si>
  <si>
    <t>[U108]DF - Intra - GSe - CL</t>
  </si>
  <si>
    <t>[U109]DF - Intra - GSe - CL</t>
  </si>
  <si>
    <t>[U110]DO - Intra - GO - CL</t>
  </si>
  <si>
    <t>[U111]DO - Intra - GO - CL</t>
  </si>
  <si>
    <t>[U112]DAd - Intra - GO - CL</t>
  </si>
  <si>
    <t>[U113]DO - Intra - GO - CL</t>
  </si>
  <si>
    <t>[U114]DF - Intra - GO - CL</t>
  </si>
  <si>
    <t>[U115]DF - Intra - GSe - CL</t>
  </si>
  <si>
    <t>[U116]DF - Intra - GO - CL</t>
  </si>
  <si>
    <t>[U117]DO - Intra - GO - CL</t>
  </si>
  <si>
    <t>[U118]DF - Inter  - GSe - CL</t>
  </si>
  <si>
    <t>[U119]DO - Intra - GO - CL</t>
  </si>
  <si>
    <t>[U120]DO - Intra - GO - CL</t>
  </si>
  <si>
    <t>[U121]DF - Intra - GL - CL</t>
  </si>
  <si>
    <t>[U122]DF - Intra - GSe - CL</t>
  </si>
  <si>
    <t>[U123]DF - Intra - GM - CL</t>
  </si>
  <si>
    <t>For-Camilo-from-Coco</t>
  </si>
  <si>
    <t>[U1]DO - Intra - GM - CL</t>
  </si>
  <si>
    <t>[U2]DF - Intra - GO - CL</t>
  </si>
  <si>
    <t>[U3]DO - Intra - GP - CL</t>
  </si>
  <si>
    <t>[U7]DF - Inter - GSe - CL</t>
  </si>
  <si>
    <t>[U10]DO - Inter - GL - CL</t>
  </si>
  <si>
    <t>[U14]DF - Inter - GLe - CG</t>
  </si>
  <si>
    <t>[U20]DF - Intra - GSe - CL</t>
  </si>
  <si>
    <t>[U22]DF - Intra - GSe - CL</t>
  </si>
  <si>
    <t>[U25]DF - Intra - GL - CL</t>
  </si>
  <si>
    <t>[U26]DF - Intra - GP - CL</t>
  </si>
  <si>
    <t>[U31]DF - Intra - GSi - CL</t>
  </si>
  <si>
    <t>[U32]DAd - Intra - GO - CL</t>
  </si>
  <si>
    <t>[U35]DF - Intra - GO - CL</t>
  </si>
  <si>
    <t>[U36]DF - Intra - GM - CL</t>
  </si>
  <si>
    <t>[U39]DF - Inter - GM - CL</t>
  </si>
  <si>
    <t>[U43]DF - Intra - GSe - CL</t>
  </si>
  <si>
    <t>[U44]DF - Inter - GP - CL</t>
  </si>
  <si>
    <t>[U45]DF - Intra - GSL - CL</t>
  </si>
  <si>
    <t>[U51]DO - Intra - GM - CL</t>
  </si>
  <si>
    <t>[U52]DF - Intra - GSe - CL</t>
  </si>
  <si>
    <t>[U53]DO - Intra - GP - CL</t>
  </si>
  <si>
    <t>[U55]DF - Inter - GM - CL</t>
  </si>
  <si>
    <t>[U56]DF - Intra - GSe - CL</t>
  </si>
  <si>
    <t>[U57]DF - Intra - GSe - CL</t>
  </si>
  <si>
    <t>[U59]DO - Intra - GO - CL</t>
  </si>
  <si>
    <t>[U60]DO - Intra - GM - CL</t>
  </si>
  <si>
    <t>[U61]DAd - Intra - GL - CL</t>
  </si>
  <si>
    <t>[U62]DF - Intra - GM - CL</t>
  </si>
  <si>
    <t>[U1]DF - Intra - GSe - CL</t>
  </si>
  <si>
    <t>[U2]DF - Intra - GL - CL</t>
  </si>
  <si>
    <t>[U5]DF - Intra - GM - CL</t>
  </si>
  <si>
    <t>[U7]DF - Intra - GSe - CL</t>
  </si>
  <si>
    <t>[U8]DAd - Intra - GL - CL</t>
  </si>
  <si>
    <t>[U9]DF - Intra - GL - CL</t>
  </si>
  <si>
    <t>[U10]DAd - Intra - GM - CL</t>
  </si>
  <si>
    <t>[U11]DF - Inter - GSe - CL</t>
  </si>
  <si>
    <t>[U12]DF - Intra - GSe - CL</t>
  </si>
  <si>
    <t>[U13]DF - Intra - GO - CL</t>
  </si>
  <si>
    <t>[U14]DF - Intra - GM - CL</t>
  </si>
  <si>
    <t>[U16]DF - Inter - GL - CL</t>
  </si>
  <si>
    <t>[U18]DF - Inter - GO - CL</t>
  </si>
  <si>
    <t>[U23]DF - Intra - GL - CL</t>
  </si>
  <si>
    <t>[U25]DAd - Intra - GM - CL</t>
  </si>
  <si>
    <t>[U27]DF - Inter - GSe - CL</t>
  </si>
  <si>
    <t>[U28]DAd - Intra - GL - CL</t>
  </si>
  <si>
    <t>[U29]DF - Intra - GSe - CL</t>
  </si>
  <si>
    <t>[U32]DF - Intra - GSe - CL</t>
  </si>
  <si>
    <t>[U35]DF - Intra - GSe - CL</t>
  </si>
  <si>
    <t>[U36]DF - Intra - GL - CL</t>
  </si>
  <si>
    <t>[U39]DF - Intra - GL - CL</t>
  </si>
  <si>
    <t>[U40]DF - Intra - GSe - CL</t>
  </si>
  <si>
    <t>[U41]DF - Intra - GSe - CL</t>
  </si>
  <si>
    <t>[U42]DF - Intra - GSe - CL</t>
  </si>
  <si>
    <t>[U44]DAd - Intra - GM - CL</t>
  </si>
  <si>
    <t>[U45]DO - Intra - GO - CL</t>
  </si>
  <si>
    <t>[U46]DAd - Intra - GL - CL</t>
  </si>
  <si>
    <t>Mi-nombre-es-David</t>
  </si>
  <si>
    <t>Prueba-Judith</t>
  </si>
  <si>
    <t>[U1]DF - Intra - GP - CL</t>
  </si>
  <si>
    <t>[U6]DO - Intra - GO - CL</t>
  </si>
  <si>
    <t>[U9]DF - Intra - GO - CL</t>
  </si>
  <si>
    <t>[U11]DO - Intra - GO - CL</t>
  </si>
  <si>
    <t>[U13]DAd - Intra - GL - CL</t>
  </si>
  <si>
    <t>[U14]DAd - Inter - GO - CL</t>
  </si>
  <si>
    <t>[U18]DO - Inter - GL - CL</t>
  </si>
  <si>
    <t>[U23]DF - Inter - GSe - CL</t>
  </si>
  <si>
    <t>Prueba-Mirjam-Akcay</t>
  </si>
  <si>
    <t>[U1]DAd - Intra - GO - CL</t>
  </si>
  <si>
    <t>[U2]DF - Intra - GSe - CL</t>
  </si>
  <si>
    <t>[U3]DF - Intra - GSe - CL</t>
  </si>
  <si>
    <t>[U5]DO - Intra - GL - CL</t>
  </si>
  <si>
    <t>[U8]DAu - Inter - GSi - CL</t>
  </si>
  <si>
    <t>[U10]DF - Intra - GP - CL</t>
  </si>
  <si>
    <t>[U16]DF - Intra - GSe - CL</t>
  </si>
  <si>
    <t>[U17]DF - Intra - GLe - CL</t>
  </si>
  <si>
    <t>[U22]DO - Intra - GL - CL</t>
  </si>
  <si>
    <t>[U23]DF - Intra - GM - CL</t>
  </si>
  <si>
    <t>[U29]DO - Intra - GM - CL</t>
  </si>
  <si>
    <t>[U30]DF - Inter - GO - CL</t>
  </si>
  <si>
    <t>[U31]DAd - Intra - GM - CL</t>
  </si>
  <si>
    <t>[U32]DF - Inter - GSi - CL</t>
  </si>
  <si>
    <t>[U35]DAd - Intra - GL - CL</t>
  </si>
  <si>
    <t>[U38]DF - Intra - GSe - CL</t>
  </si>
  <si>
    <t>[U39]DF - Intra - GSe - CL</t>
  </si>
  <si>
    <t>[U42]DF - Intra - GO - CL</t>
  </si>
  <si>
    <t>[U45]DAd - Intra - GL - CL</t>
  </si>
  <si>
    <t>[U46]DF - Intra - GL - CL</t>
  </si>
  <si>
    <t>[U47]DO - Intra - GL - CL</t>
  </si>
  <si>
    <t>[U2]DF - Intra - GP - CL</t>
  </si>
  <si>
    <t>[U5]DO - Intra - GM - CL</t>
  </si>
  <si>
    <t>[U10]DF - Intra - GM - CL</t>
  </si>
  <si>
    <t>[U13]DF - Intra - GP - CL</t>
  </si>
  <si>
    <t>[U16]DF - Intra - GP - CL</t>
  </si>
  <si>
    <t>Prueba-Situación-Comunicativa-_1_</t>
  </si>
  <si>
    <t>[U1]DAd - Inter - GO - CL</t>
  </si>
  <si>
    <t>[U2]DAd - Inter - GO - CL</t>
  </si>
  <si>
    <t>[U3]DAd - Inter - GO - CL</t>
  </si>
  <si>
    <t>[U4]DF - Inter - GP - CG</t>
  </si>
  <si>
    <t>[U6]DAd - Inter - GO - CL</t>
  </si>
  <si>
    <t>[U8]DF - Inter - GSe - CL</t>
  </si>
  <si>
    <t>[U9]DAd - Inter - GO - CL</t>
  </si>
  <si>
    <t>[U11]DAd - Inter - GL - CL</t>
  </si>
  <si>
    <t>[U12]DF - Inter - GSe - CL</t>
  </si>
  <si>
    <t>[U13]DO - Intra - GL - CL</t>
  </si>
  <si>
    <t>[U14]DAu - Intra - GSi - CL</t>
  </si>
  <si>
    <t>[U15]DO - Inter - GL - CL</t>
  </si>
  <si>
    <t>[U16]DAd - Inter - GO - CL</t>
  </si>
  <si>
    <t>[U19]DAd - Intra - GM - CL</t>
  </si>
  <si>
    <t>[U20]DF - Intra - GP - CL</t>
  </si>
  <si>
    <t>Situación-Comunicativa-Caitlin</t>
  </si>
  <si>
    <t>Spanish-Adventure</t>
  </si>
  <si>
    <t>[U2]DF - Inter - GSe - CL</t>
  </si>
  <si>
    <t>[U4]DAd - Inter - GO - CL</t>
  </si>
  <si>
    <t>[U5]DAd - Intra - GO - CL</t>
  </si>
  <si>
    <t>[U7]DO - Inter - GO - CL</t>
  </si>
  <si>
    <t>[U8]DAd - Inter - GO - CL</t>
  </si>
  <si>
    <t>[U9]DO - Inter - GO - CL</t>
  </si>
  <si>
    <t>[U12]DF - Inter - GLe - CL</t>
  </si>
  <si>
    <t>[U15]DO - Intra - GO - CG</t>
  </si>
  <si>
    <t>[U16]DO - Inter - GL - CL</t>
  </si>
  <si>
    <t>[U17]DF - Inter - GP - CL</t>
  </si>
  <si>
    <t>[U19]DAd - Inter - GO - CL</t>
  </si>
  <si>
    <t>[U21]DF - Inter - GSe - CL</t>
  </si>
  <si>
    <t>[U23]DO - Inter - GO - CL</t>
  </si>
  <si>
    <t>[U24]DF - Inter - GL - CL</t>
  </si>
  <si>
    <t>[U27]DAd - Inter - GO - CL</t>
  </si>
  <si>
    <t>[U28]DF - Intra - GP - CL</t>
  </si>
  <si>
    <t>[U29]DAd - Inter - GO - CL</t>
  </si>
  <si>
    <t>[U31]DAd - Inter - GO - CL</t>
  </si>
  <si>
    <t>[U33][U33]DAd - Inter - GO - CL</t>
  </si>
  <si>
    <t>[U3]DAd - Intra - GO - CL</t>
  </si>
  <si>
    <t>[U7]DF - Intra - GO - CL</t>
  </si>
  <si>
    <t>[U10]DF - Intra - GO - CL</t>
  </si>
  <si>
    <t>[U14]DO - Intra - GO - CL</t>
  </si>
  <si>
    <t>[U17]DF - Intra - GO - CL</t>
  </si>
  <si>
    <t>[U19]DF - Intra - Gse - CL</t>
  </si>
  <si>
    <t>[U20]DF - Intra - GO - CL</t>
  </si>
  <si>
    <t>[U23]DAd - Intra - GM - CL</t>
  </si>
  <si>
    <t>[U24]DF - Intra - GO - CL</t>
  </si>
  <si>
    <t>[U25]DO - Inter - GL - CL</t>
  </si>
  <si>
    <t>[U27]DF - Intra - GO - CL</t>
  </si>
  <si>
    <t>[U28]DO - Intra - GO - CL</t>
  </si>
  <si>
    <t>[U30]DF - Intra - GO - CL</t>
  </si>
  <si>
    <t>[U31]DO - Inter - GL - CL</t>
  </si>
  <si>
    <t>[U34]DO - Intra - GO - CL</t>
  </si>
  <si>
    <t>[U37]DF - Intra - GO - CL</t>
  </si>
  <si>
    <t>[U38]DF - Intra - GO - CL</t>
  </si>
  <si>
    <t>[U39]DAd - Intra - GO - CL</t>
  </si>
  <si>
    <t>[U41]DF - Intra - GO - CL</t>
  </si>
  <si>
    <t>[U43]DO - Intra - GO - CL</t>
  </si>
  <si>
    <t>[U46]DF - Intra - GO - CL</t>
  </si>
  <si>
    <t>[U48]DO - Intra - GO - CL</t>
  </si>
  <si>
    <t>[U49]DF - Intra - GO - CL</t>
  </si>
  <si>
    <t>[U52]DO - Intra - GL - CL</t>
  </si>
  <si>
    <t>[U53]DF - Inter - GO - CL</t>
  </si>
  <si>
    <t>[U54]DO - Intra - GO - CL</t>
  </si>
  <si>
    <t>[U57]DF - Intra - GO - CL</t>
  </si>
  <si>
    <t>[U58]DF - Intra - GO - CL</t>
  </si>
  <si>
    <t>[U61]DF - Intra - GO - CL</t>
  </si>
  <si>
    <t>[U63]DF - Intra - GO - CL</t>
  </si>
  <si>
    <t>[U64]DF - Intra - GO - CL</t>
  </si>
  <si>
    <t>[U65]DF - Intra - GSe - CL</t>
  </si>
  <si>
    <t>[U67]DF - Intra - GO - CL</t>
  </si>
  <si>
    <t>[U69]DF - Intra - GSe - CL</t>
  </si>
  <si>
    <t>[U70]DF - Intra - GO - CL</t>
  </si>
  <si>
    <t>[U71]DF - Intra - GO - CL</t>
  </si>
  <si>
    <t>[U72]DAu - Intra - GO - CL</t>
  </si>
  <si>
    <t>[U74]DO - Intra - GM - CL</t>
  </si>
  <si>
    <t>[U76]DF - Intra - GL - CL</t>
  </si>
  <si>
    <t>spanish-adventure-KJ-3</t>
  </si>
  <si>
    <t>spanish-adventure-KJ-4</t>
  </si>
  <si>
    <t>spanish-adventure-KJ-5</t>
  </si>
  <si>
    <t>spanish-adventure-KJ-6</t>
  </si>
  <si>
    <t>spanish-adventure-KJ-7</t>
  </si>
  <si>
    <t>spanish-adventure-KJ-8</t>
  </si>
  <si>
    <t>spanish-adventure-KJ-9</t>
  </si>
  <si>
    <t>spanish-adventure-KJ-10</t>
  </si>
  <si>
    <t>spanish-adventure-KJ-11</t>
  </si>
  <si>
    <t>spanish-adventure-KJ-12</t>
  </si>
  <si>
    <t>spanish-adventure-KJ-13</t>
  </si>
  <si>
    <t>spanish-adventure-KJ-14</t>
  </si>
  <si>
    <t>spanish-adventure-KJ-15</t>
  </si>
  <si>
    <t>spanish-adventure-KJ-16</t>
  </si>
  <si>
    <t>spanish-adventure-KJ-17</t>
  </si>
  <si>
    <t>spanish-adventure-KJ-18</t>
  </si>
  <si>
    <t>spanish-adventure-KJ-19</t>
  </si>
  <si>
    <t>spanish-adventure-KJ-20</t>
  </si>
  <si>
    <t>spanish-adventure-KJ-21</t>
  </si>
  <si>
    <t>spanish-adventure-KJ-22</t>
  </si>
  <si>
    <t>spanish-adventure-KJ-23</t>
  </si>
  <si>
    <t>spanish-adventure-KJ-24</t>
  </si>
  <si>
    <t>spanish-adventure-KJ-25</t>
  </si>
  <si>
    <t>spanish-adventure-KJ-26</t>
  </si>
  <si>
    <t>spanish-adventure-KJ-27</t>
  </si>
  <si>
    <t>spanish-adventure-KJ-28</t>
  </si>
  <si>
    <t>spanish-adventure-KJ-29</t>
  </si>
  <si>
    <t>spanish-adventure-KJ-30</t>
  </si>
  <si>
    <t>spanish-adventure-KJ-31</t>
  </si>
  <si>
    <t>spanish-adventure-KJ-32</t>
  </si>
  <si>
    <t>spanish-adventure-KJ-33</t>
  </si>
  <si>
    <t>spanish-adventure-KJ-34</t>
  </si>
  <si>
    <t>spanish-adventure-KJ-35</t>
  </si>
  <si>
    <t>spanish-adventure-KJ-36</t>
  </si>
  <si>
    <t>spanish-adventure-KJ-37</t>
  </si>
  <si>
    <t>spanish-adventure-KJ-38</t>
  </si>
  <si>
    <t>spanish-adventure-KJ-39</t>
  </si>
  <si>
    <t>spanish-adventure-KJ-40</t>
  </si>
  <si>
    <t>spanish-adventure-KJ-41</t>
  </si>
  <si>
    <t>spanish-adventure-KJ-42</t>
  </si>
  <si>
    <t>spanish-adventure-KJ-43</t>
  </si>
  <si>
    <t>spanish-adventure-KJ-44</t>
  </si>
  <si>
    <t>spanish-adventure-KJ-45</t>
  </si>
  <si>
    <t>spanish-adventure-KJ-46</t>
  </si>
  <si>
    <t>spanish-adventure-KJ-47</t>
  </si>
  <si>
    <t>spanish-adventure-KJ-48</t>
  </si>
  <si>
    <t>spanish-adventure-KJ-49</t>
  </si>
  <si>
    <t>spanish-adventure-KJ-50</t>
  </si>
  <si>
    <t>spanish-adventure-KJ-51</t>
  </si>
  <si>
    <t>spanish-adventure-KJ-52</t>
  </si>
  <si>
    <t>spanish-adventure-KJ-53</t>
  </si>
  <si>
    <t>spanish-adventure-KJ-54</t>
  </si>
  <si>
    <t>spanish-adventure-KJ-55</t>
  </si>
  <si>
    <t>spanish-adventure-KJ-56</t>
  </si>
  <si>
    <t>spanish-adventure-KJ-57</t>
  </si>
  <si>
    <t>spanish-adventure-KJ-58</t>
  </si>
  <si>
    <t>spanish-adventure-KJ-59</t>
  </si>
  <si>
    <t>spanish-adventure-KJ-60</t>
  </si>
  <si>
    <t>spanish-adventure-KJ-61</t>
  </si>
  <si>
    <t>spanish-adventure-KJ-62</t>
  </si>
  <si>
    <t>spanish-adventure-KJ-63</t>
  </si>
  <si>
    <t>spanish-adventure-KJ-64</t>
  </si>
  <si>
    <t>spanish-adventure-KJ-65</t>
  </si>
  <si>
    <t>spanish-adventure-KJ-66</t>
  </si>
  <si>
    <t>spanish-adventure-KJ-67</t>
  </si>
  <si>
    <t>spanish-adventure-KJ-68</t>
  </si>
  <si>
    <t>spanish-adventure-KJ-69</t>
  </si>
  <si>
    <t>spanish-adventure-KJ-70</t>
  </si>
  <si>
    <t>spanish-adventure-KJ-71</t>
  </si>
  <si>
    <t>spanish-adventure-KJ-72</t>
  </si>
  <si>
    <t>spanish-adventure-KJ-73</t>
  </si>
  <si>
    <t>spanish-adventure-KJ-74</t>
  </si>
  <si>
    <t>spanish-adventure-KJ-75</t>
  </si>
  <si>
    <t>spanish-adventure-KJ-76</t>
  </si>
  <si>
    <t>spanish-adventure-KJ-77</t>
  </si>
  <si>
    <t>spanish-adventure-KJ-78</t>
  </si>
  <si>
    <t>[U3]DO - Inter - GL - CL</t>
  </si>
  <si>
    <t>[U5]DF - Inter - GSe - CL</t>
  </si>
  <si>
    <t>[U6]DD - Intra - GM - CL</t>
  </si>
  <si>
    <t>[U8]DF - Intra - GM - CL</t>
  </si>
  <si>
    <t>[U9]DO - Intra - GL - CL</t>
  </si>
  <si>
    <t>[U10]DO - Intra - GM - CL</t>
  </si>
  <si>
    <t>[U11]DAd - Inter - GO - CL</t>
  </si>
  <si>
    <t>[U12]DF - Intra - GM - CL</t>
  </si>
  <si>
    <t>[U17]DO - Intra - GO - CL</t>
  </si>
  <si>
    <t>[U18]DAd - Intra - GL - CL</t>
  </si>
  <si>
    <t>[U19]DF - Intra - GSi - CL</t>
  </si>
  <si>
    <t>[U21]DO - Intra - GL - CL</t>
  </si>
  <si>
    <t>[U22]DAd - Intra - GL - CL</t>
  </si>
  <si>
    <t>[U24]DO - Intra - GM - CL</t>
  </si>
  <si>
    <t>[U26]DAu - Intra - GSi - CL</t>
  </si>
  <si>
    <t>[U28]DF - Inter - GL - CL</t>
  </si>
  <si>
    <t>[U30]DAd - Inter - GO - CL</t>
  </si>
  <si>
    <t>[U31]DF - Inter - GSe - CL</t>
  </si>
  <si>
    <t>[U32]DAu - Inter - GSi - CL</t>
  </si>
  <si>
    <t>[U33]DF- Intra - GSe - CL</t>
  </si>
  <si>
    <t>[U35]DAd - Inter - GO - CL</t>
  </si>
  <si>
    <t>[U37]DF - Inter - GM - CL</t>
  </si>
  <si>
    <t>[U38]DO - Intra - GL - CL</t>
  </si>
  <si>
    <t>[U39]DF - Inter - GL - CL</t>
  </si>
  <si>
    <t>[U41]DF - Inter - GSe - CL</t>
  </si>
  <si>
    <t>[U42]DAd - Intra - GL - CL</t>
  </si>
  <si>
    <t>[U44]DF - Intra - GSe - CL</t>
  </si>
  <si>
    <t>[U46]DAd - Inter - GO - CL</t>
  </si>
  <si>
    <t>[U47]DF - Intra - GO - CL</t>
  </si>
  <si>
    <t>[U50]DAd - Intra - GL - CL</t>
  </si>
  <si>
    <t>[U51]DAd - Inter - GL - CL</t>
  </si>
  <si>
    <t>[U52]DAd - Inter - GL - CL</t>
  </si>
  <si>
    <t>[U53]DF - Intra - GM - CL</t>
  </si>
  <si>
    <t>[U54]DAd - Inter - GL - CL</t>
  </si>
  <si>
    <t>[U55]DF - Inter - GSe - CL</t>
  </si>
  <si>
    <t>[U56]DO - Intra- GL - CL</t>
  </si>
  <si>
    <t>[U58]DO - Intra - GM - CL</t>
  </si>
  <si>
    <t>[U59]DAd - Inter - GL - CL</t>
  </si>
  <si>
    <t>[U60]DF - Intra - GL - CL</t>
  </si>
  <si>
    <t>[U61]DAd - Inter - GL - CL</t>
  </si>
  <si>
    <t>[U62]DF - Inter - GP - CL</t>
  </si>
  <si>
    <t>[U63]DAd - Inter - GL - CL</t>
  </si>
  <si>
    <t>[U64]DF - Inter - GM - CL</t>
  </si>
  <si>
    <t>[U65]DAd - Inter - GO - CL</t>
  </si>
  <si>
    <t>[U66]DF - Intra - GL - CL</t>
  </si>
  <si>
    <t>[U67]DO - Inter - GP - CL</t>
  </si>
  <si>
    <t>[U68]DAd - Inter - GO - CL</t>
  </si>
  <si>
    <t>[U69]DO - Intra - GM - CL</t>
  </si>
  <si>
    <t>[U70]DAd - Inter - GL - CL</t>
  </si>
  <si>
    <t>[U71]DO - Inter - GL - CL</t>
  </si>
  <si>
    <t>[U72]DF - Inter - GSi - CL</t>
  </si>
  <si>
    <t>[U75]DF - Intra - GM - CL</t>
  </si>
  <si>
    <t>[U77]DF - Intra - GSe - CL</t>
  </si>
  <si>
    <t>[U78]DF - Inter - GP - CL</t>
  </si>
  <si>
    <t>[U79]DF - Intra - GP - CL</t>
  </si>
  <si>
    <t>Spanish-Adventure-Test_Maya</t>
  </si>
  <si>
    <t>[U1]DF - Inter - GL - CL</t>
  </si>
  <si>
    <t>[U2]DO - Inter - GL - CL</t>
  </si>
  <si>
    <t>[U4]DO - Inter - GL - CL</t>
  </si>
  <si>
    <t>[U5]DO - Intra - GP - CL</t>
  </si>
  <si>
    <t>[U6]DO - Inter - GP - CL</t>
  </si>
  <si>
    <t>[U7]DF - Inter - GO - CL</t>
  </si>
  <si>
    <t>[U9]DF - Intra - GM - CL</t>
  </si>
  <si>
    <t>[U10][U10]DF - Inter - GO - CL</t>
  </si>
  <si>
    <t>[U11][U11]DF - Inter - GO - CL</t>
  </si>
  <si>
    <t>[U12][U12]DO - Intra - GO - CL</t>
  </si>
  <si>
    <t>[U13][U13]DO - Inter - GL - CL</t>
  </si>
  <si>
    <t>[U14][U14]DF - Inter - GO - CL</t>
  </si>
  <si>
    <t>[U15][U15]DO - Intra - GL - CL</t>
  </si>
  <si>
    <t>[U16][U16]DF - Inter - GO - CL</t>
  </si>
  <si>
    <t>[U17][U17]DF - Intra - GL - CL</t>
  </si>
  <si>
    <t>[U18][U18]DF - Intra - GL - CL</t>
  </si>
  <si>
    <t>[U19][U19]DF - Inter - GSe - CL</t>
  </si>
  <si>
    <t>[U20][U20]DF - Inter - GO - CL</t>
  </si>
  <si>
    <t>[U21][U21]DO - Inter - GL - CL</t>
  </si>
  <si>
    <t>[U22][U22]DF - Intra - GSe - CL</t>
  </si>
  <si>
    <t>[U23][U23]DF - Inter - GO - CL</t>
  </si>
  <si>
    <t>[U24]D: *</t>
  </si>
  <si>
    <t>[U25][U25]DO - Intra - GL - CL</t>
  </si>
  <si>
    <t>[U26][U26]DF - Intra - GL - CL</t>
  </si>
  <si>
    <t>[U27][U27]DO - Intra - GL - CL</t>
  </si>
  <si>
    <t>[U28][U28]DF - Inter - GO - CL</t>
  </si>
  <si>
    <t>[U29][U29]DO - Intra - GL - CL</t>
  </si>
  <si>
    <t>[U30][U30]DF - Intra - GSe - CL</t>
  </si>
  <si>
    <t>[U31][U31]DF - Inter - GO - CL</t>
  </si>
  <si>
    <t>[U32][U32]DF - Inter - GO - CL</t>
  </si>
  <si>
    <t>[U33][U33]DF - Inter - GSe - CL</t>
  </si>
  <si>
    <t>[U34][U34]DF - Inter - GO - CL</t>
  </si>
  <si>
    <t>[U35][U35]DF - Inter - GL - CG</t>
  </si>
  <si>
    <t>[U36][U36]DF - Intra - GSe - CL</t>
  </si>
  <si>
    <t>[U37][U37]DF - Inter - GO - CL</t>
  </si>
  <si>
    <t>[U38][U38]DF - Inter - GO - CL</t>
  </si>
  <si>
    <t>[U39][U39]DF - Inter - GL - CL</t>
  </si>
  <si>
    <t>[U40][U40]DF - Inter - GO - CL</t>
  </si>
  <si>
    <t>[U41][U41]DF - Inter - GSe - CL</t>
  </si>
  <si>
    <t>[U42][U42]DF - Intra - GP - CL</t>
  </si>
  <si>
    <t>El-espanol-en-mi-vida</t>
  </si>
  <si>
    <t>El-espanÞol-en-mi-vida</t>
  </si>
  <si>
    <t>[U1][U1]DF - Intra - GSe - CL</t>
  </si>
  <si>
    <t>[U2][U2]DO - Intra - GO - CL</t>
  </si>
  <si>
    <t>[U3][U3]DO - Inter - GL - CL</t>
  </si>
  <si>
    <t>[U4][U4]DF - Inter - GL - CL</t>
  </si>
  <si>
    <t>[U5][U5]DF - Inter - GL - CL</t>
  </si>
  <si>
    <t>[U6][U6]DO - Inter - GL - CL</t>
  </si>
  <si>
    <t>[U7][U7]DAd - Intra - GL - CL</t>
  </si>
  <si>
    <t>[U8][U8]DO - Inter - GL - CL</t>
  </si>
  <si>
    <t>[U9][U9]DF - Intra - GL - CL</t>
  </si>
  <si>
    <t>[U10][U10]DO - Inter - GL - CL</t>
  </si>
  <si>
    <t>[U21]DF - Intra - GP - CL</t>
  </si>
  <si>
    <t>[U22]DO - Inter - GL - CL</t>
  </si>
  <si>
    <t>[U25]DO - Intra - GM - CL</t>
  </si>
  <si>
    <t>[U26]DO - Intra - GL - CG</t>
  </si>
  <si>
    <t>[U27]DF - Inter - GL - CG</t>
  </si>
  <si>
    <t>[U29]DF - Intra - GPSe- CL</t>
  </si>
  <si>
    <t>[U31]DF - Intra - GSe - CL</t>
  </si>
  <si>
    <t>[U32]DF - Intra - GSe- CL</t>
  </si>
  <si>
    <t>[U33]DF - Intra - GSe- CG</t>
  </si>
  <si>
    <t>[U34]DAd - Inter - GSe - CL</t>
  </si>
  <si>
    <t>[U35]DO - Intra - GO- CL</t>
  </si>
  <si>
    <t>[U36]DO - Intra - GO- CL</t>
  </si>
  <si>
    <t>[U37]DF - Intra - GSe- CL</t>
  </si>
  <si>
    <t>[U38]DF - Intra - GSe- CG</t>
  </si>
  <si>
    <t>[U39]DO - Intra - GL- CL</t>
  </si>
  <si>
    <t>[U40]DAd - Inter - GL- CL</t>
  </si>
  <si>
    <t>[U42]DO - Inter - GL- CL</t>
  </si>
  <si>
    <t>[U43]DF - Intra - GL- CL</t>
  </si>
  <si>
    <t>[U44]DO - Intra - GO- CL</t>
  </si>
  <si>
    <t>[U45]DO - Intra - GSe- CG</t>
  </si>
  <si>
    <t>[U46]DAd - Inter - GL - CL</t>
  </si>
  <si>
    <t>[U47]DF - Intra - GSe- CL</t>
  </si>
  <si>
    <t>[U48]DF - Intra - GSe - CG</t>
  </si>
  <si>
    <t>[U49]DF - Intra - GSe- CG</t>
  </si>
  <si>
    <t>[U50]DF - Intra - GSe- CL</t>
  </si>
  <si>
    <t>[U51]DOF- Intra - GSe- CL</t>
  </si>
  <si>
    <t>[U52]DF - Intra - GSe- CL</t>
  </si>
  <si>
    <t>[U53]DF - Intra - GSe- C</t>
  </si>
  <si>
    <t>[U54]DAd - Intra - GO- CL</t>
  </si>
  <si>
    <t>[U55]DF - Intra - GSe- CL</t>
  </si>
  <si>
    <t>[U56]DAd - Intra - GO- CL</t>
  </si>
  <si>
    <t>DF - Inter - Gsi - Cl</t>
  </si>
  <si>
    <t>DAu - Inter - Gsi - CL</t>
  </si>
  <si>
    <t>DO - Intra - GO - CL</t>
  </si>
  <si>
    <t>DO - Intra - GM - CL</t>
  </si>
  <si>
    <t>DF - Inter - GSe - CG</t>
  </si>
  <si>
    <t>DF - Intra - GL - CG</t>
  </si>
  <si>
    <t>DF - Inter - GL - CL</t>
  </si>
  <si>
    <t>DAd - Intra - GL - CL</t>
  </si>
  <si>
    <t>DF - Intra - GL - CL</t>
  </si>
  <si>
    <t>DAd - Intra - GO - CL</t>
  </si>
  <si>
    <t>DF - Intra - GM - CG</t>
  </si>
  <si>
    <t>DO - Intra - GSe - CL</t>
  </si>
  <si>
    <t>DAd - Inter - GL - CL</t>
  </si>
  <si>
    <t>DO - Inter - GO - CL</t>
  </si>
  <si>
    <t>DF - Intra - GO - CL</t>
  </si>
  <si>
    <t>DF - Intra - GM - CL</t>
  </si>
  <si>
    <t>DO - Intra - GL - CL</t>
  </si>
  <si>
    <t>DF - Inter - GL - CG</t>
  </si>
  <si>
    <t>DO - Inter - GL - CL</t>
  </si>
  <si>
    <t>DF - Intra - GS - CL</t>
  </si>
  <si>
    <t>DF - Inter - GO - CL</t>
  </si>
  <si>
    <t>DF - Intra - GSe - CL</t>
  </si>
  <si>
    <t>DF - Inter - GSe - CL</t>
  </si>
  <si>
    <t>DAd - Intra - GM - CL</t>
  </si>
  <si>
    <t>DD - Intra - GL - CL</t>
  </si>
  <si>
    <t>DF - Intra - GP - CL</t>
  </si>
  <si>
    <t>DAd - Intra - GSi - CL</t>
  </si>
  <si>
    <t>DF - Intra - GSe - CG</t>
  </si>
  <si>
    <t>DF - Intra - GSi - CL</t>
  </si>
  <si>
    <t>DO - Inter - GM - CL</t>
  </si>
  <si>
    <t>DAu - Inter - GSi - CL</t>
  </si>
  <si>
    <t>DO - Intra - GP - CL</t>
  </si>
  <si>
    <t>DF - Intra - GM- CL</t>
  </si>
  <si>
    <t>DAd- Intra - GO - CL</t>
  </si>
  <si>
    <t>DAu - Intra - GSi- CL</t>
  </si>
  <si>
    <t>ODO - Intra - GL - CL</t>
  </si>
  <si>
    <t>Dad - Intra - GO - CL</t>
  </si>
  <si>
    <t>DF - Intra - GP - CG</t>
  </si>
  <si>
    <t>DAu - Intra - GSi - CL</t>
  </si>
  <si>
    <t>DO - Inter - GL - CG</t>
  </si>
  <si>
    <t>DAd - Inter - GO - CL</t>
  </si>
  <si>
    <t>DF - Inter - GO - CG</t>
  </si>
  <si>
    <t>DD - Inter - GL - CL</t>
  </si>
  <si>
    <t>DAd - Intra - GP - CL</t>
  </si>
  <si>
    <t>DF - Inter - GLe - CG</t>
  </si>
  <si>
    <t>DF - Inter - GM - CL</t>
  </si>
  <si>
    <t>DF - Inter - GP - CL</t>
  </si>
  <si>
    <t>DF - Intra - GSL - CL</t>
  </si>
  <si>
    <t>DF - Intra - GLe - CL</t>
  </si>
  <si>
    <t>DF - Inter - GSi - CL</t>
  </si>
  <si>
    <t>DF - Inter - GP - CG</t>
  </si>
  <si>
    <t>DF - Inter - GLe - CL</t>
  </si>
  <si>
    <t>DO - Intra - GO - CG</t>
  </si>
  <si>
    <t>DF - Intra - Gse - CL</t>
  </si>
  <si>
    <t>DAu - Intra - GO - CL</t>
  </si>
  <si>
    <t>DD - Intra - GM - CL</t>
  </si>
  <si>
    <t>DF- Intra - GSe - CL</t>
  </si>
  <si>
    <t>DO - Intra- GL - CL</t>
  </si>
  <si>
    <t>DO - Inter - GP - CL</t>
  </si>
  <si>
    <t>DO - Intra - GL - CG</t>
  </si>
  <si>
    <t>DF - Intra - GPSe- CL</t>
  </si>
  <si>
    <t>DF - Intra - GSe- CL</t>
  </si>
  <si>
    <t>DF - Intra - GSe- CG</t>
  </si>
  <si>
    <t>DAd - Inter - GSe - CL</t>
  </si>
  <si>
    <t>DO - Intra - GO- CL</t>
  </si>
  <si>
    <t>DO - Intra - GL- CL</t>
  </si>
  <si>
    <t>DAd - Inter - GL- CL</t>
  </si>
  <si>
    <t>DO - Inter - GL- CL</t>
  </si>
  <si>
    <t>DF - Intra - GL- CL</t>
  </si>
  <si>
    <t>DO - Intra - GSe- CG</t>
  </si>
  <si>
    <t>DF - Intra - GSe- C</t>
  </si>
  <si>
    <t>DAd - Intra - GO- CL</t>
  </si>
  <si>
    <t xml:space="preserve">DF </t>
  </si>
  <si>
    <t xml:space="preserve"> Inter </t>
  </si>
  <si>
    <t xml:space="preserve"> Gsi </t>
  </si>
  <si>
    <t xml:space="preserve"> Cl</t>
  </si>
  <si>
    <t xml:space="preserve">DAu </t>
  </si>
  <si>
    <t xml:space="preserve"> CL</t>
  </si>
  <si>
    <t xml:space="preserve">DO </t>
  </si>
  <si>
    <t xml:space="preserve"> Intra </t>
  </si>
  <si>
    <t xml:space="preserve"> GO </t>
  </si>
  <si>
    <t xml:space="preserve"> GM </t>
  </si>
  <si>
    <t xml:space="preserve"> GSe </t>
  </si>
  <si>
    <t xml:space="preserve"> CG</t>
  </si>
  <si>
    <t xml:space="preserve"> GL </t>
  </si>
  <si>
    <t xml:space="preserve">DAd </t>
  </si>
  <si>
    <t xml:space="preserve"> GS </t>
  </si>
  <si>
    <t xml:space="preserve">DD </t>
  </si>
  <si>
    <t xml:space="preserve"> GP </t>
  </si>
  <si>
    <t xml:space="preserve"> GSi </t>
  </si>
  <si>
    <t xml:space="preserve"> GM</t>
  </si>
  <si>
    <t>CL</t>
  </si>
  <si>
    <t>DAd</t>
  </si>
  <si>
    <t xml:space="preserve">Intra </t>
  </si>
  <si>
    <t xml:space="preserve"> GSi</t>
  </si>
  <si>
    <t xml:space="preserve">ODO </t>
  </si>
  <si>
    <t xml:space="preserve">Dad </t>
  </si>
  <si>
    <t xml:space="preserve"> Inter  </t>
  </si>
  <si>
    <t xml:space="preserve"> GLe </t>
  </si>
  <si>
    <t xml:space="preserve"> GSL </t>
  </si>
  <si>
    <t xml:space="preserve"> Gse </t>
  </si>
  <si>
    <t>DF</t>
  </si>
  <si>
    <t xml:space="preserve"> Intra</t>
  </si>
  <si>
    <t xml:space="preserve">GL </t>
  </si>
  <si>
    <t xml:space="preserve"> GPSe</t>
  </si>
  <si>
    <t xml:space="preserve"> GSe</t>
  </si>
  <si>
    <t>CG</t>
  </si>
  <si>
    <t xml:space="preserve"> GO</t>
  </si>
  <si>
    <t xml:space="preserve"> GL</t>
  </si>
  <si>
    <t>C</t>
  </si>
  <si>
    <t>ORIGINAL</t>
  </si>
  <si>
    <t>ESTUDIANTE</t>
  </si>
  <si>
    <t>LIMPIO</t>
  </si>
  <si>
    <t>ERROR 1</t>
  </si>
  <si>
    <t>ERROR 2</t>
  </si>
  <si>
    <t>ERROR 3</t>
  </si>
  <si>
    <t>ERROR 4</t>
  </si>
  <si>
    <t>1 - Afton Sullivan</t>
  </si>
  <si>
    <t>DF - Inter  - GSe - CL</t>
  </si>
  <si>
    <t>Estudiante</t>
  </si>
  <si>
    <t>ESTUDIANTE #</t>
  </si>
  <si>
    <t>DO</t>
  </si>
  <si>
    <t>#</t>
  </si>
  <si>
    <t>%</t>
  </si>
  <si>
    <t>Inter</t>
  </si>
  <si>
    <t>Intra</t>
  </si>
  <si>
    <t>GL</t>
  </si>
  <si>
    <t>GM</t>
  </si>
  <si>
    <t>GO</t>
  </si>
  <si>
    <t>GP</t>
  </si>
  <si>
    <t>GSe</t>
  </si>
  <si>
    <t>Gsi</t>
  </si>
  <si>
    <t>TOTAL</t>
  </si>
  <si>
    <t># de errores</t>
  </si>
  <si>
    <t>ERROR</t>
  </si>
  <si>
    <t>CANTIDAD</t>
  </si>
  <si>
    <t>Etiológico-lingüístico</t>
  </si>
  <si>
    <t>Global</t>
  </si>
  <si>
    <t>Local</t>
  </si>
  <si>
    <t>Gramatical</t>
  </si>
  <si>
    <t>Descriptivo</t>
  </si>
  <si>
    <t>Comunicativo</t>
  </si>
  <si>
    <t>SUMA DE CRITERIOS</t>
  </si>
  <si>
    <t>E8</t>
  </si>
  <si>
    <t>E1</t>
  </si>
  <si>
    <t>E17</t>
  </si>
  <si>
    <t>E6</t>
  </si>
  <si>
    <t>E16</t>
  </si>
  <si>
    <t>E9</t>
  </si>
  <si>
    <t>E4</t>
  </si>
  <si>
    <t>E5</t>
  </si>
  <si>
    <t>E19</t>
  </si>
  <si>
    <t>E12</t>
  </si>
  <si>
    <t>E10</t>
  </si>
  <si>
    <t>E2</t>
  </si>
  <si>
    <t>E18</t>
  </si>
  <si>
    <t>E7</t>
  </si>
  <si>
    <t>E15</t>
  </si>
  <si>
    <t>E3</t>
  </si>
  <si>
    <t>E11</t>
  </si>
  <si>
    <t>E14</t>
  </si>
  <si>
    <t>E13</t>
  </si>
  <si>
    <t>Spanish-Text</t>
  </si>
  <si>
    <t>DF – Intra – GL – CL</t>
  </si>
  <si>
    <t>DO – Intra – GO – CL</t>
  </si>
  <si>
    <t>DF – Inter – GSe – CL</t>
  </si>
  <si>
    <t>DO – Inter – GO – CL</t>
  </si>
  <si>
    <t>DO – Intra – GM – CL</t>
  </si>
  <si>
    <t>DO – Inter – GL – CL</t>
  </si>
  <si>
    <t>DF – Inter– GSe – CL</t>
  </si>
  <si>
    <t>DF – Inter – GP – CL</t>
  </si>
  <si>
    <t>DAd – Inter – GL – CL</t>
  </si>
  <si>
    <t>DF – Intra – GSi – CL</t>
  </si>
  <si>
    <t>Untitle document Cara</t>
  </si>
  <si>
    <t>DAd – Inter – GO – CL</t>
  </si>
  <si>
    <t>DF – Intra – GSe – CL</t>
  </si>
  <si>
    <t>DF – Inter – GSi – CL</t>
  </si>
  <si>
    <t>DO – Inter – GSi – CL</t>
  </si>
  <si>
    <t>DAd – Inter – GSi – CL</t>
  </si>
  <si>
    <t>DAd – Intra – GL – CL</t>
  </si>
  <si>
    <t>DF- Intra - GSe- CL</t>
  </si>
  <si>
    <t>E20</t>
  </si>
  <si>
    <t>E21</t>
  </si>
  <si>
    <t>Total</t>
  </si>
  <si>
    <t>Total tipos de error</t>
  </si>
  <si>
    <t>Total  de errores</t>
  </si>
  <si>
    <t>Etiológico-Linguístico</t>
  </si>
  <si>
    <t>Cantinadad</t>
  </si>
  <si>
    <t>Dau</t>
  </si>
  <si>
    <t>DF - Intra - GP- CL</t>
  </si>
  <si>
    <t>Promedio</t>
  </si>
  <si>
    <t>Desviación estandar</t>
  </si>
  <si>
    <t>Curtosis</t>
  </si>
  <si>
    <t>Asimetria</t>
  </si>
  <si>
    <t>Coeficiente de variación</t>
  </si>
  <si>
    <t>spanish-adventure-KJ</t>
  </si>
  <si>
    <t>Hanna</t>
  </si>
  <si>
    <t>Tom</t>
  </si>
  <si>
    <t>Bernie</t>
  </si>
  <si>
    <t>Kaila</t>
  </si>
  <si>
    <t>Martina</t>
  </si>
  <si>
    <t>Adam</t>
  </si>
  <si>
    <t>Christie</t>
  </si>
  <si>
    <t>Judith</t>
  </si>
  <si>
    <t>Mirjam</t>
  </si>
  <si>
    <t>Cara</t>
  </si>
  <si>
    <t>Coco</t>
  </si>
  <si>
    <t>David</t>
  </si>
  <si>
    <t>Caitlin</t>
  </si>
  <si>
    <t>KJ</t>
  </si>
  <si>
    <t>Maya</t>
  </si>
  <si>
    <t>Marisa</t>
  </si>
  <si>
    <t>Emma</t>
  </si>
  <si>
    <t>Becky</t>
  </si>
  <si>
    <t>Kyra</t>
  </si>
  <si>
    <t>Diana</t>
  </si>
  <si>
    <t>Inglés</t>
  </si>
  <si>
    <t>Alemán</t>
  </si>
  <si>
    <t>Checo</t>
  </si>
  <si>
    <t>Holandés</t>
  </si>
  <si>
    <t>Tamil</t>
  </si>
  <si>
    <t>No estoy comoda compartir esta informacion</t>
  </si>
  <si>
    <t>Austria</t>
  </si>
  <si>
    <t>Reino Unido</t>
  </si>
  <si>
    <t>Estados Unidos</t>
  </si>
  <si>
    <t>Republica Checa</t>
  </si>
  <si>
    <t>Suráfrica</t>
  </si>
  <si>
    <t>Alemania</t>
  </si>
  <si>
    <t>Paises Bajos</t>
  </si>
  <si>
    <t>Canadá</t>
  </si>
  <si>
    <t>Lugar de nacimiento</t>
  </si>
  <si>
    <t>Mujer</t>
  </si>
  <si>
    <t>Hombre</t>
  </si>
  <si>
    <t>Género</t>
  </si>
  <si>
    <t>5. ¿Dónde vives? (Ciudad, País)</t>
  </si>
  <si>
    <t>Medellin, Colombia</t>
  </si>
  <si>
    <t>Australia</t>
  </si>
  <si>
    <t>Marruecos</t>
  </si>
  <si>
    <t>México</t>
  </si>
  <si>
    <t>25 - 34</t>
  </si>
  <si>
    <t>35 - 44</t>
  </si>
  <si>
    <t>15 - 24</t>
  </si>
  <si>
    <t xml:space="preserve"> Edad</t>
  </si>
  <si>
    <t>Pregrado (Bachelor)</t>
  </si>
  <si>
    <t>Maestría (Masters)</t>
  </si>
  <si>
    <t>Maestría</t>
  </si>
  <si>
    <t>¿Cuál es tu nivel de escolaridad?</t>
  </si>
  <si>
    <t>1. ¿Cuál consideras que es tu nivel de español?</t>
  </si>
  <si>
    <t>Intermedio avanzado (B2)</t>
  </si>
  <si>
    <t>Intermedio (B1)</t>
  </si>
  <si>
    <t>Principiante avanzado (A2)</t>
  </si>
  <si>
    <t>Avanzado (C1)</t>
  </si>
  <si>
    <t>cantidad de palabras por error</t>
  </si>
  <si>
    <t>Español, Inglés</t>
  </si>
  <si>
    <t>Español</t>
  </si>
  <si>
    <t>Español, Francés, Holandés</t>
  </si>
  <si>
    <t>Español, Inglés, Alemán, ruso</t>
  </si>
  <si>
    <t>Español, Portugués</t>
  </si>
  <si>
    <t>Inglés, Alemán, turco</t>
  </si>
  <si>
    <t>Español, Francés</t>
  </si>
  <si>
    <t>Francés</t>
  </si>
  <si>
    <t>Ninguna</t>
  </si>
  <si>
    <t>Idioma Materno</t>
  </si>
  <si>
    <t>Repertorio de lenguas</t>
  </si>
  <si>
    <t>Escuchar</t>
  </si>
  <si>
    <t>Escribir</t>
  </si>
  <si>
    <t>Hablar</t>
  </si>
  <si>
    <t>Leer</t>
  </si>
  <si>
    <t>Difícil</t>
  </si>
  <si>
    <t>Fácil</t>
  </si>
  <si>
    <t>Mas de 10 horas</t>
  </si>
  <si>
    <t>Entre 1 y 2 horas</t>
  </si>
  <si>
    <t>Menos de una</t>
  </si>
  <si>
    <t>Entre 3 y 5 horas</t>
  </si>
  <si>
    <t>Entre 5 y 9 horas</t>
  </si>
  <si>
    <t>tiempo semanal dedicado al español</t>
  </si>
  <si>
    <t>La escritura es parte de mi profesión (Periodista, Escritor, historiador)</t>
  </si>
  <si>
    <t>Más de 10 horas</t>
  </si>
  <si>
    <t>Escribo casi todos los días en mis redes (Facebook, Instagram, WhatsApp)</t>
  </si>
  <si>
    <t>Llevo un diario en el que escribo regularmente</t>
  </si>
  <si>
    <t>Me gusta escribir textos literarios (poemas, cuentos, novelas, etc.)</t>
  </si>
  <si>
    <t>No, no necesito escribir mucho en mi día a día</t>
  </si>
  <si>
    <t>Menos de 1 hora</t>
  </si>
  <si>
    <t>Solo lo necesario</t>
  </si>
  <si>
    <t>Tiempo semanal dedicado a escribir en lengua materna</t>
  </si>
  <si>
    <t>Relacion con la escritura en lengua materna</t>
  </si>
  <si>
    <t>Nombre</t>
  </si>
  <si>
    <t>Afton</t>
  </si>
  <si>
    <t>Nombre del texto</t>
  </si>
  <si>
    <t>Errores</t>
  </si>
  <si>
    <t>Palabras del texto</t>
  </si>
  <si>
    <t>Formación</t>
  </si>
  <si>
    <t>Omisión</t>
  </si>
  <si>
    <t>Adicón</t>
  </si>
  <si>
    <t>Ausencia del orden Gramatical</t>
  </si>
  <si>
    <t>Interlingüístico</t>
  </si>
  <si>
    <t>Intralengüístico</t>
  </si>
  <si>
    <t>Léxico</t>
  </si>
  <si>
    <t>Morfológico</t>
  </si>
  <si>
    <t>Ortográfico</t>
  </si>
  <si>
    <t>Pragmático</t>
  </si>
  <si>
    <t>Semántico</t>
  </si>
  <si>
    <t>Sintáctico</t>
  </si>
  <si>
    <t>% concentracion de errores</t>
  </si>
  <si>
    <t>Normal</t>
  </si>
  <si>
    <t>Muy fácil</t>
  </si>
  <si>
    <t>Percepción</t>
  </si>
  <si>
    <t>2. ¿En qué trabajas?</t>
  </si>
  <si>
    <t>Recepción</t>
  </si>
  <si>
    <t>Producción</t>
  </si>
  <si>
    <t>2. ¿Por cuánto tiempo has estudiado español?</t>
  </si>
  <si>
    <t>2 años o mas</t>
  </si>
  <si>
    <t>Menos de 2 años</t>
  </si>
  <si>
    <t>Relacionada con la escritura</t>
  </si>
  <si>
    <t>No relacionada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</si>
</sst>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Times New Roman"/>
      <family val="1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4">
    <xf numFmtId="0" fontId="0" fillId="0" borderId="0" xfId="0"/>
    <xf numFmtId="0" fontId="0" fillId="0" borderId="0" xfId="0" applyFill="1" applyProtection="1"/>
    <xf numFmtId="0" fontId="1" fillId="0" borderId="0" xfId="0" applyFont="1"/>
    <xf numFmtId="0" fontId="2" fillId="0" borderId="0" xfId="1"/>
    <xf numFmtId="0" fontId="3" fillId="2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0" xfId="0" applyFont="1" applyFill="1"/>
    <xf numFmtId="0" fontId="5" fillId="3" borderId="0" xfId="0" applyFont="1" applyFill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/>
    <xf numFmtId="0" fontId="0" fillId="0" borderId="1" xfId="0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0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0" fillId="0" borderId="1" xfId="0" applyBorder="1"/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2" fillId="5" borderId="0" xfId="0" applyFont="1" applyFill="1" applyAlignment="1">
      <alignment vertical="center"/>
    </xf>
    <xf numFmtId="0" fontId="0" fillId="5" borderId="0" xfId="0" applyFill="1"/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/>
    <xf numFmtId="0" fontId="4" fillId="2" borderId="0" xfId="0" applyFont="1" applyFill="1" applyAlignment="1">
      <alignment vertical="center"/>
    </xf>
    <xf numFmtId="0" fontId="0" fillId="0" borderId="1" xfId="0" applyFont="1" applyBorder="1"/>
    <xf numFmtId="2" fontId="0" fillId="0" borderId="1" xfId="0" applyNumberFormat="1" applyBorder="1"/>
    <xf numFmtId="0" fontId="2" fillId="0" borderId="1" xfId="0" applyFont="1" applyFill="1" applyBorder="1" applyAlignment="1">
      <alignment vertical="center"/>
    </xf>
    <xf numFmtId="0" fontId="0" fillId="0" borderId="0" xfId="0" applyAlignment="1">
      <alignment horizontal="left"/>
    </xf>
    <xf numFmtId="0" fontId="0" fillId="6" borderId="2" xfId="0" applyFill="1" applyBorder="1" applyAlignment="1">
      <alignment horizontal="center"/>
    </xf>
    <xf numFmtId="0" fontId="0" fillId="6" borderId="0" xfId="0" applyFill="1"/>
    <xf numFmtId="0" fontId="0" fillId="2" borderId="0" xfId="0" applyFill="1"/>
    <xf numFmtId="0" fontId="1" fillId="7" borderId="1" xfId="0" applyFont="1" applyFill="1" applyBorder="1" applyAlignment="1">
      <alignment vertical="center"/>
    </xf>
    <xf numFmtId="0" fontId="0" fillId="7" borderId="1" xfId="0" applyFont="1" applyFill="1" applyBorder="1" applyAlignment="1">
      <alignment horizontal="center" vertical="center"/>
    </xf>
    <xf numFmtId="2" fontId="0" fillId="7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1" xfId="0" applyFont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10" borderId="0" xfId="0" applyFill="1"/>
    <xf numFmtId="0" fontId="0" fillId="10" borderId="0" xfId="0" applyFill="1" applyBorder="1" applyAlignment="1">
      <alignment horizontal="right"/>
    </xf>
    <xf numFmtId="0" fontId="0" fillId="10" borderId="0" xfId="0" applyFont="1" applyFill="1" applyBorder="1" applyAlignment="1">
      <alignment horizontal="right" vertical="center"/>
    </xf>
    <xf numFmtId="0" fontId="0" fillId="11" borderId="0" xfId="0" applyFill="1"/>
    <xf numFmtId="0" fontId="0" fillId="11" borderId="0" xfId="0" applyFill="1" applyBorder="1" applyAlignment="1">
      <alignment horizontal="right"/>
    </xf>
    <xf numFmtId="0" fontId="0" fillId="11" borderId="0" xfId="0" applyFont="1" applyFill="1" applyBorder="1" applyAlignment="1">
      <alignment horizontal="right" vertical="center"/>
    </xf>
    <xf numFmtId="0" fontId="0" fillId="12" borderId="0" xfId="0" applyFill="1"/>
    <xf numFmtId="0" fontId="0" fillId="12" borderId="0" xfId="0" applyFill="1" applyBorder="1" applyAlignment="1">
      <alignment horizontal="right"/>
    </xf>
    <xf numFmtId="0" fontId="0" fillId="13" borderId="0" xfId="0" applyFill="1"/>
    <xf numFmtId="0" fontId="0" fillId="13" borderId="0" xfId="0" applyFill="1" applyBorder="1" applyAlignment="1">
      <alignment horizontal="right"/>
    </xf>
    <xf numFmtId="0" fontId="0" fillId="13" borderId="0" xfId="0" applyFont="1" applyFill="1" applyBorder="1" applyAlignment="1">
      <alignment horizontal="right" vertical="center"/>
    </xf>
    <xf numFmtId="0" fontId="0" fillId="12" borderId="0" xfId="0" applyFont="1" applyFill="1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'Informe general estudiantes'!$B$2:$B$22</c:f>
              <c:strCache>
                <c:ptCount val="21"/>
                <c:pt idx="0">
                  <c:v>E1</c:v>
                </c:pt>
                <c:pt idx="1">
                  <c:v>E2</c:v>
                </c:pt>
                <c:pt idx="2">
                  <c:v>E3</c:v>
                </c:pt>
                <c:pt idx="3">
                  <c:v>E4</c:v>
                </c:pt>
                <c:pt idx="4">
                  <c:v>E5</c:v>
                </c:pt>
                <c:pt idx="5">
                  <c:v>E6</c:v>
                </c:pt>
                <c:pt idx="6">
                  <c:v>E7</c:v>
                </c:pt>
                <c:pt idx="7">
                  <c:v>E8</c:v>
                </c:pt>
                <c:pt idx="8">
                  <c:v>E9</c:v>
                </c:pt>
                <c:pt idx="9">
                  <c:v>E10</c:v>
                </c:pt>
                <c:pt idx="10">
                  <c:v>E11</c:v>
                </c:pt>
                <c:pt idx="11">
                  <c:v>E12</c:v>
                </c:pt>
                <c:pt idx="12">
                  <c:v>E13</c:v>
                </c:pt>
                <c:pt idx="13">
                  <c:v>E14</c:v>
                </c:pt>
                <c:pt idx="14">
                  <c:v>E15</c:v>
                </c:pt>
                <c:pt idx="15">
                  <c:v>E16</c:v>
                </c:pt>
                <c:pt idx="16">
                  <c:v>E17</c:v>
                </c:pt>
                <c:pt idx="17">
                  <c:v>E18</c:v>
                </c:pt>
                <c:pt idx="18">
                  <c:v>E19</c:v>
                </c:pt>
                <c:pt idx="19">
                  <c:v>E20</c:v>
                </c:pt>
                <c:pt idx="20">
                  <c:v>E21</c:v>
                </c:pt>
              </c:strCache>
            </c:strRef>
          </c:xVal>
          <c:yVal>
            <c:numRef>
              <c:f>'Informe general estudiantes'!$C$2:$C$22</c:f>
              <c:numCache>
                <c:formatCode>General</c:formatCode>
                <c:ptCount val="21"/>
                <c:pt idx="0">
                  <c:v>90</c:v>
                </c:pt>
                <c:pt idx="1">
                  <c:v>44</c:v>
                </c:pt>
                <c:pt idx="2">
                  <c:v>25</c:v>
                </c:pt>
                <c:pt idx="3">
                  <c:v>59</c:v>
                </c:pt>
                <c:pt idx="4">
                  <c:v>59</c:v>
                </c:pt>
                <c:pt idx="5">
                  <c:v>77</c:v>
                </c:pt>
                <c:pt idx="6">
                  <c:v>33</c:v>
                </c:pt>
                <c:pt idx="7">
                  <c:v>123</c:v>
                </c:pt>
                <c:pt idx="8">
                  <c:v>62</c:v>
                </c:pt>
                <c:pt idx="9">
                  <c:v>46</c:v>
                </c:pt>
                <c:pt idx="10">
                  <c:v>23</c:v>
                </c:pt>
                <c:pt idx="11">
                  <c:v>48</c:v>
                </c:pt>
                <c:pt idx="12">
                  <c:v>16</c:v>
                </c:pt>
                <c:pt idx="13">
                  <c:v>23</c:v>
                </c:pt>
                <c:pt idx="14">
                  <c:v>33</c:v>
                </c:pt>
                <c:pt idx="15">
                  <c:v>76</c:v>
                </c:pt>
                <c:pt idx="16">
                  <c:v>79</c:v>
                </c:pt>
                <c:pt idx="17">
                  <c:v>42</c:v>
                </c:pt>
                <c:pt idx="18">
                  <c:v>56</c:v>
                </c:pt>
                <c:pt idx="19">
                  <c:v>12</c:v>
                </c:pt>
                <c:pt idx="20">
                  <c:v>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ED-4F63-9A3F-5797156B0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690351"/>
        <c:axId val="167693679"/>
      </c:scatterChart>
      <c:valAx>
        <c:axId val="1676903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7693679"/>
        <c:crosses val="autoZero"/>
        <c:crossBetween val="midCat"/>
      </c:valAx>
      <c:valAx>
        <c:axId val="1676936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769035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'Informe por tipo de error'!$A$2:$A$7</c:f>
              <c:strCache>
                <c:ptCount val="6"/>
                <c:pt idx="0">
                  <c:v>DO - Intra - GO - CL</c:v>
                </c:pt>
                <c:pt idx="1">
                  <c:v>DF - Intra - GSe - CL</c:v>
                </c:pt>
                <c:pt idx="2">
                  <c:v>DF - Intra - GL - CL</c:v>
                </c:pt>
                <c:pt idx="3">
                  <c:v>DO - Intra - GL - CL</c:v>
                </c:pt>
                <c:pt idx="4">
                  <c:v>DF - Intra - GO - CL</c:v>
                </c:pt>
                <c:pt idx="5">
                  <c:v>DF - Intra - GM - CL</c:v>
                </c:pt>
              </c:strCache>
            </c:strRef>
          </c:cat>
          <c:val>
            <c:numRef>
              <c:f>'Informe por tipo de error'!$B$2:$B$7</c:f>
              <c:numCache>
                <c:formatCode>General</c:formatCode>
                <c:ptCount val="6"/>
                <c:pt idx="0">
                  <c:v>173</c:v>
                </c:pt>
                <c:pt idx="1">
                  <c:v>161</c:v>
                </c:pt>
                <c:pt idx="2">
                  <c:v>83</c:v>
                </c:pt>
                <c:pt idx="3">
                  <c:v>65</c:v>
                </c:pt>
                <c:pt idx="4">
                  <c:v>60</c:v>
                </c:pt>
                <c:pt idx="5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68-4EAF-9CFD-C8169EEF2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695343"/>
        <c:axId val="167697839"/>
      </c:barChart>
      <c:catAx>
        <c:axId val="1676953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7697839"/>
        <c:crosses val="autoZero"/>
        <c:auto val="1"/>
        <c:lblAlgn val="ctr"/>
        <c:lblOffset val="100"/>
        <c:noMultiLvlLbl val="0"/>
      </c:catAx>
      <c:valAx>
        <c:axId val="167697839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7695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Análisis!$D$2:$D$22</c:f>
              <c:numCache>
                <c:formatCode>General</c:formatCode>
                <c:ptCount val="21"/>
                <c:pt idx="0">
                  <c:v>90</c:v>
                </c:pt>
                <c:pt idx="1">
                  <c:v>44</c:v>
                </c:pt>
                <c:pt idx="2">
                  <c:v>25</c:v>
                </c:pt>
                <c:pt idx="3">
                  <c:v>59</c:v>
                </c:pt>
                <c:pt idx="4">
                  <c:v>59</c:v>
                </c:pt>
                <c:pt idx="5">
                  <c:v>77</c:v>
                </c:pt>
                <c:pt idx="6">
                  <c:v>33</c:v>
                </c:pt>
                <c:pt idx="7">
                  <c:v>123</c:v>
                </c:pt>
                <c:pt idx="8">
                  <c:v>62</c:v>
                </c:pt>
                <c:pt idx="9">
                  <c:v>46</c:v>
                </c:pt>
                <c:pt idx="10">
                  <c:v>23</c:v>
                </c:pt>
                <c:pt idx="11">
                  <c:v>48</c:v>
                </c:pt>
                <c:pt idx="12">
                  <c:v>16</c:v>
                </c:pt>
                <c:pt idx="13">
                  <c:v>23</c:v>
                </c:pt>
                <c:pt idx="14">
                  <c:v>33</c:v>
                </c:pt>
                <c:pt idx="15">
                  <c:v>76</c:v>
                </c:pt>
                <c:pt idx="16">
                  <c:v>79</c:v>
                </c:pt>
                <c:pt idx="17">
                  <c:v>42</c:v>
                </c:pt>
                <c:pt idx="18">
                  <c:v>56</c:v>
                </c:pt>
                <c:pt idx="19">
                  <c:v>12</c:v>
                </c:pt>
                <c:pt idx="20">
                  <c:v>30</c:v>
                </c:pt>
              </c:numCache>
            </c:numRef>
          </c:xVal>
          <c:yVal>
            <c:numRef>
              <c:f>Análisis!$E$2:$E$22</c:f>
              <c:numCache>
                <c:formatCode>General</c:formatCode>
                <c:ptCount val="21"/>
                <c:pt idx="0">
                  <c:v>535</c:v>
                </c:pt>
                <c:pt idx="1">
                  <c:v>658</c:v>
                </c:pt>
                <c:pt idx="2">
                  <c:v>649</c:v>
                </c:pt>
                <c:pt idx="3">
                  <c:v>629</c:v>
                </c:pt>
                <c:pt idx="4">
                  <c:v>539</c:v>
                </c:pt>
                <c:pt idx="5">
                  <c:v>755</c:v>
                </c:pt>
                <c:pt idx="6">
                  <c:v>393</c:v>
                </c:pt>
                <c:pt idx="7">
                  <c:v>451</c:v>
                </c:pt>
                <c:pt idx="8">
                  <c:v>308</c:v>
                </c:pt>
                <c:pt idx="9">
                  <c:v>535</c:v>
                </c:pt>
                <c:pt idx="10">
                  <c:v>497</c:v>
                </c:pt>
                <c:pt idx="11">
                  <c:v>571</c:v>
                </c:pt>
                <c:pt idx="12">
                  <c:v>606</c:v>
                </c:pt>
                <c:pt idx="13">
                  <c:v>566</c:v>
                </c:pt>
                <c:pt idx="14">
                  <c:v>540</c:v>
                </c:pt>
                <c:pt idx="15">
                  <c:v>400</c:v>
                </c:pt>
                <c:pt idx="16">
                  <c:v>690</c:v>
                </c:pt>
                <c:pt idx="17">
                  <c:v>503</c:v>
                </c:pt>
                <c:pt idx="18">
                  <c:v>408</c:v>
                </c:pt>
                <c:pt idx="19">
                  <c:v>472</c:v>
                </c:pt>
                <c:pt idx="20">
                  <c:v>612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25-415F-A895-3ABB7AD50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9842863"/>
        <c:axId val="1469846607"/>
      </c:scatterChart>
      <c:valAx>
        <c:axId val="14698428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469846607"/>
        <c:crosses val="autoZero"/>
        <c:crossBetween val="midCat"/>
      </c:valAx>
      <c:valAx>
        <c:axId val="14698466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46984286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454269</xdr:colOff>
      <xdr:row>2</xdr:row>
      <xdr:rowOff>174380</xdr:rowOff>
    </xdr:from>
    <xdr:to>
      <xdr:col>11</xdr:col>
      <xdr:colOff>454269</xdr:colOff>
      <xdr:row>17</xdr:row>
      <xdr:rowOff>60080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70757</xdr:colOff>
      <xdr:row>3</xdr:row>
      <xdr:rowOff>108857</xdr:rowOff>
    </xdr:from>
    <xdr:to>
      <xdr:col>10</xdr:col>
      <xdr:colOff>206829</xdr:colOff>
      <xdr:row>17</xdr:row>
      <xdr:rowOff>185057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742950</xdr:colOff>
      <xdr:row>27</xdr:row>
      <xdr:rowOff>180975</xdr:rowOff>
    </xdr:from>
    <xdr:to>
      <xdr:col>6</xdr:col>
      <xdr:colOff>723900</xdr:colOff>
      <xdr:row>42</xdr:row>
      <xdr:rowOff>66675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 filterMode="1"/>
  <dimension ref="A1:H1057"/>
  <sheetViews>
    <sheetView topLeftCell="A1034" zoomScale="130" zoomScaleNormal="130" workbookViewId="0">
      <selection activeCell="A1028" sqref="A1028:B1028"/>
    </sheetView>
  </sheetViews>
  <sheetFormatPr baseColWidth="10" defaultRowHeight="15" x14ac:dyDescent="0.25"/>
  <cols>
    <col min="1" max="1" width="29.5703125" customWidth="1"/>
    <col min="2" max="2" width="22" style="9" customWidth="1"/>
    <col min="3" max="3" width="32" bestFit="1" customWidth="1"/>
    <col min="4" max="4" width="24.28515625" style="7" bestFit="1" customWidth="1"/>
  </cols>
  <sheetData>
    <row r="1" spans="1:8" s="2" customFormat="1" x14ac:dyDescent="0.25">
      <c r="A1" s="2" t="s">
        <v>935</v>
      </c>
      <c r="B1" s="8" t="s">
        <v>944</v>
      </c>
      <c r="C1" s="2" t="s">
        <v>934</v>
      </c>
      <c r="D1" s="5" t="s">
        <v>936</v>
      </c>
      <c r="E1" s="35" t="s">
        <v>937</v>
      </c>
      <c r="F1" s="35" t="s">
        <v>938</v>
      </c>
      <c r="G1" s="35" t="s">
        <v>939</v>
      </c>
      <c r="H1" s="35" t="s">
        <v>940</v>
      </c>
    </row>
    <row r="2" spans="1:8" ht="15.75" hidden="1" x14ac:dyDescent="0.25">
      <c r="A2" t="s">
        <v>941</v>
      </c>
      <c r="B2" s="9">
        <v>1</v>
      </c>
      <c r="C2" s="1" t="s">
        <v>0</v>
      </c>
      <c r="D2" s="6" t="s">
        <v>824</v>
      </c>
      <c r="E2" s="4" t="s">
        <v>896</v>
      </c>
      <c r="F2" s="4" t="s">
        <v>897</v>
      </c>
      <c r="G2" s="4" t="s">
        <v>898</v>
      </c>
      <c r="H2" s="4" t="s">
        <v>899</v>
      </c>
    </row>
    <row r="3" spans="1:8" ht="15.75" hidden="1" x14ac:dyDescent="0.25">
      <c r="A3" t="s">
        <v>941</v>
      </c>
      <c r="B3" s="9">
        <v>1</v>
      </c>
      <c r="C3" s="1" t="s">
        <v>1</v>
      </c>
      <c r="D3" s="6" t="s">
        <v>825</v>
      </c>
      <c r="E3" s="4" t="s">
        <v>900</v>
      </c>
      <c r="F3" s="4" t="s">
        <v>897</v>
      </c>
      <c r="G3" s="4" t="s">
        <v>898</v>
      </c>
      <c r="H3" s="4" t="s">
        <v>901</v>
      </c>
    </row>
    <row r="4" spans="1:8" ht="15.75" hidden="1" x14ac:dyDescent="0.25">
      <c r="A4" t="s">
        <v>941</v>
      </c>
      <c r="B4" s="9">
        <v>1</v>
      </c>
      <c r="C4" s="1" t="s">
        <v>2</v>
      </c>
      <c r="D4" s="6" t="s">
        <v>826</v>
      </c>
      <c r="E4" s="4" t="s">
        <v>902</v>
      </c>
      <c r="F4" s="4" t="s">
        <v>903</v>
      </c>
      <c r="G4" s="4" t="s">
        <v>904</v>
      </c>
      <c r="H4" s="4" t="s">
        <v>901</v>
      </c>
    </row>
    <row r="5" spans="1:8" ht="15.75" hidden="1" x14ac:dyDescent="0.25">
      <c r="A5" t="s">
        <v>941</v>
      </c>
      <c r="B5" s="9">
        <v>1</v>
      </c>
      <c r="C5" s="1" t="s">
        <v>3</v>
      </c>
      <c r="D5" s="6" t="s">
        <v>827</v>
      </c>
      <c r="E5" s="4" t="s">
        <v>902</v>
      </c>
      <c r="F5" s="4" t="s">
        <v>903</v>
      </c>
      <c r="G5" s="4" t="s">
        <v>905</v>
      </c>
      <c r="H5" s="4" t="s">
        <v>901</v>
      </c>
    </row>
    <row r="6" spans="1:8" ht="15.75" hidden="1" x14ac:dyDescent="0.25">
      <c r="A6" t="s">
        <v>941</v>
      </c>
      <c r="B6" s="9">
        <v>1</v>
      </c>
      <c r="C6" s="1" t="s">
        <v>4</v>
      </c>
      <c r="D6" s="6" t="s">
        <v>826</v>
      </c>
      <c r="E6" s="4" t="s">
        <v>902</v>
      </c>
      <c r="F6" s="4" t="s">
        <v>903</v>
      </c>
      <c r="G6" s="4" t="s">
        <v>904</v>
      </c>
      <c r="H6" s="4" t="s">
        <v>901</v>
      </c>
    </row>
    <row r="7" spans="1:8" ht="15.75" hidden="1" x14ac:dyDescent="0.25">
      <c r="A7" t="s">
        <v>941</v>
      </c>
      <c r="B7" s="9">
        <v>1</v>
      </c>
      <c r="C7" s="1" t="s">
        <v>5</v>
      </c>
      <c r="D7" s="6" t="s">
        <v>828</v>
      </c>
      <c r="E7" s="4" t="s">
        <v>896</v>
      </c>
      <c r="F7" s="4" t="s">
        <v>897</v>
      </c>
      <c r="G7" s="4" t="s">
        <v>906</v>
      </c>
      <c r="H7" s="4" t="s">
        <v>907</v>
      </c>
    </row>
    <row r="8" spans="1:8" ht="15.75" hidden="1" x14ac:dyDescent="0.25">
      <c r="A8" t="s">
        <v>941</v>
      </c>
      <c r="B8" s="9">
        <v>1</v>
      </c>
      <c r="C8" s="1" t="s">
        <v>6</v>
      </c>
      <c r="D8" s="6" t="s">
        <v>826</v>
      </c>
      <c r="E8" s="4" t="s">
        <v>902</v>
      </c>
      <c r="F8" s="4" t="s">
        <v>903</v>
      </c>
      <c r="G8" s="4" t="s">
        <v>904</v>
      </c>
      <c r="H8" s="4" t="s">
        <v>901</v>
      </c>
    </row>
    <row r="9" spans="1:8" ht="15.75" hidden="1" x14ac:dyDescent="0.25">
      <c r="A9" t="s">
        <v>941</v>
      </c>
      <c r="B9" s="9">
        <v>1</v>
      </c>
      <c r="C9" s="1" t="s">
        <v>7</v>
      </c>
      <c r="D9" s="6" t="s">
        <v>829</v>
      </c>
      <c r="E9" s="4" t="s">
        <v>896</v>
      </c>
      <c r="F9" s="4" t="s">
        <v>903</v>
      </c>
      <c r="G9" s="4" t="s">
        <v>908</v>
      </c>
      <c r="H9" s="4" t="s">
        <v>907</v>
      </c>
    </row>
    <row r="10" spans="1:8" ht="15.75" hidden="1" x14ac:dyDescent="0.25">
      <c r="A10" t="s">
        <v>941</v>
      </c>
      <c r="B10" s="9">
        <v>1</v>
      </c>
      <c r="C10" s="1" t="s">
        <v>8</v>
      </c>
      <c r="D10" s="6" t="s">
        <v>830</v>
      </c>
      <c r="E10" s="4" t="s">
        <v>896</v>
      </c>
      <c r="F10" s="4" t="s">
        <v>897</v>
      </c>
      <c r="G10" s="4" t="s">
        <v>908</v>
      </c>
      <c r="H10" s="4" t="s">
        <v>901</v>
      </c>
    </row>
    <row r="11" spans="1:8" ht="15.75" hidden="1" x14ac:dyDescent="0.25">
      <c r="A11" t="s">
        <v>941</v>
      </c>
      <c r="B11" s="9">
        <v>1</v>
      </c>
      <c r="C11" s="1" t="s">
        <v>9</v>
      </c>
      <c r="D11" s="6" t="s">
        <v>831</v>
      </c>
      <c r="E11" s="4" t="s">
        <v>909</v>
      </c>
      <c r="F11" s="4" t="s">
        <v>903</v>
      </c>
      <c r="G11" s="4" t="s">
        <v>908</v>
      </c>
      <c r="H11" s="4" t="s">
        <v>901</v>
      </c>
    </row>
    <row r="12" spans="1:8" ht="15.75" hidden="1" x14ac:dyDescent="0.25">
      <c r="A12" t="s">
        <v>941</v>
      </c>
      <c r="B12" s="9">
        <v>1</v>
      </c>
      <c r="C12" s="1" t="s">
        <v>10</v>
      </c>
      <c r="D12" s="6" t="s">
        <v>827</v>
      </c>
      <c r="E12" s="4" t="s">
        <v>902</v>
      </c>
      <c r="F12" s="4" t="s">
        <v>903</v>
      </c>
      <c r="G12" s="4" t="s">
        <v>905</v>
      </c>
      <c r="H12" s="4" t="s">
        <v>901</v>
      </c>
    </row>
    <row r="13" spans="1:8" ht="15.75" hidden="1" x14ac:dyDescent="0.25">
      <c r="A13" t="s">
        <v>941</v>
      </c>
      <c r="B13" s="9">
        <v>1</v>
      </c>
      <c r="C13" s="1" t="s">
        <v>11</v>
      </c>
      <c r="D13" s="6" t="s">
        <v>832</v>
      </c>
      <c r="E13" s="4" t="s">
        <v>896</v>
      </c>
      <c r="F13" s="4" t="s">
        <v>903</v>
      </c>
      <c r="G13" s="4" t="s">
        <v>908</v>
      </c>
      <c r="H13" s="4" t="s">
        <v>901</v>
      </c>
    </row>
    <row r="14" spans="1:8" ht="15.75" hidden="1" x14ac:dyDescent="0.25">
      <c r="A14" t="s">
        <v>941</v>
      </c>
      <c r="B14" s="9">
        <v>1</v>
      </c>
      <c r="C14" s="1" t="s">
        <v>12</v>
      </c>
      <c r="D14" s="6" t="s">
        <v>826</v>
      </c>
      <c r="E14" s="4" t="s">
        <v>902</v>
      </c>
      <c r="F14" s="4" t="s">
        <v>903</v>
      </c>
      <c r="G14" s="4" t="s">
        <v>904</v>
      </c>
      <c r="H14" s="4" t="s">
        <v>901</v>
      </c>
    </row>
    <row r="15" spans="1:8" ht="15.75" hidden="1" x14ac:dyDescent="0.25">
      <c r="A15" t="s">
        <v>941</v>
      </c>
      <c r="B15" s="9">
        <v>1</v>
      </c>
      <c r="C15" s="1" t="s">
        <v>13</v>
      </c>
      <c r="D15" s="6" t="s">
        <v>833</v>
      </c>
      <c r="E15" s="4" t="s">
        <v>909</v>
      </c>
      <c r="F15" s="4" t="s">
        <v>903</v>
      </c>
      <c r="G15" s="4" t="s">
        <v>904</v>
      </c>
      <c r="H15" s="4" t="s">
        <v>901</v>
      </c>
    </row>
    <row r="16" spans="1:8" ht="15.75" hidden="1" x14ac:dyDescent="0.25">
      <c r="A16" t="s">
        <v>941</v>
      </c>
      <c r="B16" s="9">
        <v>1</v>
      </c>
      <c r="C16" s="1" t="s">
        <v>14</v>
      </c>
      <c r="D16" s="6" t="s">
        <v>826</v>
      </c>
      <c r="E16" s="4" t="s">
        <v>902</v>
      </c>
      <c r="F16" s="4" t="s">
        <v>903</v>
      </c>
      <c r="G16" s="4" t="s">
        <v>904</v>
      </c>
      <c r="H16" s="4" t="s">
        <v>901</v>
      </c>
    </row>
    <row r="17" spans="1:8" ht="15.75" hidden="1" x14ac:dyDescent="0.25">
      <c r="A17" t="s">
        <v>941</v>
      </c>
      <c r="B17" s="9">
        <v>1</v>
      </c>
      <c r="C17" s="1" t="s">
        <v>15</v>
      </c>
      <c r="D17" s="6" t="s">
        <v>834</v>
      </c>
      <c r="E17" s="4" t="s">
        <v>896</v>
      </c>
      <c r="F17" s="4" t="s">
        <v>903</v>
      </c>
      <c r="G17" s="4" t="s">
        <v>905</v>
      </c>
      <c r="H17" s="4" t="s">
        <v>907</v>
      </c>
    </row>
    <row r="18" spans="1:8" ht="15.75" hidden="1" x14ac:dyDescent="0.25">
      <c r="A18" t="s">
        <v>941</v>
      </c>
      <c r="B18" s="9">
        <v>1</v>
      </c>
      <c r="C18" s="1" t="s">
        <v>16</v>
      </c>
      <c r="D18" s="6" t="s">
        <v>835</v>
      </c>
      <c r="E18" s="4" t="s">
        <v>902</v>
      </c>
      <c r="F18" s="4" t="s">
        <v>903</v>
      </c>
      <c r="G18" s="4" t="s">
        <v>906</v>
      </c>
      <c r="H18" s="4" t="s">
        <v>901</v>
      </c>
    </row>
    <row r="19" spans="1:8" ht="15.75" hidden="1" x14ac:dyDescent="0.25">
      <c r="A19" t="s">
        <v>941</v>
      </c>
      <c r="B19" s="9">
        <v>1</v>
      </c>
      <c r="C19" s="1" t="s">
        <v>17</v>
      </c>
      <c r="D19" s="6" t="s">
        <v>826</v>
      </c>
      <c r="E19" s="4" t="s">
        <v>902</v>
      </c>
      <c r="F19" s="4" t="s">
        <v>903</v>
      </c>
      <c r="G19" s="4" t="s">
        <v>904</v>
      </c>
      <c r="H19" s="4" t="s">
        <v>901</v>
      </c>
    </row>
    <row r="20" spans="1:8" ht="15.75" hidden="1" x14ac:dyDescent="0.25">
      <c r="A20" t="s">
        <v>941</v>
      </c>
      <c r="B20" s="9">
        <v>1</v>
      </c>
      <c r="C20" s="1" t="s">
        <v>18</v>
      </c>
      <c r="D20" s="6" t="s">
        <v>836</v>
      </c>
      <c r="E20" s="4" t="s">
        <v>909</v>
      </c>
      <c r="F20" s="4" t="s">
        <v>897</v>
      </c>
      <c r="G20" s="4" t="s">
        <v>908</v>
      </c>
      <c r="H20" s="4" t="s">
        <v>901</v>
      </c>
    </row>
    <row r="21" spans="1:8" ht="15.75" hidden="1" x14ac:dyDescent="0.25">
      <c r="A21" t="s">
        <v>941</v>
      </c>
      <c r="B21" s="9">
        <v>1</v>
      </c>
      <c r="C21" s="1" t="s">
        <v>19</v>
      </c>
      <c r="D21" s="6" t="s">
        <v>826</v>
      </c>
      <c r="E21" s="4" t="s">
        <v>902</v>
      </c>
      <c r="F21" s="4" t="s">
        <v>903</v>
      </c>
      <c r="G21" s="4" t="s">
        <v>904</v>
      </c>
      <c r="H21" s="4" t="s">
        <v>901</v>
      </c>
    </row>
    <row r="22" spans="1:8" ht="15.75" hidden="1" x14ac:dyDescent="0.25">
      <c r="A22" t="s">
        <v>941</v>
      </c>
      <c r="B22" s="9">
        <v>1</v>
      </c>
      <c r="C22" s="1" t="s">
        <v>20</v>
      </c>
      <c r="D22" s="6" t="s">
        <v>826</v>
      </c>
      <c r="E22" s="4" t="s">
        <v>902</v>
      </c>
      <c r="F22" s="4" t="s">
        <v>903</v>
      </c>
      <c r="G22" s="4" t="s">
        <v>904</v>
      </c>
      <c r="H22" s="4" t="s">
        <v>901</v>
      </c>
    </row>
    <row r="23" spans="1:8" ht="15.75" hidden="1" x14ac:dyDescent="0.25">
      <c r="A23" t="s">
        <v>941</v>
      </c>
      <c r="B23" s="9">
        <v>1</v>
      </c>
      <c r="C23" s="1" t="s">
        <v>21</v>
      </c>
      <c r="D23" s="6" t="s">
        <v>826</v>
      </c>
      <c r="E23" s="4" t="s">
        <v>902</v>
      </c>
      <c r="F23" s="4" t="s">
        <v>903</v>
      </c>
      <c r="G23" s="4" t="s">
        <v>904</v>
      </c>
      <c r="H23" s="4" t="s">
        <v>901</v>
      </c>
    </row>
    <row r="24" spans="1:8" ht="15.75" hidden="1" x14ac:dyDescent="0.25">
      <c r="A24" t="s">
        <v>941</v>
      </c>
      <c r="B24" s="9">
        <v>1</v>
      </c>
      <c r="C24" s="1" t="s">
        <v>22</v>
      </c>
      <c r="D24" s="6" t="s">
        <v>826</v>
      </c>
      <c r="E24" s="4" t="s">
        <v>902</v>
      </c>
      <c r="F24" s="4" t="s">
        <v>903</v>
      </c>
      <c r="G24" s="4" t="s">
        <v>904</v>
      </c>
      <c r="H24" s="4" t="s">
        <v>901</v>
      </c>
    </row>
    <row r="25" spans="1:8" ht="15.75" hidden="1" x14ac:dyDescent="0.25">
      <c r="A25" t="s">
        <v>941</v>
      </c>
      <c r="B25" s="9">
        <v>1</v>
      </c>
      <c r="C25" s="1" t="s">
        <v>23</v>
      </c>
      <c r="D25" s="6" t="s">
        <v>826</v>
      </c>
      <c r="E25" s="4" t="s">
        <v>902</v>
      </c>
      <c r="F25" s="4" t="s">
        <v>903</v>
      </c>
      <c r="G25" s="4" t="s">
        <v>904</v>
      </c>
      <c r="H25" s="4" t="s">
        <v>901</v>
      </c>
    </row>
    <row r="26" spans="1:8" ht="15.75" hidden="1" x14ac:dyDescent="0.25">
      <c r="A26" t="s">
        <v>941</v>
      </c>
      <c r="B26" s="9">
        <v>1</v>
      </c>
      <c r="C26" s="1" t="s">
        <v>24</v>
      </c>
      <c r="D26" s="6" t="s">
        <v>837</v>
      </c>
      <c r="E26" s="4" t="s">
        <v>902</v>
      </c>
      <c r="F26" s="4" t="s">
        <v>897</v>
      </c>
      <c r="G26" s="4" t="s">
        <v>904</v>
      </c>
      <c r="H26" s="4" t="s">
        <v>901</v>
      </c>
    </row>
    <row r="27" spans="1:8" ht="15.75" hidden="1" x14ac:dyDescent="0.25">
      <c r="A27" t="s">
        <v>941</v>
      </c>
      <c r="B27" s="9">
        <v>1</v>
      </c>
      <c r="C27" s="1" t="s">
        <v>25</v>
      </c>
      <c r="D27" s="6" t="s">
        <v>838</v>
      </c>
      <c r="E27" s="4" t="s">
        <v>896</v>
      </c>
      <c r="F27" s="4" t="s">
        <v>903</v>
      </c>
      <c r="G27" s="4" t="s">
        <v>904</v>
      </c>
      <c r="H27" s="4" t="s">
        <v>901</v>
      </c>
    </row>
    <row r="28" spans="1:8" ht="15.75" hidden="1" x14ac:dyDescent="0.25">
      <c r="A28" t="s">
        <v>941</v>
      </c>
      <c r="B28" s="9">
        <v>1</v>
      </c>
      <c r="C28" s="1" t="s">
        <v>26</v>
      </c>
      <c r="D28" s="6" t="s">
        <v>839</v>
      </c>
      <c r="E28" s="4" t="s">
        <v>896</v>
      </c>
      <c r="F28" s="4" t="s">
        <v>903</v>
      </c>
      <c r="G28" s="4" t="s">
        <v>905</v>
      </c>
      <c r="H28" s="4" t="s">
        <v>901</v>
      </c>
    </row>
    <row r="29" spans="1:8" ht="15.75" hidden="1" x14ac:dyDescent="0.25">
      <c r="A29" t="s">
        <v>941</v>
      </c>
      <c r="B29" s="9">
        <v>1</v>
      </c>
      <c r="C29" s="1" t="s">
        <v>27</v>
      </c>
      <c r="D29" s="6" t="s">
        <v>826</v>
      </c>
      <c r="E29" s="4" t="s">
        <v>902</v>
      </c>
      <c r="F29" s="4" t="s">
        <v>903</v>
      </c>
      <c r="G29" s="4" t="s">
        <v>904</v>
      </c>
      <c r="H29" s="4" t="s">
        <v>901</v>
      </c>
    </row>
    <row r="30" spans="1:8" ht="15.75" hidden="1" x14ac:dyDescent="0.25">
      <c r="A30" t="s">
        <v>941</v>
      </c>
      <c r="B30" s="9">
        <v>1</v>
      </c>
      <c r="C30" s="1" t="s">
        <v>28</v>
      </c>
      <c r="D30" s="6" t="s">
        <v>826</v>
      </c>
      <c r="E30" s="4" t="s">
        <v>902</v>
      </c>
      <c r="F30" s="4" t="s">
        <v>903</v>
      </c>
      <c r="G30" s="4" t="s">
        <v>904</v>
      </c>
      <c r="H30" s="4" t="s">
        <v>901</v>
      </c>
    </row>
    <row r="31" spans="1:8" ht="15.75" hidden="1" x14ac:dyDescent="0.25">
      <c r="A31" t="s">
        <v>941</v>
      </c>
      <c r="B31" s="9">
        <v>1</v>
      </c>
      <c r="C31" s="1" t="s">
        <v>29</v>
      </c>
      <c r="D31" s="6" t="s">
        <v>840</v>
      </c>
      <c r="E31" s="4" t="s">
        <v>902</v>
      </c>
      <c r="F31" s="4" t="s">
        <v>903</v>
      </c>
      <c r="G31" s="4" t="s">
        <v>908</v>
      </c>
      <c r="H31" s="4" t="s">
        <v>901</v>
      </c>
    </row>
    <row r="32" spans="1:8" ht="15.75" hidden="1" x14ac:dyDescent="0.25">
      <c r="A32" t="s">
        <v>941</v>
      </c>
      <c r="B32" s="9">
        <v>1</v>
      </c>
      <c r="C32" s="1" t="s">
        <v>30</v>
      </c>
      <c r="D32" s="6" t="s">
        <v>841</v>
      </c>
      <c r="E32" s="4" t="s">
        <v>896</v>
      </c>
      <c r="F32" s="4" t="s">
        <v>897</v>
      </c>
      <c r="G32" s="4" t="s">
        <v>908</v>
      </c>
      <c r="H32" s="4" t="s">
        <v>907</v>
      </c>
    </row>
    <row r="33" spans="1:8" ht="15.75" hidden="1" x14ac:dyDescent="0.25">
      <c r="A33" t="s">
        <v>941</v>
      </c>
      <c r="B33" s="9">
        <v>1</v>
      </c>
      <c r="C33" s="1" t="s">
        <v>31</v>
      </c>
      <c r="D33" s="6" t="s">
        <v>842</v>
      </c>
      <c r="E33" s="4" t="s">
        <v>902</v>
      </c>
      <c r="F33" s="4" t="s">
        <v>897</v>
      </c>
      <c r="G33" s="4" t="s">
        <v>908</v>
      </c>
      <c r="H33" s="4" t="s">
        <v>901</v>
      </c>
    </row>
    <row r="34" spans="1:8" ht="15.75" hidden="1" x14ac:dyDescent="0.25">
      <c r="A34" t="s">
        <v>941</v>
      </c>
      <c r="B34" s="9">
        <v>1</v>
      </c>
      <c r="C34" s="1" t="s">
        <v>32</v>
      </c>
      <c r="D34" s="6" t="s">
        <v>826</v>
      </c>
      <c r="E34" s="4" t="s">
        <v>902</v>
      </c>
      <c r="F34" s="4" t="s">
        <v>903</v>
      </c>
      <c r="G34" s="4" t="s">
        <v>904</v>
      </c>
      <c r="H34" s="4" t="s">
        <v>901</v>
      </c>
    </row>
    <row r="35" spans="1:8" ht="15.75" hidden="1" x14ac:dyDescent="0.25">
      <c r="A35" t="s">
        <v>941</v>
      </c>
      <c r="B35" s="9">
        <v>1</v>
      </c>
      <c r="C35" s="1" t="s">
        <v>33</v>
      </c>
      <c r="D35" s="6" t="s">
        <v>832</v>
      </c>
      <c r="E35" s="4" t="s">
        <v>896</v>
      </c>
      <c r="F35" s="4" t="s">
        <v>903</v>
      </c>
      <c r="G35" s="4" t="s">
        <v>908</v>
      </c>
      <c r="H35" s="4" t="s">
        <v>901</v>
      </c>
    </row>
    <row r="36" spans="1:8" ht="15.75" hidden="1" x14ac:dyDescent="0.25">
      <c r="A36" t="s">
        <v>941</v>
      </c>
      <c r="B36" s="9">
        <v>1</v>
      </c>
      <c r="C36" s="1" t="s">
        <v>34</v>
      </c>
      <c r="D36" s="6" t="s">
        <v>843</v>
      </c>
      <c r="E36" s="4" t="s">
        <v>896</v>
      </c>
      <c r="F36" s="4" t="s">
        <v>903</v>
      </c>
      <c r="G36" s="4" t="s">
        <v>910</v>
      </c>
      <c r="H36" s="4" t="s">
        <v>901</v>
      </c>
    </row>
    <row r="37" spans="1:8" ht="15.75" hidden="1" x14ac:dyDescent="0.25">
      <c r="A37" t="s">
        <v>941</v>
      </c>
      <c r="B37" s="9">
        <v>1</v>
      </c>
      <c r="C37" s="1" t="s">
        <v>35</v>
      </c>
      <c r="D37" s="6" t="s">
        <v>838</v>
      </c>
      <c r="E37" s="4" t="s">
        <v>896</v>
      </c>
      <c r="F37" s="4" t="s">
        <v>903</v>
      </c>
      <c r="G37" s="4" t="s">
        <v>904</v>
      </c>
      <c r="H37" s="4" t="s">
        <v>901</v>
      </c>
    </row>
    <row r="38" spans="1:8" ht="15.75" hidden="1" x14ac:dyDescent="0.25">
      <c r="A38" t="s">
        <v>941</v>
      </c>
      <c r="B38" s="9">
        <v>1</v>
      </c>
      <c r="C38" s="1" t="s">
        <v>36</v>
      </c>
      <c r="D38" s="6" t="s">
        <v>837</v>
      </c>
      <c r="E38" s="4" t="s">
        <v>902</v>
      </c>
      <c r="F38" s="4" t="s">
        <v>897</v>
      </c>
      <c r="G38" s="4" t="s">
        <v>904</v>
      </c>
      <c r="H38" s="4" t="s">
        <v>901</v>
      </c>
    </row>
    <row r="39" spans="1:8" ht="15.75" hidden="1" x14ac:dyDescent="0.25">
      <c r="A39" t="s">
        <v>941</v>
      </c>
      <c r="B39" s="9">
        <v>1</v>
      </c>
      <c r="C39" s="1" t="s">
        <v>37</v>
      </c>
      <c r="D39" s="6" t="s">
        <v>844</v>
      </c>
      <c r="E39" s="4" t="s">
        <v>896</v>
      </c>
      <c r="F39" s="4" t="s">
        <v>897</v>
      </c>
      <c r="G39" s="4" t="s">
        <v>904</v>
      </c>
      <c r="H39" s="4" t="s">
        <v>901</v>
      </c>
    </row>
    <row r="40" spans="1:8" ht="15.75" hidden="1" x14ac:dyDescent="0.25">
      <c r="A40" t="s">
        <v>941</v>
      </c>
      <c r="B40" s="9">
        <v>1</v>
      </c>
      <c r="C40" s="1" t="s">
        <v>38</v>
      </c>
      <c r="D40" s="6" t="s">
        <v>844</v>
      </c>
      <c r="E40" s="4" t="s">
        <v>896</v>
      </c>
      <c r="F40" s="4" t="s">
        <v>897</v>
      </c>
      <c r="G40" s="4" t="s">
        <v>904</v>
      </c>
      <c r="H40" s="4" t="s">
        <v>901</v>
      </c>
    </row>
    <row r="41" spans="1:8" ht="15.75" hidden="1" x14ac:dyDescent="0.25">
      <c r="A41" t="s">
        <v>941</v>
      </c>
      <c r="B41" s="9">
        <v>1</v>
      </c>
      <c r="C41" s="1" t="s">
        <v>39</v>
      </c>
      <c r="D41" s="6" t="s">
        <v>826</v>
      </c>
      <c r="E41" s="4" t="s">
        <v>902</v>
      </c>
      <c r="F41" s="4" t="s">
        <v>903</v>
      </c>
      <c r="G41" s="4" t="s">
        <v>904</v>
      </c>
      <c r="H41" s="4" t="s">
        <v>901</v>
      </c>
    </row>
    <row r="42" spans="1:8" ht="15.75" hidden="1" x14ac:dyDescent="0.25">
      <c r="A42" t="s">
        <v>941</v>
      </c>
      <c r="B42" s="9">
        <v>1</v>
      </c>
      <c r="C42" s="1" t="s">
        <v>40</v>
      </c>
      <c r="D42" s="6" t="s">
        <v>826</v>
      </c>
      <c r="E42" s="4" t="s">
        <v>902</v>
      </c>
      <c r="F42" s="4" t="s">
        <v>903</v>
      </c>
      <c r="G42" s="4" t="s">
        <v>904</v>
      </c>
      <c r="H42" s="4" t="s">
        <v>901</v>
      </c>
    </row>
    <row r="43" spans="1:8" ht="15.75" hidden="1" x14ac:dyDescent="0.25">
      <c r="A43" t="s">
        <v>941</v>
      </c>
      <c r="B43" s="9">
        <v>1</v>
      </c>
      <c r="C43" s="1" t="s">
        <v>41</v>
      </c>
      <c r="D43" s="6" t="s">
        <v>826</v>
      </c>
      <c r="E43" s="4" t="s">
        <v>902</v>
      </c>
      <c r="F43" s="4" t="s">
        <v>903</v>
      </c>
      <c r="G43" s="4" t="s">
        <v>904</v>
      </c>
      <c r="H43" s="4" t="s">
        <v>901</v>
      </c>
    </row>
    <row r="44" spans="1:8" ht="15.75" hidden="1" x14ac:dyDescent="0.25">
      <c r="A44" t="s">
        <v>941</v>
      </c>
      <c r="B44" s="9">
        <v>1</v>
      </c>
      <c r="C44" s="1" t="s">
        <v>42</v>
      </c>
      <c r="D44" s="6" t="s">
        <v>838</v>
      </c>
      <c r="E44" s="4" t="s">
        <v>896</v>
      </c>
      <c r="F44" s="4" t="s">
        <v>903</v>
      </c>
      <c r="G44" s="4" t="s">
        <v>904</v>
      </c>
      <c r="H44" s="4" t="s">
        <v>901</v>
      </c>
    </row>
    <row r="45" spans="1:8" ht="15.75" hidden="1" x14ac:dyDescent="0.25">
      <c r="A45" t="s">
        <v>941</v>
      </c>
      <c r="B45" s="9">
        <v>1</v>
      </c>
      <c r="C45" s="1" t="s">
        <v>43</v>
      </c>
      <c r="D45" s="6" t="s">
        <v>827</v>
      </c>
      <c r="E45" s="4" t="s">
        <v>902</v>
      </c>
      <c r="F45" s="4" t="s">
        <v>903</v>
      </c>
      <c r="G45" s="4" t="s">
        <v>905</v>
      </c>
      <c r="H45" s="4" t="s">
        <v>901</v>
      </c>
    </row>
    <row r="46" spans="1:8" ht="15.75" hidden="1" x14ac:dyDescent="0.25">
      <c r="A46" t="s">
        <v>941</v>
      </c>
      <c r="B46" s="9">
        <v>1</v>
      </c>
      <c r="C46" s="1" t="s">
        <v>44</v>
      </c>
      <c r="D46" s="6" t="s">
        <v>838</v>
      </c>
      <c r="E46" s="4" t="s">
        <v>896</v>
      </c>
      <c r="F46" s="4" t="s">
        <v>903</v>
      </c>
      <c r="G46" s="4" t="s">
        <v>904</v>
      </c>
      <c r="H46" s="4" t="s">
        <v>901</v>
      </c>
    </row>
    <row r="47" spans="1:8" ht="15.75" hidden="1" x14ac:dyDescent="0.25">
      <c r="A47" t="s">
        <v>941</v>
      </c>
      <c r="B47" s="9">
        <v>1</v>
      </c>
      <c r="C47" s="1" t="s">
        <v>45</v>
      </c>
      <c r="D47" s="6" t="s">
        <v>839</v>
      </c>
      <c r="E47" s="4" t="s">
        <v>896</v>
      </c>
      <c r="F47" s="4" t="s">
        <v>903</v>
      </c>
      <c r="G47" s="4" t="s">
        <v>905</v>
      </c>
      <c r="H47" s="4" t="s">
        <v>901</v>
      </c>
    </row>
    <row r="48" spans="1:8" ht="15.75" hidden="1" x14ac:dyDescent="0.25">
      <c r="A48" t="s">
        <v>941</v>
      </c>
      <c r="B48" s="9">
        <v>1</v>
      </c>
      <c r="C48" s="1" t="s">
        <v>46</v>
      </c>
      <c r="D48" s="6" t="s">
        <v>839</v>
      </c>
      <c r="E48" s="4" t="s">
        <v>896</v>
      </c>
      <c r="F48" s="4" t="s">
        <v>903</v>
      </c>
      <c r="G48" s="4" t="s">
        <v>905</v>
      </c>
      <c r="H48" s="4" t="s">
        <v>901</v>
      </c>
    </row>
    <row r="49" spans="1:8" ht="15.75" hidden="1" x14ac:dyDescent="0.25">
      <c r="A49" t="s">
        <v>941</v>
      </c>
      <c r="B49" s="9">
        <v>1</v>
      </c>
      <c r="C49" s="1" t="s">
        <v>47</v>
      </c>
      <c r="D49" s="6" t="s">
        <v>839</v>
      </c>
      <c r="E49" s="4" t="s">
        <v>896</v>
      </c>
      <c r="F49" s="4" t="s">
        <v>903</v>
      </c>
      <c r="G49" s="4" t="s">
        <v>905</v>
      </c>
      <c r="H49" s="4" t="s">
        <v>901</v>
      </c>
    </row>
    <row r="50" spans="1:8" ht="15.75" hidden="1" x14ac:dyDescent="0.25">
      <c r="A50" t="s">
        <v>941</v>
      </c>
      <c r="B50" s="9">
        <v>1</v>
      </c>
      <c r="C50" s="1" t="s">
        <v>48</v>
      </c>
      <c r="D50" s="6" t="s">
        <v>833</v>
      </c>
      <c r="E50" s="4" t="s">
        <v>909</v>
      </c>
      <c r="F50" s="4" t="s">
        <v>903</v>
      </c>
      <c r="G50" s="4" t="s">
        <v>904</v>
      </c>
      <c r="H50" s="4" t="s">
        <v>901</v>
      </c>
    </row>
    <row r="51" spans="1:8" ht="15.75" hidden="1" x14ac:dyDescent="0.25">
      <c r="A51" t="s">
        <v>941</v>
      </c>
      <c r="B51" s="9">
        <v>1</v>
      </c>
      <c r="C51" s="1" t="s">
        <v>49</v>
      </c>
      <c r="D51" s="6" t="s">
        <v>826</v>
      </c>
      <c r="E51" s="4" t="s">
        <v>902</v>
      </c>
      <c r="F51" s="4" t="s">
        <v>903</v>
      </c>
      <c r="G51" s="4" t="s">
        <v>904</v>
      </c>
      <c r="H51" s="4" t="s">
        <v>901</v>
      </c>
    </row>
    <row r="52" spans="1:8" ht="15.75" hidden="1" x14ac:dyDescent="0.25">
      <c r="A52" t="s">
        <v>941</v>
      </c>
      <c r="B52" s="9">
        <v>1</v>
      </c>
      <c r="C52" s="1" t="s">
        <v>50</v>
      </c>
      <c r="D52" s="6" t="s">
        <v>826</v>
      </c>
      <c r="E52" s="4" t="s">
        <v>902</v>
      </c>
      <c r="F52" s="4" t="s">
        <v>903</v>
      </c>
      <c r="G52" s="4" t="s">
        <v>904</v>
      </c>
      <c r="H52" s="4" t="s">
        <v>901</v>
      </c>
    </row>
    <row r="53" spans="1:8" ht="15.75" hidden="1" x14ac:dyDescent="0.25">
      <c r="A53" t="s">
        <v>941</v>
      </c>
      <c r="B53" s="9">
        <v>1</v>
      </c>
      <c r="C53" s="1" t="s">
        <v>51</v>
      </c>
      <c r="D53" s="6" t="s">
        <v>833</v>
      </c>
      <c r="E53" s="4" t="s">
        <v>909</v>
      </c>
      <c r="F53" s="4" t="s">
        <v>903</v>
      </c>
      <c r="G53" s="4" t="s">
        <v>904</v>
      </c>
      <c r="H53" s="4" t="s">
        <v>901</v>
      </c>
    </row>
    <row r="54" spans="1:8" ht="15.75" hidden="1" x14ac:dyDescent="0.25">
      <c r="A54" t="s">
        <v>941</v>
      </c>
      <c r="B54" s="9">
        <v>1</v>
      </c>
      <c r="C54" s="1" t="s">
        <v>52</v>
      </c>
      <c r="D54" s="6" t="s">
        <v>826</v>
      </c>
      <c r="E54" s="4" t="s">
        <v>902</v>
      </c>
      <c r="F54" s="4" t="s">
        <v>903</v>
      </c>
      <c r="G54" s="4" t="s">
        <v>904</v>
      </c>
      <c r="H54" s="4" t="s">
        <v>901</v>
      </c>
    </row>
    <row r="55" spans="1:8" ht="15.75" hidden="1" x14ac:dyDescent="0.25">
      <c r="A55" t="s">
        <v>941</v>
      </c>
      <c r="B55" s="9">
        <v>1</v>
      </c>
      <c r="C55" s="1" t="s">
        <v>53</v>
      </c>
      <c r="D55" s="6" t="s">
        <v>845</v>
      </c>
      <c r="E55" s="4" t="s">
        <v>896</v>
      </c>
      <c r="F55" s="4" t="s">
        <v>903</v>
      </c>
      <c r="G55" s="4" t="s">
        <v>906</v>
      </c>
      <c r="H55" s="4" t="s">
        <v>901</v>
      </c>
    </row>
    <row r="56" spans="1:8" ht="15.75" hidden="1" x14ac:dyDescent="0.25">
      <c r="A56" t="s">
        <v>941</v>
      </c>
      <c r="B56" s="9">
        <v>1</v>
      </c>
      <c r="C56" s="1" t="s">
        <v>54</v>
      </c>
      <c r="D56" s="6" t="s">
        <v>844</v>
      </c>
      <c r="E56" s="4" t="s">
        <v>896</v>
      </c>
      <c r="F56" s="4" t="s">
        <v>897</v>
      </c>
      <c r="G56" s="4" t="s">
        <v>904</v>
      </c>
      <c r="H56" s="4" t="s">
        <v>901</v>
      </c>
    </row>
    <row r="57" spans="1:8" ht="15.75" hidden="1" x14ac:dyDescent="0.25">
      <c r="A57" t="s">
        <v>941</v>
      </c>
      <c r="B57" s="9">
        <v>1</v>
      </c>
      <c r="C57" s="1" t="s">
        <v>55</v>
      </c>
      <c r="D57" s="6" t="s">
        <v>826</v>
      </c>
      <c r="E57" s="4" t="s">
        <v>902</v>
      </c>
      <c r="F57" s="4" t="s">
        <v>903</v>
      </c>
      <c r="G57" s="4" t="s">
        <v>904</v>
      </c>
      <c r="H57" s="4" t="s">
        <v>901</v>
      </c>
    </row>
    <row r="58" spans="1:8" ht="15.75" hidden="1" x14ac:dyDescent="0.25">
      <c r="A58" t="s">
        <v>941</v>
      </c>
      <c r="B58" s="9">
        <v>1</v>
      </c>
      <c r="C58" s="1" t="s">
        <v>56</v>
      </c>
      <c r="D58" s="6" t="s">
        <v>841</v>
      </c>
      <c r="E58" s="4" t="s">
        <v>896</v>
      </c>
      <c r="F58" s="4" t="s">
        <v>897</v>
      </c>
      <c r="G58" s="4" t="s">
        <v>908</v>
      </c>
      <c r="H58" s="4" t="s">
        <v>907</v>
      </c>
    </row>
    <row r="59" spans="1:8" ht="15.75" hidden="1" x14ac:dyDescent="0.25">
      <c r="A59" t="s">
        <v>941</v>
      </c>
      <c r="B59" s="9">
        <v>1</v>
      </c>
      <c r="C59" s="1" t="s">
        <v>57</v>
      </c>
      <c r="D59" s="6" t="s">
        <v>826</v>
      </c>
      <c r="E59" s="4" t="s">
        <v>902</v>
      </c>
      <c r="F59" s="4" t="s">
        <v>903</v>
      </c>
      <c r="G59" s="4" t="s">
        <v>904</v>
      </c>
      <c r="H59" s="4" t="s">
        <v>901</v>
      </c>
    </row>
    <row r="60" spans="1:8" ht="15.75" hidden="1" x14ac:dyDescent="0.25">
      <c r="A60" t="s">
        <v>941</v>
      </c>
      <c r="B60" s="9">
        <v>1</v>
      </c>
      <c r="C60" s="1" t="s">
        <v>58</v>
      </c>
      <c r="D60" s="6" t="s">
        <v>833</v>
      </c>
      <c r="E60" s="4" t="s">
        <v>909</v>
      </c>
      <c r="F60" s="4" t="s">
        <v>903</v>
      </c>
      <c r="G60" s="4" t="s">
        <v>904</v>
      </c>
      <c r="H60" s="4" t="s">
        <v>901</v>
      </c>
    </row>
    <row r="61" spans="1:8" ht="15.75" hidden="1" x14ac:dyDescent="0.25">
      <c r="A61" t="s">
        <v>941</v>
      </c>
      <c r="B61" s="9">
        <v>1</v>
      </c>
      <c r="C61" s="1" t="s">
        <v>59</v>
      </c>
      <c r="D61" s="6" t="s">
        <v>826</v>
      </c>
      <c r="E61" s="4" t="s">
        <v>902</v>
      </c>
      <c r="F61" s="4" t="s">
        <v>903</v>
      </c>
      <c r="G61" s="4" t="s">
        <v>904</v>
      </c>
      <c r="H61" s="4" t="s">
        <v>901</v>
      </c>
    </row>
    <row r="62" spans="1:8" ht="15.75" hidden="1" x14ac:dyDescent="0.25">
      <c r="A62" t="s">
        <v>941</v>
      </c>
      <c r="B62" s="9">
        <v>1</v>
      </c>
      <c r="C62" s="1" t="s">
        <v>60</v>
      </c>
      <c r="D62" s="6" t="s">
        <v>826</v>
      </c>
      <c r="E62" s="4" t="s">
        <v>902</v>
      </c>
      <c r="F62" s="4" t="s">
        <v>903</v>
      </c>
      <c r="G62" s="4" t="s">
        <v>904</v>
      </c>
      <c r="H62" s="4" t="s">
        <v>901</v>
      </c>
    </row>
    <row r="63" spans="1:8" ht="15.75" hidden="1" x14ac:dyDescent="0.25">
      <c r="A63" t="s">
        <v>941</v>
      </c>
      <c r="B63" s="9">
        <v>1</v>
      </c>
      <c r="C63" s="1" t="s">
        <v>61</v>
      </c>
      <c r="D63" s="6" t="s">
        <v>833</v>
      </c>
      <c r="E63" s="4" t="s">
        <v>909</v>
      </c>
      <c r="F63" s="4" t="s">
        <v>903</v>
      </c>
      <c r="G63" s="4" t="s">
        <v>904</v>
      </c>
      <c r="H63" s="4" t="s">
        <v>901</v>
      </c>
    </row>
    <row r="64" spans="1:8" ht="15.75" hidden="1" x14ac:dyDescent="0.25">
      <c r="A64" t="s">
        <v>941</v>
      </c>
      <c r="B64" s="9">
        <v>1</v>
      </c>
      <c r="C64" s="1" t="s">
        <v>62</v>
      </c>
      <c r="D64" s="6" t="s">
        <v>844</v>
      </c>
      <c r="E64" s="4" t="s">
        <v>896</v>
      </c>
      <c r="F64" s="4" t="s">
        <v>897</v>
      </c>
      <c r="G64" s="4" t="s">
        <v>904</v>
      </c>
      <c r="H64" s="4" t="s">
        <v>901</v>
      </c>
    </row>
    <row r="65" spans="1:8" ht="15.75" hidden="1" x14ac:dyDescent="0.25">
      <c r="A65" t="s">
        <v>941</v>
      </c>
      <c r="B65" s="9">
        <v>1</v>
      </c>
      <c r="C65" s="1" t="s">
        <v>63</v>
      </c>
      <c r="D65" s="6" t="s">
        <v>826</v>
      </c>
      <c r="E65" s="4" t="s">
        <v>902</v>
      </c>
      <c r="F65" s="4" t="s">
        <v>903</v>
      </c>
      <c r="G65" s="4" t="s">
        <v>904</v>
      </c>
      <c r="H65" s="4" t="s">
        <v>901</v>
      </c>
    </row>
    <row r="66" spans="1:8" ht="15.75" hidden="1" x14ac:dyDescent="0.25">
      <c r="A66" t="s">
        <v>941</v>
      </c>
      <c r="B66" s="9">
        <v>1</v>
      </c>
      <c r="C66" s="1" t="s">
        <v>64</v>
      </c>
      <c r="D66" s="6" t="s">
        <v>826</v>
      </c>
      <c r="E66" s="4" t="s">
        <v>902</v>
      </c>
      <c r="F66" s="4" t="s">
        <v>903</v>
      </c>
      <c r="G66" s="4" t="s">
        <v>904</v>
      </c>
      <c r="H66" s="4" t="s">
        <v>901</v>
      </c>
    </row>
    <row r="67" spans="1:8" ht="15.75" hidden="1" x14ac:dyDescent="0.25">
      <c r="A67" t="s">
        <v>941</v>
      </c>
      <c r="B67" s="9">
        <v>1</v>
      </c>
      <c r="C67" s="1" t="s">
        <v>65</v>
      </c>
      <c r="D67" s="6" t="s">
        <v>846</v>
      </c>
      <c r="E67" s="4" t="s">
        <v>896</v>
      </c>
      <c r="F67" s="4" t="s">
        <v>897</v>
      </c>
      <c r="G67" s="4" t="s">
        <v>906</v>
      </c>
      <c r="H67" s="4" t="s">
        <v>901</v>
      </c>
    </row>
    <row r="68" spans="1:8" ht="15.75" hidden="1" x14ac:dyDescent="0.25">
      <c r="A68" t="s">
        <v>941</v>
      </c>
      <c r="B68" s="9">
        <v>1</v>
      </c>
      <c r="C68" s="1" t="s">
        <v>66</v>
      </c>
      <c r="D68" s="6" t="s">
        <v>833</v>
      </c>
      <c r="E68" s="4" t="s">
        <v>909</v>
      </c>
      <c r="F68" s="4" t="s">
        <v>903</v>
      </c>
      <c r="G68" s="4" t="s">
        <v>904</v>
      </c>
      <c r="H68" s="4" t="s">
        <v>901</v>
      </c>
    </row>
    <row r="69" spans="1:8" ht="15.75" hidden="1" x14ac:dyDescent="0.25">
      <c r="A69" t="s">
        <v>941</v>
      </c>
      <c r="B69" s="9">
        <v>1</v>
      </c>
      <c r="C69" s="1" t="s">
        <v>67</v>
      </c>
      <c r="D69" s="6" t="s">
        <v>846</v>
      </c>
      <c r="E69" s="4" t="s">
        <v>896</v>
      </c>
      <c r="F69" s="4" t="s">
        <v>897</v>
      </c>
      <c r="G69" s="4" t="s">
        <v>906</v>
      </c>
      <c r="H69" s="4" t="s">
        <v>901</v>
      </c>
    </row>
    <row r="70" spans="1:8" ht="15.75" hidden="1" x14ac:dyDescent="0.25">
      <c r="A70" t="s">
        <v>941</v>
      </c>
      <c r="B70" s="9">
        <v>1</v>
      </c>
      <c r="C70" s="1" t="s">
        <v>68</v>
      </c>
      <c r="D70" s="6" t="s">
        <v>833</v>
      </c>
      <c r="E70" s="4" t="s">
        <v>909</v>
      </c>
      <c r="F70" s="4" t="s">
        <v>903</v>
      </c>
      <c r="G70" s="4" t="s">
        <v>904</v>
      </c>
      <c r="H70" s="4" t="s">
        <v>901</v>
      </c>
    </row>
    <row r="71" spans="1:8" ht="15.75" hidden="1" x14ac:dyDescent="0.25">
      <c r="A71" t="s">
        <v>941</v>
      </c>
      <c r="B71" s="9">
        <v>1</v>
      </c>
      <c r="C71" s="1" t="s">
        <v>69</v>
      </c>
      <c r="D71" s="6" t="s">
        <v>843</v>
      </c>
      <c r="E71" s="4" t="s">
        <v>896</v>
      </c>
      <c r="F71" s="4" t="s">
        <v>903</v>
      </c>
      <c r="G71" s="4" t="s">
        <v>910</v>
      </c>
      <c r="H71" s="4" t="s">
        <v>901</v>
      </c>
    </row>
    <row r="72" spans="1:8" ht="15.75" hidden="1" x14ac:dyDescent="0.25">
      <c r="A72" t="s">
        <v>941</v>
      </c>
      <c r="B72" s="9">
        <v>1</v>
      </c>
      <c r="C72" s="1" t="s">
        <v>70</v>
      </c>
      <c r="D72" s="6" t="s">
        <v>826</v>
      </c>
      <c r="E72" s="4" t="s">
        <v>902</v>
      </c>
      <c r="F72" s="4" t="s">
        <v>903</v>
      </c>
      <c r="G72" s="4" t="s">
        <v>904</v>
      </c>
      <c r="H72" s="4" t="s">
        <v>901</v>
      </c>
    </row>
    <row r="73" spans="1:8" ht="15.75" hidden="1" x14ac:dyDescent="0.25">
      <c r="A73" t="s">
        <v>941</v>
      </c>
      <c r="B73" s="9">
        <v>1</v>
      </c>
      <c r="C73" s="1" t="s">
        <v>71</v>
      </c>
      <c r="D73" s="6" t="s">
        <v>826</v>
      </c>
      <c r="E73" s="4" t="s">
        <v>902</v>
      </c>
      <c r="F73" s="4" t="s">
        <v>903</v>
      </c>
      <c r="G73" s="4" t="s">
        <v>904</v>
      </c>
      <c r="H73" s="4" t="s">
        <v>901</v>
      </c>
    </row>
    <row r="74" spans="1:8" ht="15.75" hidden="1" x14ac:dyDescent="0.25">
      <c r="A74" t="s">
        <v>941</v>
      </c>
      <c r="B74" s="9">
        <v>1</v>
      </c>
      <c r="C74" s="1" t="s">
        <v>72</v>
      </c>
      <c r="D74" s="6" t="s">
        <v>826</v>
      </c>
      <c r="E74" s="4" t="s">
        <v>902</v>
      </c>
      <c r="F74" s="4" t="s">
        <v>903</v>
      </c>
      <c r="G74" s="4" t="s">
        <v>904</v>
      </c>
      <c r="H74" s="4" t="s">
        <v>901</v>
      </c>
    </row>
    <row r="75" spans="1:8" ht="15.75" hidden="1" x14ac:dyDescent="0.25">
      <c r="A75" t="s">
        <v>941</v>
      </c>
      <c r="B75" s="9">
        <v>1</v>
      </c>
      <c r="C75" s="1" t="s">
        <v>73</v>
      </c>
      <c r="D75" s="6" t="s">
        <v>826</v>
      </c>
      <c r="E75" s="4" t="s">
        <v>902</v>
      </c>
      <c r="F75" s="4" t="s">
        <v>903</v>
      </c>
      <c r="G75" s="4" t="s">
        <v>904</v>
      </c>
      <c r="H75" s="4" t="s">
        <v>901</v>
      </c>
    </row>
    <row r="76" spans="1:8" ht="15.75" hidden="1" x14ac:dyDescent="0.25">
      <c r="A76" t="s">
        <v>941</v>
      </c>
      <c r="B76" s="9">
        <v>1</v>
      </c>
      <c r="C76" s="1" t="s">
        <v>74</v>
      </c>
      <c r="D76" s="6" t="s">
        <v>838</v>
      </c>
      <c r="E76" s="4" t="s">
        <v>896</v>
      </c>
      <c r="F76" s="4" t="s">
        <v>903</v>
      </c>
      <c r="G76" s="4" t="s">
        <v>904</v>
      </c>
      <c r="H76" s="4" t="s">
        <v>901</v>
      </c>
    </row>
    <row r="77" spans="1:8" ht="15.75" hidden="1" x14ac:dyDescent="0.25">
      <c r="A77" t="s">
        <v>941</v>
      </c>
      <c r="B77" s="9">
        <v>1</v>
      </c>
      <c r="C77" s="1" t="s">
        <v>75</v>
      </c>
      <c r="D77" s="6" t="s">
        <v>826</v>
      </c>
      <c r="E77" s="4" t="s">
        <v>902</v>
      </c>
      <c r="F77" s="4" t="s">
        <v>903</v>
      </c>
      <c r="G77" s="4" t="s">
        <v>904</v>
      </c>
      <c r="H77" s="4" t="s">
        <v>901</v>
      </c>
    </row>
    <row r="78" spans="1:8" ht="15.75" hidden="1" x14ac:dyDescent="0.25">
      <c r="A78" t="s">
        <v>941</v>
      </c>
      <c r="B78" s="9">
        <v>1</v>
      </c>
      <c r="C78" s="1" t="s">
        <v>76</v>
      </c>
      <c r="D78" s="6" t="s">
        <v>826</v>
      </c>
      <c r="E78" s="4" t="s">
        <v>902</v>
      </c>
      <c r="F78" s="4" t="s">
        <v>903</v>
      </c>
      <c r="G78" s="4" t="s">
        <v>904</v>
      </c>
      <c r="H78" s="4" t="s">
        <v>901</v>
      </c>
    </row>
    <row r="79" spans="1:8" ht="15.75" hidden="1" x14ac:dyDescent="0.25">
      <c r="A79" t="s">
        <v>941</v>
      </c>
      <c r="B79" s="9">
        <v>1</v>
      </c>
      <c r="C79" s="1" t="s">
        <v>77</v>
      </c>
      <c r="D79" s="6" t="s">
        <v>842</v>
      </c>
      <c r="E79" s="4" t="s">
        <v>902</v>
      </c>
      <c r="F79" s="4" t="s">
        <v>897</v>
      </c>
      <c r="G79" s="4" t="s">
        <v>908</v>
      </c>
      <c r="H79" s="4" t="s">
        <v>901</v>
      </c>
    </row>
    <row r="80" spans="1:8" ht="15.75" hidden="1" x14ac:dyDescent="0.25">
      <c r="A80" t="s">
        <v>941</v>
      </c>
      <c r="B80" s="9">
        <v>1</v>
      </c>
      <c r="C80" s="1" t="s">
        <v>78</v>
      </c>
      <c r="D80" s="6" t="s">
        <v>847</v>
      </c>
      <c r="E80" s="4" t="s">
        <v>909</v>
      </c>
      <c r="F80" s="4" t="s">
        <v>903</v>
      </c>
      <c r="G80" s="4" t="s">
        <v>905</v>
      </c>
      <c r="H80" s="4" t="s">
        <v>901</v>
      </c>
    </row>
    <row r="81" spans="1:8" ht="15.75" hidden="1" x14ac:dyDescent="0.25">
      <c r="A81" t="s">
        <v>941</v>
      </c>
      <c r="B81" s="9">
        <v>1</v>
      </c>
      <c r="C81" s="1" t="s">
        <v>79</v>
      </c>
      <c r="D81" s="6" t="s">
        <v>826</v>
      </c>
      <c r="E81" s="4" t="s">
        <v>902</v>
      </c>
      <c r="F81" s="4" t="s">
        <v>903</v>
      </c>
      <c r="G81" s="4" t="s">
        <v>904</v>
      </c>
      <c r="H81" s="4" t="s">
        <v>901</v>
      </c>
    </row>
    <row r="82" spans="1:8" ht="15.75" hidden="1" x14ac:dyDescent="0.25">
      <c r="A82" t="s">
        <v>941</v>
      </c>
      <c r="B82" s="9">
        <v>1</v>
      </c>
      <c r="C82" s="1" t="s">
        <v>80</v>
      </c>
      <c r="D82" s="6" t="s">
        <v>827</v>
      </c>
      <c r="E82" s="4" t="s">
        <v>902</v>
      </c>
      <c r="F82" s="4" t="s">
        <v>903</v>
      </c>
      <c r="G82" s="4" t="s">
        <v>905</v>
      </c>
      <c r="H82" s="4" t="s">
        <v>901</v>
      </c>
    </row>
    <row r="83" spans="1:8" ht="15.75" hidden="1" x14ac:dyDescent="0.25">
      <c r="A83" t="s">
        <v>941</v>
      </c>
      <c r="B83" s="9">
        <v>1</v>
      </c>
      <c r="C83" s="1" t="s">
        <v>81</v>
      </c>
      <c r="D83" s="6" t="s">
        <v>826</v>
      </c>
      <c r="E83" s="4" t="s">
        <v>902</v>
      </c>
      <c r="F83" s="4" t="s">
        <v>903</v>
      </c>
      <c r="G83" s="4" t="s">
        <v>904</v>
      </c>
      <c r="H83" s="4" t="s">
        <v>901</v>
      </c>
    </row>
    <row r="84" spans="1:8" ht="15.75" hidden="1" x14ac:dyDescent="0.25">
      <c r="A84" t="s">
        <v>941</v>
      </c>
      <c r="B84" s="9">
        <v>1</v>
      </c>
      <c r="C84" s="1" t="s">
        <v>82</v>
      </c>
      <c r="D84" s="6" t="s">
        <v>839</v>
      </c>
      <c r="E84" s="4" t="s">
        <v>896</v>
      </c>
      <c r="F84" s="4" t="s">
        <v>903</v>
      </c>
      <c r="G84" s="4" t="s">
        <v>905</v>
      </c>
      <c r="H84" s="4" t="s">
        <v>901</v>
      </c>
    </row>
    <row r="85" spans="1:8" ht="15.75" hidden="1" x14ac:dyDescent="0.25">
      <c r="A85" t="s">
        <v>941</v>
      </c>
      <c r="B85" s="9">
        <v>1</v>
      </c>
      <c r="C85" s="1" t="s">
        <v>83</v>
      </c>
      <c r="D85" s="6" t="s">
        <v>830</v>
      </c>
      <c r="E85" s="4" t="s">
        <v>896</v>
      </c>
      <c r="F85" s="4" t="s">
        <v>897</v>
      </c>
      <c r="G85" s="4" t="s">
        <v>908</v>
      </c>
      <c r="H85" s="4" t="s">
        <v>901</v>
      </c>
    </row>
    <row r="86" spans="1:8" ht="15.75" hidden="1" x14ac:dyDescent="0.25">
      <c r="A86" t="s">
        <v>941</v>
      </c>
      <c r="B86" s="9">
        <v>1</v>
      </c>
      <c r="C86" s="1" t="s">
        <v>84</v>
      </c>
      <c r="D86" s="6" t="s">
        <v>832</v>
      </c>
      <c r="E86" s="4" t="s">
        <v>896</v>
      </c>
      <c r="F86" s="4" t="s">
        <v>903</v>
      </c>
      <c r="G86" s="4" t="s">
        <v>908</v>
      </c>
      <c r="H86" s="4" t="s">
        <v>901</v>
      </c>
    </row>
    <row r="87" spans="1:8" ht="15.75" hidden="1" x14ac:dyDescent="0.25">
      <c r="A87" t="s">
        <v>941</v>
      </c>
      <c r="B87" s="9">
        <v>1</v>
      </c>
      <c r="C87" s="1" t="s">
        <v>85</v>
      </c>
      <c r="D87" s="6" t="s">
        <v>837</v>
      </c>
      <c r="E87" s="4" t="s">
        <v>902</v>
      </c>
      <c r="F87" s="4" t="s">
        <v>897</v>
      </c>
      <c r="G87" s="4" t="s">
        <v>904</v>
      </c>
      <c r="H87" s="4" t="s">
        <v>901</v>
      </c>
    </row>
    <row r="88" spans="1:8" ht="15.75" hidden="1" x14ac:dyDescent="0.25">
      <c r="A88" t="s">
        <v>941</v>
      </c>
      <c r="B88" s="9">
        <v>1</v>
      </c>
      <c r="C88" s="1" t="s">
        <v>86</v>
      </c>
      <c r="D88" s="6" t="s">
        <v>827</v>
      </c>
      <c r="E88" s="4" t="s">
        <v>902</v>
      </c>
      <c r="F88" s="4" t="s">
        <v>903</v>
      </c>
      <c r="G88" s="4" t="s">
        <v>905</v>
      </c>
      <c r="H88" s="4" t="s">
        <v>901</v>
      </c>
    </row>
    <row r="89" spans="1:8" ht="15.75" hidden="1" x14ac:dyDescent="0.25">
      <c r="A89" t="s">
        <v>941</v>
      </c>
      <c r="B89" s="9">
        <v>1</v>
      </c>
      <c r="C89" s="1" t="s">
        <v>87</v>
      </c>
      <c r="D89" s="6" t="s">
        <v>837</v>
      </c>
      <c r="E89" s="4" t="s">
        <v>902</v>
      </c>
      <c r="F89" s="4" t="s">
        <v>897</v>
      </c>
      <c r="G89" s="4" t="s">
        <v>904</v>
      </c>
      <c r="H89" s="4" t="s">
        <v>901</v>
      </c>
    </row>
    <row r="90" spans="1:8" ht="15.75" hidden="1" x14ac:dyDescent="0.25">
      <c r="A90" t="s">
        <v>941</v>
      </c>
      <c r="B90" s="9">
        <v>1</v>
      </c>
      <c r="C90" s="1" t="s">
        <v>88</v>
      </c>
      <c r="D90" s="6" t="s">
        <v>837</v>
      </c>
      <c r="E90" s="4" t="s">
        <v>902</v>
      </c>
      <c r="F90" s="4" t="s">
        <v>897</v>
      </c>
      <c r="G90" s="4" t="s">
        <v>904</v>
      </c>
      <c r="H90" s="4" t="s">
        <v>901</v>
      </c>
    </row>
    <row r="91" spans="1:8" ht="15.75" hidden="1" x14ac:dyDescent="0.25">
      <c r="A91" t="s">
        <v>941</v>
      </c>
      <c r="B91" s="9">
        <v>1</v>
      </c>
      <c r="C91" s="1" t="s">
        <v>89</v>
      </c>
      <c r="D91" s="6" t="s">
        <v>833</v>
      </c>
      <c r="E91" s="4" t="s">
        <v>909</v>
      </c>
      <c r="F91" s="4" t="s">
        <v>903</v>
      </c>
      <c r="G91" s="4" t="s">
        <v>904</v>
      </c>
      <c r="H91" s="4" t="s">
        <v>901</v>
      </c>
    </row>
    <row r="92" spans="1:8" ht="15.75" hidden="1" x14ac:dyDescent="0.25">
      <c r="A92" t="s">
        <v>132</v>
      </c>
      <c r="B92" s="9">
        <v>2</v>
      </c>
      <c r="C92" t="s">
        <v>90</v>
      </c>
      <c r="D92" s="6" t="s">
        <v>826</v>
      </c>
      <c r="E92" s="4" t="s">
        <v>902</v>
      </c>
      <c r="F92" s="4" t="s">
        <v>903</v>
      </c>
      <c r="G92" s="4" t="s">
        <v>904</v>
      </c>
      <c r="H92" s="4" t="s">
        <v>901</v>
      </c>
    </row>
    <row r="93" spans="1:8" ht="15.75" hidden="1" x14ac:dyDescent="0.25">
      <c r="A93" t="s">
        <v>132</v>
      </c>
      <c r="B93" s="9">
        <v>2</v>
      </c>
      <c r="C93" t="s">
        <v>91</v>
      </c>
      <c r="D93" s="6" t="s">
        <v>840</v>
      </c>
      <c r="E93" s="4" t="s">
        <v>902</v>
      </c>
      <c r="F93" s="4" t="s">
        <v>903</v>
      </c>
      <c r="G93" s="4" t="s">
        <v>908</v>
      </c>
      <c r="H93" s="4" t="s">
        <v>901</v>
      </c>
    </row>
    <row r="94" spans="1:8" ht="15.75" hidden="1" x14ac:dyDescent="0.25">
      <c r="A94" t="s">
        <v>132</v>
      </c>
      <c r="B94" s="9">
        <v>2</v>
      </c>
      <c r="C94" t="s">
        <v>2</v>
      </c>
      <c r="D94" s="6" t="s">
        <v>826</v>
      </c>
      <c r="E94" s="4" t="s">
        <v>902</v>
      </c>
      <c r="F94" s="4" t="s">
        <v>903</v>
      </c>
      <c r="G94" s="4" t="s">
        <v>904</v>
      </c>
      <c r="H94" s="4" t="s">
        <v>901</v>
      </c>
    </row>
    <row r="95" spans="1:8" ht="15.75" hidden="1" x14ac:dyDescent="0.25">
      <c r="A95" t="s">
        <v>132</v>
      </c>
      <c r="B95" s="9">
        <v>2</v>
      </c>
      <c r="C95" t="s">
        <v>92</v>
      </c>
      <c r="D95" s="6" t="s">
        <v>845</v>
      </c>
      <c r="E95" s="4" t="s">
        <v>896</v>
      </c>
      <c r="F95" s="4" t="s">
        <v>903</v>
      </c>
      <c r="G95" s="4" t="s">
        <v>906</v>
      </c>
      <c r="H95" s="4" t="s">
        <v>901</v>
      </c>
    </row>
    <row r="96" spans="1:8" ht="15.75" hidden="1" x14ac:dyDescent="0.25">
      <c r="A96" t="s">
        <v>132</v>
      </c>
      <c r="B96" s="9">
        <v>2</v>
      </c>
      <c r="C96" t="s">
        <v>93</v>
      </c>
      <c r="D96" s="6" t="s">
        <v>845</v>
      </c>
      <c r="E96" s="4" t="s">
        <v>896</v>
      </c>
      <c r="F96" s="4" t="s">
        <v>903</v>
      </c>
      <c r="G96" s="4" t="s">
        <v>906</v>
      </c>
      <c r="H96" s="4" t="s">
        <v>901</v>
      </c>
    </row>
    <row r="97" spans="1:8" ht="15.75" hidden="1" x14ac:dyDescent="0.25">
      <c r="A97" t="s">
        <v>132</v>
      </c>
      <c r="B97" s="9">
        <v>2</v>
      </c>
      <c r="C97" t="s">
        <v>94</v>
      </c>
      <c r="D97" s="6" t="s">
        <v>845</v>
      </c>
      <c r="E97" s="4" t="s">
        <v>896</v>
      </c>
      <c r="F97" s="4" t="s">
        <v>903</v>
      </c>
      <c r="G97" s="4" t="s">
        <v>906</v>
      </c>
      <c r="H97" s="4" t="s">
        <v>901</v>
      </c>
    </row>
    <row r="98" spans="1:8" ht="15.75" hidden="1" x14ac:dyDescent="0.25">
      <c r="A98" t="s">
        <v>132</v>
      </c>
      <c r="B98" s="9">
        <v>2</v>
      </c>
      <c r="C98" t="s">
        <v>95</v>
      </c>
      <c r="D98" s="6" t="s">
        <v>839</v>
      </c>
      <c r="E98" s="4" t="s">
        <v>896</v>
      </c>
      <c r="F98" s="4" t="s">
        <v>903</v>
      </c>
      <c r="G98" s="4" t="s">
        <v>905</v>
      </c>
      <c r="H98" s="4" t="s">
        <v>901</v>
      </c>
    </row>
    <row r="99" spans="1:8" ht="15.75" hidden="1" x14ac:dyDescent="0.25">
      <c r="A99" t="s">
        <v>132</v>
      </c>
      <c r="B99" s="9">
        <v>2</v>
      </c>
      <c r="C99" t="s">
        <v>96</v>
      </c>
      <c r="D99" s="6" t="s">
        <v>826</v>
      </c>
      <c r="E99" s="4" t="s">
        <v>902</v>
      </c>
      <c r="F99" s="4" t="s">
        <v>903</v>
      </c>
      <c r="G99" s="4" t="s">
        <v>904</v>
      </c>
      <c r="H99" s="4" t="s">
        <v>901</v>
      </c>
    </row>
    <row r="100" spans="1:8" ht="15.75" hidden="1" x14ac:dyDescent="0.25">
      <c r="A100" t="s">
        <v>132</v>
      </c>
      <c r="B100" s="9">
        <v>2</v>
      </c>
      <c r="C100" t="s">
        <v>97</v>
      </c>
      <c r="D100" s="6" t="s">
        <v>845</v>
      </c>
      <c r="E100" s="4" t="s">
        <v>896</v>
      </c>
      <c r="F100" s="4" t="s">
        <v>903</v>
      </c>
      <c r="G100" s="4" t="s">
        <v>906</v>
      </c>
      <c r="H100" s="4" t="s">
        <v>901</v>
      </c>
    </row>
    <row r="101" spans="1:8" ht="15.75" hidden="1" x14ac:dyDescent="0.25">
      <c r="A101" t="s">
        <v>132</v>
      </c>
      <c r="B101" s="9">
        <v>2</v>
      </c>
      <c r="C101" t="s">
        <v>98</v>
      </c>
      <c r="D101" s="6" t="s">
        <v>826</v>
      </c>
      <c r="E101" s="4" t="s">
        <v>902</v>
      </c>
      <c r="F101" s="4" t="s">
        <v>903</v>
      </c>
      <c r="G101" s="4" t="s">
        <v>904</v>
      </c>
      <c r="H101" s="4" t="s">
        <v>901</v>
      </c>
    </row>
    <row r="102" spans="1:8" ht="15.75" hidden="1" x14ac:dyDescent="0.25">
      <c r="A102" t="s">
        <v>132</v>
      </c>
      <c r="B102" s="9">
        <v>2</v>
      </c>
      <c r="C102" t="s">
        <v>99</v>
      </c>
      <c r="D102" s="6" t="s">
        <v>839</v>
      </c>
      <c r="E102" s="4" t="s">
        <v>896</v>
      </c>
      <c r="F102" s="4" t="s">
        <v>903</v>
      </c>
      <c r="G102" s="4" t="s">
        <v>905</v>
      </c>
      <c r="H102" s="4" t="s">
        <v>901</v>
      </c>
    </row>
    <row r="103" spans="1:8" ht="15.75" hidden="1" x14ac:dyDescent="0.25">
      <c r="A103" t="s">
        <v>132</v>
      </c>
      <c r="B103" s="9">
        <v>2</v>
      </c>
      <c r="C103" t="s">
        <v>100</v>
      </c>
      <c r="D103" s="6" t="s">
        <v>830</v>
      </c>
      <c r="E103" s="4" t="s">
        <v>896</v>
      </c>
      <c r="F103" s="4" t="s">
        <v>897</v>
      </c>
      <c r="G103" s="4" t="s">
        <v>908</v>
      </c>
      <c r="H103" s="4" t="s">
        <v>901</v>
      </c>
    </row>
    <row r="104" spans="1:8" ht="15.75" hidden="1" x14ac:dyDescent="0.25">
      <c r="A104" t="s">
        <v>132</v>
      </c>
      <c r="B104" s="9">
        <v>2</v>
      </c>
      <c r="C104" t="s">
        <v>101</v>
      </c>
      <c r="D104" s="6" t="s">
        <v>842</v>
      </c>
      <c r="E104" s="4" t="s">
        <v>902</v>
      </c>
      <c r="F104" s="4" t="s">
        <v>897</v>
      </c>
      <c r="G104" s="4" t="s">
        <v>908</v>
      </c>
      <c r="H104" s="4" t="s">
        <v>901</v>
      </c>
    </row>
    <row r="105" spans="1:8" ht="15.75" hidden="1" x14ac:dyDescent="0.25">
      <c r="A105" t="s">
        <v>132</v>
      </c>
      <c r="B105" s="9">
        <v>2</v>
      </c>
      <c r="C105" t="s">
        <v>102</v>
      </c>
      <c r="D105" s="6" t="s">
        <v>840</v>
      </c>
      <c r="E105" s="4" t="s">
        <v>902</v>
      </c>
      <c r="F105" s="4" t="s">
        <v>903</v>
      </c>
      <c r="G105" s="4" t="s">
        <v>908</v>
      </c>
      <c r="H105" s="4" t="s">
        <v>901</v>
      </c>
    </row>
    <row r="106" spans="1:8" ht="15.75" hidden="1" x14ac:dyDescent="0.25">
      <c r="A106" t="s">
        <v>132</v>
      </c>
      <c r="B106" s="9">
        <v>2</v>
      </c>
      <c r="C106" t="s">
        <v>103</v>
      </c>
      <c r="D106" s="6" t="s">
        <v>832</v>
      </c>
      <c r="E106" s="4" t="s">
        <v>896</v>
      </c>
      <c r="F106" s="4" t="s">
        <v>903</v>
      </c>
      <c r="G106" s="4" t="s">
        <v>908</v>
      </c>
      <c r="H106" s="4" t="s">
        <v>901</v>
      </c>
    </row>
    <row r="107" spans="1:8" ht="15.75" hidden="1" x14ac:dyDescent="0.25">
      <c r="A107" t="s">
        <v>132</v>
      </c>
      <c r="B107" s="9">
        <v>2</v>
      </c>
      <c r="C107" t="s">
        <v>104</v>
      </c>
      <c r="D107" s="6" t="s">
        <v>846</v>
      </c>
      <c r="E107" s="4" t="s">
        <v>896</v>
      </c>
      <c r="F107" s="4" t="s">
        <v>897</v>
      </c>
      <c r="G107" s="4" t="s">
        <v>906</v>
      </c>
      <c r="H107" s="4" t="s">
        <v>901</v>
      </c>
    </row>
    <row r="108" spans="1:8" ht="15.75" hidden="1" x14ac:dyDescent="0.25">
      <c r="A108" t="s">
        <v>132</v>
      </c>
      <c r="B108" s="9">
        <v>2</v>
      </c>
      <c r="C108" t="s">
        <v>105</v>
      </c>
      <c r="D108" s="6" t="s">
        <v>832</v>
      </c>
      <c r="E108" s="4" t="s">
        <v>896</v>
      </c>
      <c r="F108" s="4" t="s">
        <v>903</v>
      </c>
      <c r="G108" s="4" t="s">
        <v>908</v>
      </c>
      <c r="H108" s="4" t="s">
        <v>901</v>
      </c>
    </row>
    <row r="109" spans="1:8" ht="15.75" hidden="1" x14ac:dyDescent="0.25">
      <c r="A109" t="s">
        <v>132</v>
      </c>
      <c r="B109" s="9">
        <v>2</v>
      </c>
      <c r="C109" t="s">
        <v>106</v>
      </c>
      <c r="D109" s="6" t="s">
        <v>845</v>
      </c>
      <c r="E109" s="4" t="s">
        <v>896</v>
      </c>
      <c r="F109" s="4" t="s">
        <v>903</v>
      </c>
      <c r="G109" s="4" t="s">
        <v>906</v>
      </c>
      <c r="H109" s="4" t="s">
        <v>901</v>
      </c>
    </row>
    <row r="110" spans="1:8" ht="15.75" hidden="1" x14ac:dyDescent="0.25">
      <c r="A110" t="s">
        <v>132</v>
      </c>
      <c r="B110" s="9">
        <v>2</v>
      </c>
      <c r="C110" t="s">
        <v>107</v>
      </c>
      <c r="D110" s="6" t="s">
        <v>845</v>
      </c>
      <c r="E110" s="4" t="s">
        <v>896</v>
      </c>
      <c r="F110" s="4" t="s">
        <v>903</v>
      </c>
      <c r="G110" s="4" t="s">
        <v>906</v>
      </c>
      <c r="H110" s="4" t="s">
        <v>901</v>
      </c>
    </row>
    <row r="111" spans="1:8" ht="15.75" hidden="1" x14ac:dyDescent="0.25">
      <c r="A111" t="s">
        <v>132</v>
      </c>
      <c r="B111" s="9">
        <v>2</v>
      </c>
      <c r="C111" t="s">
        <v>108</v>
      </c>
      <c r="D111" s="6" t="s">
        <v>848</v>
      </c>
      <c r="E111" s="4" t="s">
        <v>911</v>
      </c>
      <c r="F111" s="4" t="s">
        <v>903</v>
      </c>
      <c r="G111" s="4" t="s">
        <v>908</v>
      </c>
      <c r="H111" s="4" t="s">
        <v>901</v>
      </c>
    </row>
    <row r="112" spans="1:8" ht="15.75" hidden="1" x14ac:dyDescent="0.25">
      <c r="A112" t="s">
        <v>132</v>
      </c>
      <c r="B112" s="9">
        <v>2</v>
      </c>
      <c r="C112" t="s">
        <v>109</v>
      </c>
      <c r="D112" s="6" t="s">
        <v>845</v>
      </c>
      <c r="E112" s="4" t="s">
        <v>896</v>
      </c>
      <c r="F112" s="4" t="s">
        <v>903</v>
      </c>
      <c r="G112" s="4" t="s">
        <v>906</v>
      </c>
      <c r="H112" s="4" t="s">
        <v>901</v>
      </c>
    </row>
    <row r="113" spans="1:8" ht="15.75" hidden="1" x14ac:dyDescent="0.25">
      <c r="A113" t="s">
        <v>132</v>
      </c>
      <c r="B113" s="9">
        <v>2</v>
      </c>
      <c r="C113" t="s">
        <v>110</v>
      </c>
      <c r="D113" s="6" t="s">
        <v>827</v>
      </c>
      <c r="E113" s="4" t="s">
        <v>902</v>
      </c>
      <c r="F113" s="4" t="s">
        <v>903</v>
      </c>
      <c r="G113" s="4" t="s">
        <v>905</v>
      </c>
      <c r="H113" s="4" t="s">
        <v>901</v>
      </c>
    </row>
    <row r="114" spans="1:8" ht="15.75" hidden="1" x14ac:dyDescent="0.25">
      <c r="A114" t="s">
        <v>132</v>
      </c>
      <c r="B114" s="9">
        <v>2</v>
      </c>
      <c r="C114" t="s">
        <v>111</v>
      </c>
      <c r="D114" s="6" t="s">
        <v>838</v>
      </c>
      <c r="E114" s="4" t="s">
        <v>896</v>
      </c>
      <c r="F114" s="4" t="s">
        <v>903</v>
      </c>
      <c r="G114" s="4" t="s">
        <v>904</v>
      </c>
      <c r="H114" s="4" t="s">
        <v>901</v>
      </c>
    </row>
    <row r="115" spans="1:8" ht="15.75" hidden="1" x14ac:dyDescent="0.25">
      <c r="A115" t="s">
        <v>132</v>
      </c>
      <c r="B115" s="9">
        <v>2</v>
      </c>
      <c r="C115" t="s">
        <v>112</v>
      </c>
      <c r="D115" s="6" t="s">
        <v>849</v>
      </c>
      <c r="E115" s="4" t="s">
        <v>896</v>
      </c>
      <c r="F115" s="4" t="s">
        <v>903</v>
      </c>
      <c r="G115" s="4" t="s">
        <v>912</v>
      </c>
      <c r="H115" s="4" t="s">
        <v>901</v>
      </c>
    </row>
    <row r="116" spans="1:8" ht="15.75" hidden="1" x14ac:dyDescent="0.25">
      <c r="A116" t="s">
        <v>132</v>
      </c>
      <c r="B116" s="9">
        <v>2</v>
      </c>
      <c r="C116" t="s">
        <v>113</v>
      </c>
      <c r="D116" s="6" t="s">
        <v>846</v>
      </c>
      <c r="E116" s="4" t="s">
        <v>896</v>
      </c>
      <c r="F116" s="4" t="s">
        <v>897</v>
      </c>
      <c r="G116" s="4" t="s">
        <v>906</v>
      </c>
      <c r="H116" s="4" t="s">
        <v>901</v>
      </c>
    </row>
    <row r="117" spans="1:8" ht="15.75" hidden="1" x14ac:dyDescent="0.25">
      <c r="A117" t="s">
        <v>132</v>
      </c>
      <c r="B117" s="9">
        <v>2</v>
      </c>
      <c r="C117" t="s">
        <v>114</v>
      </c>
      <c r="D117" s="6" t="s">
        <v>845</v>
      </c>
      <c r="E117" s="4" t="s">
        <v>896</v>
      </c>
      <c r="F117" s="4" t="s">
        <v>903</v>
      </c>
      <c r="G117" s="4" t="s">
        <v>906</v>
      </c>
      <c r="H117" s="4" t="s">
        <v>901</v>
      </c>
    </row>
    <row r="118" spans="1:8" ht="15.75" hidden="1" x14ac:dyDescent="0.25">
      <c r="A118" t="s">
        <v>132</v>
      </c>
      <c r="B118" s="9">
        <v>2</v>
      </c>
      <c r="C118" t="s">
        <v>115</v>
      </c>
      <c r="D118" s="6" t="s">
        <v>845</v>
      </c>
      <c r="E118" s="4" t="s">
        <v>896</v>
      </c>
      <c r="F118" s="4" t="s">
        <v>903</v>
      </c>
      <c r="G118" s="4" t="s">
        <v>906</v>
      </c>
      <c r="H118" s="4" t="s">
        <v>901</v>
      </c>
    </row>
    <row r="119" spans="1:8" ht="15.75" hidden="1" x14ac:dyDescent="0.25">
      <c r="A119" t="s">
        <v>132</v>
      </c>
      <c r="B119" s="9">
        <v>2</v>
      </c>
      <c r="C119" t="s">
        <v>116</v>
      </c>
      <c r="D119" s="6" t="s">
        <v>840</v>
      </c>
      <c r="E119" s="4" t="s">
        <v>902</v>
      </c>
      <c r="F119" s="4" t="s">
        <v>903</v>
      </c>
      <c r="G119" s="4" t="s">
        <v>908</v>
      </c>
      <c r="H119" s="4" t="s">
        <v>901</v>
      </c>
    </row>
    <row r="120" spans="1:8" ht="15.75" hidden="1" x14ac:dyDescent="0.25">
      <c r="A120" t="s">
        <v>132</v>
      </c>
      <c r="B120" s="9">
        <v>2</v>
      </c>
      <c r="C120" t="s">
        <v>117</v>
      </c>
      <c r="D120" s="6" t="s">
        <v>826</v>
      </c>
      <c r="E120" s="4" t="s">
        <v>902</v>
      </c>
      <c r="F120" s="4" t="s">
        <v>903</v>
      </c>
      <c r="G120" s="4" t="s">
        <v>904</v>
      </c>
      <c r="H120" s="4" t="s">
        <v>901</v>
      </c>
    </row>
    <row r="121" spans="1:8" ht="15.75" hidden="1" x14ac:dyDescent="0.25">
      <c r="A121" t="s">
        <v>132</v>
      </c>
      <c r="B121" s="9">
        <v>2</v>
      </c>
      <c r="C121" t="s">
        <v>118</v>
      </c>
      <c r="D121" s="6" t="s">
        <v>826</v>
      </c>
      <c r="E121" s="4" t="s">
        <v>902</v>
      </c>
      <c r="F121" s="4" t="s">
        <v>903</v>
      </c>
      <c r="G121" s="4" t="s">
        <v>904</v>
      </c>
      <c r="H121" s="4" t="s">
        <v>901</v>
      </c>
    </row>
    <row r="122" spans="1:8" ht="15.75" hidden="1" x14ac:dyDescent="0.25">
      <c r="A122" t="s">
        <v>132</v>
      </c>
      <c r="B122" s="9">
        <v>2</v>
      </c>
      <c r="C122" t="s">
        <v>119</v>
      </c>
      <c r="D122" s="6" t="s">
        <v>831</v>
      </c>
      <c r="E122" s="4" t="s">
        <v>909</v>
      </c>
      <c r="F122" s="4" t="s">
        <v>903</v>
      </c>
      <c r="G122" s="4" t="s">
        <v>908</v>
      </c>
      <c r="H122" s="4" t="s">
        <v>901</v>
      </c>
    </row>
    <row r="123" spans="1:8" ht="15.75" hidden="1" x14ac:dyDescent="0.25">
      <c r="A123" t="s">
        <v>132</v>
      </c>
      <c r="B123" s="9">
        <v>2</v>
      </c>
      <c r="C123" t="s">
        <v>120</v>
      </c>
      <c r="D123" s="6" t="s">
        <v>838</v>
      </c>
      <c r="E123" s="4" t="s">
        <v>896</v>
      </c>
      <c r="F123" s="4" t="s">
        <v>903</v>
      </c>
      <c r="G123" s="4" t="s">
        <v>904</v>
      </c>
      <c r="H123" s="4" t="s">
        <v>901</v>
      </c>
    </row>
    <row r="124" spans="1:8" ht="15.75" hidden="1" x14ac:dyDescent="0.25">
      <c r="A124" t="s">
        <v>132</v>
      </c>
      <c r="B124" s="9">
        <v>2</v>
      </c>
      <c r="C124" t="s">
        <v>121</v>
      </c>
      <c r="D124" s="6" t="s">
        <v>845</v>
      </c>
      <c r="E124" s="4" t="s">
        <v>896</v>
      </c>
      <c r="F124" s="4" t="s">
        <v>903</v>
      </c>
      <c r="G124" s="4" t="s">
        <v>906</v>
      </c>
      <c r="H124" s="4" t="s">
        <v>901</v>
      </c>
    </row>
    <row r="125" spans="1:8" ht="15.75" hidden="1" x14ac:dyDescent="0.25">
      <c r="A125" t="s">
        <v>132</v>
      </c>
      <c r="B125" s="9">
        <v>2</v>
      </c>
      <c r="C125" t="s">
        <v>122</v>
      </c>
      <c r="D125" s="6" t="s">
        <v>827</v>
      </c>
      <c r="E125" s="4" t="s">
        <v>902</v>
      </c>
      <c r="F125" s="4" t="s">
        <v>903</v>
      </c>
      <c r="G125" s="4" t="s">
        <v>905</v>
      </c>
      <c r="H125" s="4" t="s">
        <v>901</v>
      </c>
    </row>
    <row r="126" spans="1:8" ht="15.75" hidden="1" x14ac:dyDescent="0.25">
      <c r="A126" t="s">
        <v>132</v>
      </c>
      <c r="B126" s="9">
        <v>2</v>
      </c>
      <c r="C126" t="s">
        <v>123</v>
      </c>
      <c r="D126" s="6" t="s">
        <v>850</v>
      </c>
      <c r="E126" s="4" t="s">
        <v>909</v>
      </c>
      <c r="F126" s="4" t="s">
        <v>903</v>
      </c>
      <c r="G126" s="4" t="s">
        <v>913</v>
      </c>
      <c r="H126" s="4" t="s">
        <v>901</v>
      </c>
    </row>
    <row r="127" spans="1:8" ht="15.75" hidden="1" x14ac:dyDescent="0.25">
      <c r="A127" t="s">
        <v>132</v>
      </c>
      <c r="B127" s="9">
        <v>2</v>
      </c>
      <c r="C127" t="s">
        <v>124</v>
      </c>
      <c r="D127" s="6" t="s">
        <v>838</v>
      </c>
      <c r="E127" s="4" t="s">
        <v>896</v>
      </c>
      <c r="F127" s="4" t="s">
        <v>903</v>
      </c>
      <c r="G127" s="4" t="s">
        <v>904</v>
      </c>
      <c r="H127" s="4" t="s">
        <v>901</v>
      </c>
    </row>
    <row r="128" spans="1:8" ht="15.75" hidden="1" x14ac:dyDescent="0.25">
      <c r="A128" t="s">
        <v>132</v>
      </c>
      <c r="B128" s="9">
        <v>2</v>
      </c>
      <c r="C128" t="s">
        <v>125</v>
      </c>
      <c r="D128" s="6" t="s">
        <v>845</v>
      </c>
      <c r="E128" s="4" t="s">
        <v>896</v>
      </c>
      <c r="F128" s="4" t="s">
        <v>903</v>
      </c>
      <c r="G128" s="4" t="s">
        <v>906</v>
      </c>
      <c r="H128" s="4" t="s">
        <v>901</v>
      </c>
    </row>
    <row r="129" spans="1:8" ht="15.75" hidden="1" x14ac:dyDescent="0.25">
      <c r="A129" t="s">
        <v>132</v>
      </c>
      <c r="B129" s="9">
        <v>2</v>
      </c>
      <c r="C129" t="s">
        <v>126</v>
      </c>
      <c r="D129" s="6" t="s">
        <v>832</v>
      </c>
      <c r="E129" s="4" t="s">
        <v>896</v>
      </c>
      <c r="F129" s="4" t="s">
        <v>903</v>
      </c>
      <c r="G129" s="4" t="s">
        <v>908</v>
      </c>
      <c r="H129" s="4" t="s">
        <v>901</v>
      </c>
    </row>
    <row r="130" spans="1:8" ht="15.75" hidden="1" x14ac:dyDescent="0.25">
      <c r="A130" t="s">
        <v>132</v>
      </c>
      <c r="B130" s="9">
        <v>2</v>
      </c>
      <c r="C130" t="s">
        <v>127</v>
      </c>
      <c r="D130" s="6" t="s">
        <v>840</v>
      </c>
      <c r="E130" s="4" t="s">
        <v>902</v>
      </c>
      <c r="F130" s="4" t="s">
        <v>903</v>
      </c>
      <c r="G130" s="4" t="s">
        <v>908</v>
      </c>
      <c r="H130" s="4" t="s">
        <v>901</v>
      </c>
    </row>
    <row r="131" spans="1:8" ht="15.75" hidden="1" x14ac:dyDescent="0.25">
      <c r="A131" t="s">
        <v>132</v>
      </c>
      <c r="B131" s="9">
        <v>2</v>
      </c>
      <c r="C131" t="s">
        <v>128</v>
      </c>
      <c r="D131" s="6" t="s">
        <v>849</v>
      </c>
      <c r="E131" s="4" t="s">
        <v>896</v>
      </c>
      <c r="F131" s="4" t="s">
        <v>903</v>
      </c>
      <c r="G131" s="4" t="s">
        <v>912</v>
      </c>
      <c r="H131" s="4" t="s">
        <v>901</v>
      </c>
    </row>
    <row r="132" spans="1:8" ht="15.75" hidden="1" x14ac:dyDescent="0.25">
      <c r="A132" t="s">
        <v>132</v>
      </c>
      <c r="B132" s="9">
        <v>2</v>
      </c>
      <c r="C132" t="s">
        <v>129</v>
      </c>
      <c r="D132" s="6" t="s">
        <v>849</v>
      </c>
      <c r="E132" s="4" t="s">
        <v>896</v>
      </c>
      <c r="F132" s="4" t="s">
        <v>903</v>
      </c>
      <c r="G132" s="4" t="s">
        <v>912</v>
      </c>
      <c r="H132" s="4" t="s">
        <v>901</v>
      </c>
    </row>
    <row r="133" spans="1:8" ht="15.75" hidden="1" x14ac:dyDescent="0.25">
      <c r="A133" t="s">
        <v>132</v>
      </c>
      <c r="B133" s="9">
        <v>2</v>
      </c>
      <c r="C133" t="s">
        <v>130</v>
      </c>
      <c r="D133" s="6" t="s">
        <v>849</v>
      </c>
      <c r="E133" s="4" t="s">
        <v>896</v>
      </c>
      <c r="F133" s="4" t="s">
        <v>903</v>
      </c>
      <c r="G133" s="4" t="s">
        <v>912</v>
      </c>
      <c r="H133" s="4" t="s">
        <v>901</v>
      </c>
    </row>
    <row r="134" spans="1:8" ht="15.75" hidden="1" x14ac:dyDescent="0.25">
      <c r="A134" t="s">
        <v>132</v>
      </c>
      <c r="B134" s="9">
        <v>2</v>
      </c>
      <c r="C134" t="s">
        <v>131</v>
      </c>
      <c r="D134" s="6" t="s">
        <v>840</v>
      </c>
      <c r="E134" s="4" t="s">
        <v>902</v>
      </c>
      <c r="F134" s="4" t="s">
        <v>903</v>
      </c>
      <c r="G134" s="4" t="s">
        <v>908</v>
      </c>
      <c r="H134" s="4" t="s">
        <v>901</v>
      </c>
    </row>
    <row r="135" spans="1:8" ht="15.75" hidden="1" x14ac:dyDescent="0.25">
      <c r="A135" t="s">
        <v>132</v>
      </c>
      <c r="B135" s="9">
        <v>2</v>
      </c>
      <c r="C135" t="s">
        <v>43</v>
      </c>
      <c r="D135" s="6" t="s">
        <v>827</v>
      </c>
      <c r="E135" s="4" t="s">
        <v>902</v>
      </c>
      <c r="F135" s="4" t="s">
        <v>903</v>
      </c>
      <c r="G135" s="4" t="s">
        <v>905</v>
      </c>
      <c r="H135" s="4" t="s">
        <v>901</v>
      </c>
    </row>
    <row r="136" spans="1:8" ht="15.75" hidden="1" x14ac:dyDescent="0.25">
      <c r="A136" t="s">
        <v>133</v>
      </c>
      <c r="B136" s="9">
        <v>3</v>
      </c>
      <c r="C136" t="s">
        <v>90</v>
      </c>
      <c r="D136" s="6" t="s">
        <v>826</v>
      </c>
      <c r="E136" s="4" t="s">
        <v>902</v>
      </c>
      <c r="F136" s="4" t="s">
        <v>903</v>
      </c>
      <c r="G136" s="4" t="s">
        <v>904</v>
      </c>
      <c r="H136" s="4" t="s">
        <v>901</v>
      </c>
    </row>
    <row r="137" spans="1:8" ht="15.75" hidden="1" x14ac:dyDescent="0.25">
      <c r="A137" t="s">
        <v>133</v>
      </c>
      <c r="B137" s="9">
        <v>3</v>
      </c>
      <c r="C137" t="s">
        <v>91</v>
      </c>
      <c r="D137" s="6" t="s">
        <v>840</v>
      </c>
      <c r="E137" s="4" t="s">
        <v>902</v>
      </c>
      <c r="F137" s="4" t="s">
        <v>903</v>
      </c>
      <c r="G137" s="4" t="s">
        <v>908</v>
      </c>
      <c r="H137" s="4" t="s">
        <v>901</v>
      </c>
    </row>
    <row r="138" spans="1:8" ht="15.75" hidden="1" x14ac:dyDescent="0.25">
      <c r="A138" t="s">
        <v>133</v>
      </c>
      <c r="B138" s="9">
        <v>3</v>
      </c>
      <c r="C138" t="s">
        <v>134</v>
      </c>
      <c r="D138" s="6" t="s">
        <v>832</v>
      </c>
      <c r="E138" s="4" t="s">
        <v>896</v>
      </c>
      <c r="F138" s="4" t="s">
        <v>903</v>
      </c>
      <c r="G138" s="4" t="s">
        <v>908</v>
      </c>
      <c r="H138" s="4" t="s">
        <v>901</v>
      </c>
    </row>
    <row r="139" spans="1:8" ht="15.75" hidden="1" x14ac:dyDescent="0.25">
      <c r="A139" t="s">
        <v>133</v>
      </c>
      <c r="B139" s="9">
        <v>3</v>
      </c>
      <c r="C139" t="s">
        <v>92</v>
      </c>
      <c r="D139" s="6" t="s">
        <v>845</v>
      </c>
      <c r="E139" s="4" t="s">
        <v>896</v>
      </c>
      <c r="F139" s="4" t="s">
        <v>903</v>
      </c>
      <c r="G139" s="4" t="s">
        <v>906</v>
      </c>
      <c r="H139" s="4" t="s">
        <v>901</v>
      </c>
    </row>
    <row r="140" spans="1:8" ht="15.75" hidden="1" x14ac:dyDescent="0.25">
      <c r="A140" t="s">
        <v>133</v>
      </c>
      <c r="B140" s="9">
        <v>3</v>
      </c>
      <c r="C140" t="s">
        <v>135</v>
      </c>
      <c r="D140" s="6" t="s">
        <v>831</v>
      </c>
      <c r="E140" s="4" t="s">
        <v>909</v>
      </c>
      <c r="F140" s="4" t="s">
        <v>903</v>
      </c>
      <c r="G140" s="4" t="s">
        <v>908</v>
      </c>
      <c r="H140" s="4" t="s">
        <v>901</v>
      </c>
    </row>
    <row r="141" spans="1:8" ht="15.75" hidden="1" x14ac:dyDescent="0.25">
      <c r="A141" t="s">
        <v>133</v>
      </c>
      <c r="B141" s="9">
        <v>3</v>
      </c>
      <c r="C141" t="s">
        <v>94</v>
      </c>
      <c r="D141" s="6" t="s">
        <v>845</v>
      </c>
      <c r="E141" s="4" t="s">
        <v>896</v>
      </c>
      <c r="F141" s="4" t="s">
        <v>903</v>
      </c>
      <c r="G141" s="4" t="s">
        <v>906</v>
      </c>
      <c r="H141" s="4" t="s">
        <v>901</v>
      </c>
    </row>
    <row r="142" spans="1:8" ht="15.75" hidden="1" x14ac:dyDescent="0.25">
      <c r="A142" t="s">
        <v>133</v>
      </c>
      <c r="B142" s="9">
        <v>3</v>
      </c>
      <c r="C142" t="s">
        <v>136</v>
      </c>
      <c r="D142" s="6" t="s">
        <v>840</v>
      </c>
      <c r="E142" s="4" t="s">
        <v>902</v>
      </c>
      <c r="F142" s="4" t="s">
        <v>903</v>
      </c>
      <c r="G142" s="4" t="s">
        <v>908</v>
      </c>
      <c r="H142" s="4" t="s">
        <v>901</v>
      </c>
    </row>
    <row r="143" spans="1:8" ht="15.75" hidden="1" x14ac:dyDescent="0.25">
      <c r="A143" t="s">
        <v>133</v>
      </c>
      <c r="B143" s="9">
        <v>3</v>
      </c>
      <c r="C143" t="s">
        <v>137</v>
      </c>
      <c r="D143" s="6" t="s">
        <v>845</v>
      </c>
      <c r="E143" s="4" t="s">
        <v>896</v>
      </c>
      <c r="F143" s="4" t="s">
        <v>903</v>
      </c>
      <c r="G143" s="4" t="s">
        <v>906</v>
      </c>
      <c r="H143" s="4" t="s">
        <v>901</v>
      </c>
    </row>
    <row r="144" spans="1:8" ht="15.75" hidden="1" x14ac:dyDescent="0.25">
      <c r="A144" t="s">
        <v>133</v>
      </c>
      <c r="B144" s="9">
        <v>3</v>
      </c>
      <c r="C144" t="s">
        <v>138</v>
      </c>
      <c r="D144" s="6" t="s">
        <v>851</v>
      </c>
      <c r="E144" s="4" t="s">
        <v>896</v>
      </c>
      <c r="F144" s="4" t="s">
        <v>903</v>
      </c>
      <c r="G144" s="4" t="s">
        <v>906</v>
      </c>
      <c r="H144" s="4" t="s">
        <v>907</v>
      </c>
    </row>
    <row r="145" spans="1:8" ht="15.75" hidden="1" x14ac:dyDescent="0.25">
      <c r="A145" t="s">
        <v>133</v>
      </c>
      <c r="B145" s="9">
        <v>3</v>
      </c>
      <c r="C145" t="s">
        <v>139</v>
      </c>
      <c r="D145" s="6" t="s">
        <v>845</v>
      </c>
      <c r="E145" s="4" t="s">
        <v>896</v>
      </c>
      <c r="F145" s="4" t="s">
        <v>903</v>
      </c>
      <c r="G145" s="4" t="s">
        <v>906</v>
      </c>
      <c r="H145" s="4" t="s">
        <v>901</v>
      </c>
    </row>
    <row r="146" spans="1:8" ht="15.75" hidden="1" x14ac:dyDescent="0.25">
      <c r="A146" t="s">
        <v>133</v>
      </c>
      <c r="B146" s="9">
        <v>3</v>
      </c>
      <c r="C146" t="s">
        <v>140</v>
      </c>
      <c r="D146" s="6" t="s">
        <v>845</v>
      </c>
      <c r="E146" s="4" t="s">
        <v>896</v>
      </c>
      <c r="F146" s="4" t="s">
        <v>903</v>
      </c>
      <c r="G146" s="4" t="s">
        <v>906</v>
      </c>
      <c r="H146" s="4" t="s">
        <v>901</v>
      </c>
    </row>
    <row r="147" spans="1:8" ht="15.75" hidden="1" x14ac:dyDescent="0.25">
      <c r="A147" t="s">
        <v>133</v>
      </c>
      <c r="B147" s="9">
        <v>3</v>
      </c>
      <c r="C147" t="s">
        <v>141</v>
      </c>
      <c r="D147" s="6" t="s">
        <v>826</v>
      </c>
      <c r="E147" s="4" t="s">
        <v>902</v>
      </c>
      <c r="F147" s="4" t="s">
        <v>903</v>
      </c>
      <c r="G147" s="4" t="s">
        <v>904</v>
      </c>
      <c r="H147" s="4" t="s">
        <v>901</v>
      </c>
    </row>
    <row r="148" spans="1:8" ht="15.75" hidden="1" x14ac:dyDescent="0.25">
      <c r="A148" t="s">
        <v>133</v>
      </c>
      <c r="B148" s="9">
        <v>3</v>
      </c>
      <c r="C148" t="s">
        <v>142</v>
      </c>
      <c r="D148" s="6" t="s">
        <v>846</v>
      </c>
      <c r="E148" s="4" t="s">
        <v>896</v>
      </c>
      <c r="F148" s="4" t="s">
        <v>897</v>
      </c>
      <c r="G148" s="4" t="s">
        <v>906</v>
      </c>
      <c r="H148" s="4" t="s">
        <v>901</v>
      </c>
    </row>
    <row r="149" spans="1:8" ht="15.75" hidden="1" x14ac:dyDescent="0.25">
      <c r="A149" t="s">
        <v>133</v>
      </c>
      <c r="B149" s="9">
        <v>3</v>
      </c>
      <c r="C149" t="s">
        <v>143</v>
      </c>
      <c r="D149" s="6" t="s">
        <v>835</v>
      </c>
      <c r="E149" s="4" t="s">
        <v>902</v>
      </c>
      <c r="F149" s="4" t="s">
        <v>903</v>
      </c>
      <c r="G149" s="4" t="s">
        <v>906</v>
      </c>
      <c r="H149" s="4" t="s">
        <v>901</v>
      </c>
    </row>
    <row r="150" spans="1:8" ht="15.75" hidden="1" x14ac:dyDescent="0.25">
      <c r="A150" t="s">
        <v>133</v>
      </c>
      <c r="B150" s="9">
        <v>3</v>
      </c>
      <c r="C150" t="s">
        <v>144</v>
      </c>
      <c r="D150" s="6" t="s">
        <v>827</v>
      </c>
      <c r="E150" s="4" t="s">
        <v>902</v>
      </c>
      <c r="F150" s="4" t="s">
        <v>903</v>
      </c>
      <c r="G150" s="4" t="s">
        <v>905</v>
      </c>
      <c r="H150" s="4" t="s">
        <v>901</v>
      </c>
    </row>
    <row r="151" spans="1:8" ht="15.75" hidden="1" x14ac:dyDescent="0.25">
      <c r="A151" t="s">
        <v>133</v>
      </c>
      <c r="B151" s="9">
        <v>3</v>
      </c>
      <c r="C151" t="s">
        <v>145</v>
      </c>
      <c r="D151" s="6" t="s">
        <v>826</v>
      </c>
      <c r="E151" s="4" t="s">
        <v>902</v>
      </c>
      <c r="F151" s="4" t="s">
        <v>903</v>
      </c>
      <c r="G151" s="4" t="s">
        <v>904</v>
      </c>
      <c r="H151" s="4" t="s">
        <v>901</v>
      </c>
    </row>
    <row r="152" spans="1:8" ht="15.75" hidden="1" x14ac:dyDescent="0.25">
      <c r="A152" t="s">
        <v>133</v>
      </c>
      <c r="B152" s="9">
        <v>3</v>
      </c>
      <c r="C152" t="s">
        <v>146</v>
      </c>
      <c r="D152" s="6" t="s">
        <v>830</v>
      </c>
      <c r="E152" s="4" t="s">
        <v>896</v>
      </c>
      <c r="F152" s="4" t="s">
        <v>897</v>
      </c>
      <c r="G152" s="4" t="s">
        <v>908</v>
      </c>
      <c r="H152" s="4" t="s">
        <v>901</v>
      </c>
    </row>
    <row r="153" spans="1:8" ht="15.75" hidden="1" x14ac:dyDescent="0.25">
      <c r="A153" t="s">
        <v>133</v>
      </c>
      <c r="B153" s="9">
        <v>3</v>
      </c>
      <c r="C153" t="s">
        <v>106</v>
      </c>
      <c r="D153" s="6" t="s">
        <v>845</v>
      </c>
      <c r="E153" s="4" t="s">
        <v>896</v>
      </c>
      <c r="F153" s="4" t="s">
        <v>903</v>
      </c>
      <c r="G153" s="4" t="s">
        <v>906</v>
      </c>
      <c r="H153" s="4" t="s">
        <v>901</v>
      </c>
    </row>
    <row r="154" spans="1:8" ht="15.75" hidden="1" x14ac:dyDescent="0.25">
      <c r="A154" t="s">
        <v>133</v>
      </c>
      <c r="B154" s="9">
        <v>3</v>
      </c>
      <c r="C154" t="s">
        <v>147</v>
      </c>
      <c r="D154" s="6" t="s">
        <v>832</v>
      </c>
      <c r="E154" s="4" t="s">
        <v>896</v>
      </c>
      <c r="F154" s="4" t="s">
        <v>903</v>
      </c>
      <c r="G154" s="4" t="s">
        <v>908</v>
      </c>
      <c r="H154" s="4" t="s">
        <v>901</v>
      </c>
    </row>
    <row r="155" spans="1:8" ht="15.75" hidden="1" x14ac:dyDescent="0.25">
      <c r="A155" t="s">
        <v>133</v>
      </c>
      <c r="B155" s="9">
        <v>3</v>
      </c>
      <c r="C155" t="s">
        <v>148</v>
      </c>
      <c r="D155" s="6" t="s">
        <v>840</v>
      </c>
      <c r="E155" s="4" t="s">
        <v>902</v>
      </c>
      <c r="F155" s="4" t="s">
        <v>903</v>
      </c>
      <c r="G155" s="4" t="s">
        <v>908</v>
      </c>
      <c r="H155" s="4" t="s">
        <v>901</v>
      </c>
    </row>
    <row r="156" spans="1:8" ht="15.75" hidden="1" x14ac:dyDescent="0.25">
      <c r="A156" t="s">
        <v>133</v>
      </c>
      <c r="B156" s="9">
        <v>3</v>
      </c>
      <c r="C156" t="s">
        <v>149</v>
      </c>
      <c r="D156" s="6" t="s">
        <v>833</v>
      </c>
      <c r="E156" s="4" t="s">
        <v>909</v>
      </c>
      <c r="F156" s="4" t="s">
        <v>903</v>
      </c>
      <c r="G156" s="4" t="s">
        <v>904</v>
      </c>
      <c r="H156" s="4" t="s">
        <v>901</v>
      </c>
    </row>
    <row r="157" spans="1:8" ht="15.75" hidden="1" x14ac:dyDescent="0.25">
      <c r="A157" t="s">
        <v>133</v>
      </c>
      <c r="B157" s="9">
        <v>3</v>
      </c>
      <c r="C157" t="s">
        <v>110</v>
      </c>
      <c r="D157" s="6" t="s">
        <v>827</v>
      </c>
      <c r="E157" s="4" t="s">
        <v>902</v>
      </c>
      <c r="F157" s="4" t="s">
        <v>903</v>
      </c>
      <c r="G157" s="4" t="s">
        <v>905</v>
      </c>
      <c r="H157" s="4" t="s">
        <v>901</v>
      </c>
    </row>
    <row r="158" spans="1:8" ht="15.75" hidden="1" x14ac:dyDescent="0.25">
      <c r="A158" t="s">
        <v>133</v>
      </c>
      <c r="B158" s="9">
        <v>3</v>
      </c>
      <c r="C158" t="s">
        <v>150</v>
      </c>
      <c r="D158" s="6" t="s">
        <v>845</v>
      </c>
      <c r="E158" s="4" t="s">
        <v>896</v>
      </c>
      <c r="F158" s="4" t="s">
        <v>903</v>
      </c>
      <c r="G158" s="4" t="s">
        <v>906</v>
      </c>
      <c r="H158" s="4" t="s">
        <v>901</v>
      </c>
    </row>
    <row r="159" spans="1:8" ht="15.75" hidden="1" x14ac:dyDescent="0.25">
      <c r="A159" t="s">
        <v>133</v>
      </c>
      <c r="B159" s="9">
        <v>3</v>
      </c>
      <c r="C159" t="s">
        <v>112</v>
      </c>
      <c r="D159" s="6" t="s">
        <v>849</v>
      </c>
      <c r="E159" s="4" t="s">
        <v>896</v>
      </c>
      <c r="F159" s="4" t="s">
        <v>903</v>
      </c>
      <c r="G159" s="4" t="s">
        <v>912</v>
      </c>
      <c r="H159" s="4" t="s">
        <v>901</v>
      </c>
    </row>
    <row r="160" spans="1:8" ht="15.75" hidden="1" x14ac:dyDescent="0.25">
      <c r="A160" t="s">
        <v>133</v>
      </c>
      <c r="B160" s="9">
        <v>3</v>
      </c>
      <c r="C160" t="s">
        <v>151</v>
      </c>
      <c r="D160" s="6" t="s">
        <v>839</v>
      </c>
      <c r="E160" s="4" t="s">
        <v>896</v>
      </c>
      <c r="F160" s="4" t="s">
        <v>903</v>
      </c>
      <c r="G160" s="4" t="s">
        <v>905</v>
      </c>
      <c r="H160" s="4" t="s">
        <v>901</v>
      </c>
    </row>
    <row r="161" spans="1:8" ht="15.75" hidden="1" x14ac:dyDescent="0.25">
      <c r="A161" t="s">
        <v>152</v>
      </c>
      <c r="B161" s="9">
        <v>4</v>
      </c>
      <c r="C161" t="s">
        <v>153</v>
      </c>
      <c r="D161" s="6" t="s">
        <v>846</v>
      </c>
      <c r="E161" s="4" t="s">
        <v>896</v>
      </c>
      <c r="F161" s="4" t="s">
        <v>897</v>
      </c>
      <c r="G161" s="4" t="s">
        <v>906</v>
      </c>
      <c r="H161" s="4" t="s">
        <v>901</v>
      </c>
    </row>
    <row r="162" spans="1:8" ht="15.75" hidden="1" x14ac:dyDescent="0.25">
      <c r="A162" t="s">
        <v>152</v>
      </c>
      <c r="B162" s="9">
        <v>4</v>
      </c>
      <c r="C162" t="s">
        <v>154</v>
      </c>
      <c r="D162" s="6" t="s">
        <v>826</v>
      </c>
      <c r="E162" s="4" t="s">
        <v>902</v>
      </c>
      <c r="F162" s="4" t="s">
        <v>903</v>
      </c>
      <c r="G162" s="4" t="s">
        <v>904</v>
      </c>
      <c r="H162" s="4" t="s">
        <v>901</v>
      </c>
    </row>
    <row r="163" spans="1:8" ht="15.75" hidden="1" x14ac:dyDescent="0.25">
      <c r="A163" t="s">
        <v>152</v>
      </c>
      <c r="B163" s="9">
        <v>4</v>
      </c>
      <c r="C163" t="s">
        <v>155</v>
      </c>
      <c r="D163" s="6" t="s">
        <v>839</v>
      </c>
      <c r="E163" s="4" t="s">
        <v>896</v>
      </c>
      <c r="F163" s="4" t="s">
        <v>903</v>
      </c>
      <c r="G163" s="4" t="s">
        <v>905</v>
      </c>
      <c r="H163" s="4" t="s">
        <v>901</v>
      </c>
    </row>
    <row r="164" spans="1:8" ht="15.75" hidden="1" x14ac:dyDescent="0.25">
      <c r="A164" t="s">
        <v>152</v>
      </c>
      <c r="B164" s="9">
        <v>4</v>
      </c>
      <c r="C164" t="s">
        <v>156</v>
      </c>
      <c r="D164" s="6" t="s">
        <v>838</v>
      </c>
      <c r="E164" s="4" t="s">
        <v>896</v>
      </c>
      <c r="F164" s="4" t="s">
        <v>903</v>
      </c>
      <c r="G164" s="4" t="s">
        <v>904</v>
      </c>
      <c r="H164" s="4" t="s">
        <v>901</v>
      </c>
    </row>
    <row r="165" spans="1:8" ht="15.75" hidden="1" x14ac:dyDescent="0.25">
      <c r="A165" t="s">
        <v>152</v>
      </c>
      <c r="B165" s="9">
        <v>4</v>
      </c>
      <c r="C165" t="s">
        <v>157</v>
      </c>
      <c r="D165" s="6" t="s">
        <v>852</v>
      </c>
      <c r="E165" s="4" t="s">
        <v>896</v>
      </c>
      <c r="F165" s="4" t="s">
        <v>903</v>
      </c>
      <c r="G165" s="4" t="s">
        <v>913</v>
      </c>
      <c r="H165" s="4" t="s">
        <v>901</v>
      </c>
    </row>
    <row r="166" spans="1:8" ht="15.75" hidden="1" x14ac:dyDescent="0.25">
      <c r="A166" t="s">
        <v>152</v>
      </c>
      <c r="B166" s="9">
        <v>4</v>
      </c>
      <c r="C166" t="s">
        <v>158</v>
      </c>
      <c r="D166" s="6" t="s">
        <v>840</v>
      </c>
      <c r="E166" s="4" t="s">
        <v>902</v>
      </c>
      <c r="F166" s="4" t="s">
        <v>903</v>
      </c>
      <c r="G166" s="4" t="s">
        <v>908</v>
      </c>
      <c r="H166" s="4" t="s">
        <v>901</v>
      </c>
    </row>
    <row r="167" spans="1:8" ht="15.75" hidden="1" x14ac:dyDescent="0.25">
      <c r="A167" t="s">
        <v>152</v>
      </c>
      <c r="B167" s="9">
        <v>4</v>
      </c>
      <c r="C167" t="s">
        <v>6</v>
      </c>
      <c r="D167" s="6" t="s">
        <v>826</v>
      </c>
      <c r="E167" s="4" t="s">
        <v>902</v>
      </c>
      <c r="F167" s="4" t="s">
        <v>903</v>
      </c>
      <c r="G167" s="4" t="s">
        <v>904</v>
      </c>
      <c r="H167" s="4" t="s">
        <v>901</v>
      </c>
    </row>
    <row r="168" spans="1:8" ht="15.75" hidden="1" x14ac:dyDescent="0.25">
      <c r="A168" t="s">
        <v>152</v>
      </c>
      <c r="B168" s="9">
        <v>4</v>
      </c>
      <c r="C168" t="s">
        <v>159</v>
      </c>
      <c r="D168" s="6" t="s">
        <v>827</v>
      </c>
      <c r="E168" s="4" t="s">
        <v>902</v>
      </c>
      <c r="F168" s="4" t="s">
        <v>903</v>
      </c>
      <c r="G168" s="4" t="s">
        <v>905</v>
      </c>
      <c r="H168" s="4" t="s">
        <v>901</v>
      </c>
    </row>
    <row r="169" spans="1:8" ht="15.75" hidden="1" x14ac:dyDescent="0.25">
      <c r="A169" t="s">
        <v>152</v>
      </c>
      <c r="B169" s="9">
        <v>4</v>
      </c>
      <c r="C169" t="s">
        <v>160</v>
      </c>
      <c r="D169" s="6" t="s">
        <v>842</v>
      </c>
      <c r="E169" s="4" t="s">
        <v>902</v>
      </c>
      <c r="F169" s="4" t="s">
        <v>897</v>
      </c>
      <c r="G169" s="4" t="s">
        <v>908</v>
      </c>
      <c r="H169" s="4" t="s">
        <v>901</v>
      </c>
    </row>
    <row r="170" spans="1:8" ht="15.75" hidden="1" x14ac:dyDescent="0.25">
      <c r="A170" t="s">
        <v>152</v>
      </c>
      <c r="B170" s="9">
        <v>4</v>
      </c>
      <c r="C170" t="s">
        <v>139</v>
      </c>
      <c r="D170" s="6" t="s">
        <v>845</v>
      </c>
      <c r="E170" s="4" t="s">
        <v>896</v>
      </c>
      <c r="F170" s="4" t="s">
        <v>903</v>
      </c>
      <c r="G170" s="4" t="s">
        <v>906</v>
      </c>
      <c r="H170" s="4" t="s">
        <v>901</v>
      </c>
    </row>
    <row r="171" spans="1:8" ht="15.75" hidden="1" x14ac:dyDescent="0.25">
      <c r="A171" t="s">
        <v>152</v>
      </c>
      <c r="B171" s="9">
        <v>4</v>
      </c>
      <c r="C171" t="s">
        <v>140</v>
      </c>
      <c r="D171" s="6" t="s">
        <v>845</v>
      </c>
      <c r="E171" s="4" t="s">
        <v>896</v>
      </c>
      <c r="F171" s="4" t="s">
        <v>903</v>
      </c>
      <c r="G171" s="4" t="s">
        <v>906</v>
      </c>
      <c r="H171" s="4" t="s">
        <v>901</v>
      </c>
    </row>
    <row r="172" spans="1:8" ht="15.75" hidden="1" x14ac:dyDescent="0.25">
      <c r="A172" t="s">
        <v>152</v>
      </c>
      <c r="B172" s="9">
        <v>4</v>
      </c>
      <c r="C172" t="s">
        <v>141</v>
      </c>
      <c r="D172" s="6" t="s">
        <v>826</v>
      </c>
      <c r="E172" s="4" t="s">
        <v>902</v>
      </c>
      <c r="F172" s="4" t="s">
        <v>903</v>
      </c>
      <c r="G172" s="4" t="s">
        <v>904</v>
      </c>
      <c r="H172" s="4" t="s">
        <v>901</v>
      </c>
    </row>
    <row r="173" spans="1:8" ht="15.75" hidden="1" x14ac:dyDescent="0.25">
      <c r="A173" t="s">
        <v>152</v>
      </c>
      <c r="B173" s="9">
        <v>4</v>
      </c>
      <c r="C173" t="s">
        <v>161</v>
      </c>
      <c r="D173" s="6" t="s">
        <v>847</v>
      </c>
      <c r="E173" s="4" t="s">
        <v>909</v>
      </c>
      <c r="F173" s="4" t="s">
        <v>903</v>
      </c>
      <c r="G173" s="4" t="s">
        <v>905</v>
      </c>
      <c r="H173" s="4" t="s">
        <v>901</v>
      </c>
    </row>
    <row r="174" spans="1:8" ht="15.75" hidden="1" x14ac:dyDescent="0.25">
      <c r="A174" t="s">
        <v>152</v>
      </c>
      <c r="B174" s="9">
        <v>4</v>
      </c>
      <c r="C174" t="s">
        <v>162</v>
      </c>
      <c r="D174" s="6" t="s">
        <v>847</v>
      </c>
      <c r="E174" s="4" t="s">
        <v>909</v>
      </c>
      <c r="F174" s="4" t="s">
        <v>903</v>
      </c>
      <c r="G174" s="4" t="s">
        <v>905</v>
      </c>
      <c r="H174" s="4" t="s">
        <v>901</v>
      </c>
    </row>
    <row r="175" spans="1:8" ht="15.75" hidden="1" x14ac:dyDescent="0.25">
      <c r="A175" t="s">
        <v>152</v>
      </c>
      <c r="B175" s="9">
        <v>4</v>
      </c>
      <c r="C175" t="s">
        <v>163</v>
      </c>
      <c r="D175" s="6" t="s">
        <v>847</v>
      </c>
      <c r="E175" s="4" t="s">
        <v>909</v>
      </c>
      <c r="F175" s="4" t="s">
        <v>903</v>
      </c>
      <c r="G175" s="4" t="s">
        <v>905</v>
      </c>
      <c r="H175" s="4" t="s">
        <v>901</v>
      </c>
    </row>
    <row r="176" spans="1:8" ht="15.75" hidden="1" x14ac:dyDescent="0.25">
      <c r="A176" t="s">
        <v>152</v>
      </c>
      <c r="B176" s="9">
        <v>4</v>
      </c>
      <c r="C176" t="s">
        <v>164</v>
      </c>
      <c r="D176" s="6" t="s">
        <v>840</v>
      </c>
      <c r="E176" s="4" t="s">
        <v>902</v>
      </c>
      <c r="F176" s="4" t="s">
        <v>903</v>
      </c>
      <c r="G176" s="4" t="s">
        <v>908</v>
      </c>
      <c r="H176" s="4" t="s">
        <v>901</v>
      </c>
    </row>
    <row r="177" spans="1:8" ht="15.75" hidden="1" x14ac:dyDescent="0.25">
      <c r="A177" t="s">
        <v>152</v>
      </c>
      <c r="B177" s="9">
        <v>4</v>
      </c>
      <c r="C177" t="s">
        <v>165</v>
      </c>
      <c r="D177" s="6" t="s">
        <v>840</v>
      </c>
      <c r="E177" s="4" t="s">
        <v>902</v>
      </c>
      <c r="F177" s="4" t="s">
        <v>903</v>
      </c>
      <c r="G177" s="4" t="s">
        <v>908</v>
      </c>
      <c r="H177" s="4" t="s">
        <v>901</v>
      </c>
    </row>
    <row r="178" spans="1:8" ht="15.75" hidden="1" x14ac:dyDescent="0.25">
      <c r="A178" t="s">
        <v>152</v>
      </c>
      <c r="B178" s="9">
        <v>4</v>
      </c>
      <c r="C178" t="s">
        <v>166</v>
      </c>
      <c r="D178" s="6" t="s">
        <v>826</v>
      </c>
      <c r="E178" s="4" t="s">
        <v>902</v>
      </c>
      <c r="F178" s="4" t="s">
        <v>903</v>
      </c>
      <c r="G178" s="4" t="s">
        <v>904</v>
      </c>
      <c r="H178" s="4" t="s">
        <v>901</v>
      </c>
    </row>
    <row r="179" spans="1:8" ht="15.75" hidden="1" x14ac:dyDescent="0.25">
      <c r="A179" t="s">
        <v>152</v>
      </c>
      <c r="B179" s="9">
        <v>4</v>
      </c>
      <c r="C179" t="s">
        <v>167</v>
      </c>
      <c r="D179" s="6" t="s">
        <v>840</v>
      </c>
      <c r="E179" s="4" t="s">
        <v>902</v>
      </c>
      <c r="F179" s="4" t="s">
        <v>903</v>
      </c>
      <c r="G179" s="4" t="s">
        <v>908</v>
      </c>
      <c r="H179" s="4" t="s">
        <v>901</v>
      </c>
    </row>
    <row r="180" spans="1:8" ht="15.75" hidden="1" x14ac:dyDescent="0.25">
      <c r="A180" t="s">
        <v>152</v>
      </c>
      <c r="B180" s="9">
        <v>4</v>
      </c>
      <c r="C180" t="s">
        <v>148</v>
      </c>
      <c r="D180" s="6" t="s">
        <v>840</v>
      </c>
      <c r="E180" s="4" t="s">
        <v>902</v>
      </c>
      <c r="F180" s="4" t="s">
        <v>903</v>
      </c>
      <c r="G180" s="4" t="s">
        <v>908</v>
      </c>
      <c r="H180" s="4" t="s">
        <v>901</v>
      </c>
    </row>
    <row r="181" spans="1:8" ht="15.75" hidden="1" x14ac:dyDescent="0.25">
      <c r="A181" t="s">
        <v>152</v>
      </c>
      <c r="B181" s="9">
        <v>4</v>
      </c>
      <c r="C181" t="s">
        <v>168</v>
      </c>
      <c r="D181" s="6" t="s">
        <v>831</v>
      </c>
      <c r="E181" s="4" t="s">
        <v>909</v>
      </c>
      <c r="F181" s="4" t="s">
        <v>903</v>
      </c>
      <c r="G181" s="4" t="s">
        <v>908</v>
      </c>
      <c r="H181" s="4" t="s">
        <v>901</v>
      </c>
    </row>
    <row r="182" spans="1:8" ht="15.75" hidden="1" x14ac:dyDescent="0.25">
      <c r="A182" t="s">
        <v>152</v>
      </c>
      <c r="B182" s="9">
        <v>4</v>
      </c>
      <c r="C182" t="s">
        <v>169</v>
      </c>
      <c r="D182" s="6" t="s">
        <v>838</v>
      </c>
      <c r="E182" s="4" t="s">
        <v>896</v>
      </c>
      <c r="F182" s="4" t="s">
        <v>903</v>
      </c>
      <c r="G182" s="4" t="s">
        <v>904</v>
      </c>
      <c r="H182" s="4" t="s">
        <v>901</v>
      </c>
    </row>
    <row r="183" spans="1:8" ht="15.75" hidden="1" x14ac:dyDescent="0.25">
      <c r="A183" t="s">
        <v>152</v>
      </c>
      <c r="B183" s="9">
        <v>4</v>
      </c>
      <c r="C183" t="s">
        <v>150</v>
      </c>
      <c r="D183" s="6" t="s">
        <v>845</v>
      </c>
      <c r="E183" s="4" t="s">
        <v>896</v>
      </c>
      <c r="F183" s="4" t="s">
        <v>903</v>
      </c>
      <c r="G183" s="4" t="s">
        <v>906</v>
      </c>
      <c r="H183" s="4" t="s">
        <v>901</v>
      </c>
    </row>
    <row r="184" spans="1:8" ht="15.75" hidden="1" x14ac:dyDescent="0.25">
      <c r="A184" t="s">
        <v>152</v>
      </c>
      <c r="B184" s="9">
        <v>4</v>
      </c>
      <c r="C184" t="s">
        <v>170</v>
      </c>
      <c r="D184" s="6" t="s">
        <v>839</v>
      </c>
      <c r="E184" s="4" t="s">
        <v>896</v>
      </c>
      <c r="F184" s="4" t="s">
        <v>903</v>
      </c>
      <c r="G184" s="4" t="s">
        <v>905</v>
      </c>
      <c r="H184" s="4" t="s">
        <v>901</v>
      </c>
    </row>
    <row r="185" spans="1:8" ht="15.75" hidden="1" x14ac:dyDescent="0.25">
      <c r="A185" t="s">
        <v>152</v>
      </c>
      <c r="B185" s="9">
        <v>4</v>
      </c>
      <c r="C185" t="s">
        <v>171</v>
      </c>
      <c r="D185" s="6" t="s">
        <v>845</v>
      </c>
      <c r="E185" s="4" t="s">
        <v>896</v>
      </c>
      <c r="F185" s="4" t="s">
        <v>903</v>
      </c>
      <c r="G185" s="4" t="s">
        <v>906</v>
      </c>
      <c r="H185" s="4" t="s">
        <v>901</v>
      </c>
    </row>
    <row r="186" spans="1:8" ht="15.75" hidden="1" x14ac:dyDescent="0.25">
      <c r="A186" t="s">
        <v>152</v>
      </c>
      <c r="B186" s="9">
        <v>4</v>
      </c>
      <c r="C186" t="s">
        <v>172</v>
      </c>
      <c r="D186" s="6" t="s">
        <v>832</v>
      </c>
      <c r="E186" s="4" t="s">
        <v>896</v>
      </c>
      <c r="F186" s="4" t="s">
        <v>903</v>
      </c>
      <c r="G186" s="4" t="s">
        <v>908</v>
      </c>
      <c r="H186" s="4" t="s">
        <v>901</v>
      </c>
    </row>
    <row r="187" spans="1:8" ht="15.75" hidden="1" x14ac:dyDescent="0.25">
      <c r="A187" t="s">
        <v>152</v>
      </c>
      <c r="B187" s="9">
        <v>4</v>
      </c>
      <c r="C187" t="s">
        <v>115</v>
      </c>
      <c r="D187" s="6" t="s">
        <v>845</v>
      </c>
      <c r="E187" s="4" t="s">
        <v>896</v>
      </c>
      <c r="F187" s="4" t="s">
        <v>903</v>
      </c>
      <c r="G187" s="4" t="s">
        <v>906</v>
      </c>
      <c r="H187" s="4" t="s">
        <v>901</v>
      </c>
    </row>
    <row r="188" spans="1:8" ht="15.75" hidden="1" x14ac:dyDescent="0.25">
      <c r="A188" t="s">
        <v>152</v>
      </c>
      <c r="B188" s="9">
        <v>4</v>
      </c>
      <c r="C188" t="s">
        <v>173</v>
      </c>
      <c r="D188" s="6" t="s">
        <v>845</v>
      </c>
      <c r="E188" s="4" t="s">
        <v>896</v>
      </c>
      <c r="F188" s="4" t="s">
        <v>903</v>
      </c>
      <c r="G188" s="4" t="s">
        <v>906</v>
      </c>
      <c r="H188" s="4" t="s">
        <v>901</v>
      </c>
    </row>
    <row r="189" spans="1:8" ht="15.75" hidden="1" x14ac:dyDescent="0.25">
      <c r="A189" t="s">
        <v>152</v>
      </c>
      <c r="B189" s="9">
        <v>4</v>
      </c>
      <c r="C189" t="s">
        <v>174</v>
      </c>
      <c r="D189" s="6" t="s">
        <v>840</v>
      </c>
      <c r="E189" s="4" t="s">
        <v>902</v>
      </c>
      <c r="F189" s="4" t="s">
        <v>903</v>
      </c>
      <c r="G189" s="4" t="s">
        <v>908</v>
      </c>
      <c r="H189" s="4" t="s">
        <v>901</v>
      </c>
    </row>
    <row r="190" spans="1:8" ht="15.75" hidden="1" x14ac:dyDescent="0.25">
      <c r="A190" t="s">
        <v>152</v>
      </c>
      <c r="B190" s="9">
        <v>4</v>
      </c>
      <c r="C190" t="s">
        <v>175</v>
      </c>
      <c r="D190" s="6" t="s">
        <v>845</v>
      </c>
      <c r="E190" s="4" t="s">
        <v>896</v>
      </c>
      <c r="F190" s="4" t="s">
        <v>903</v>
      </c>
      <c r="G190" s="4" t="s">
        <v>906</v>
      </c>
      <c r="H190" s="4" t="s">
        <v>901</v>
      </c>
    </row>
    <row r="191" spans="1:8" ht="15.75" hidden="1" x14ac:dyDescent="0.25">
      <c r="A191" t="s">
        <v>152</v>
      </c>
      <c r="B191" s="9">
        <v>4</v>
      </c>
      <c r="C191" t="s">
        <v>176</v>
      </c>
      <c r="D191" s="6" t="s">
        <v>840</v>
      </c>
      <c r="E191" s="4" t="s">
        <v>902</v>
      </c>
      <c r="F191" s="4" t="s">
        <v>903</v>
      </c>
      <c r="G191" s="4" t="s">
        <v>908</v>
      </c>
      <c r="H191" s="4" t="s">
        <v>901</v>
      </c>
    </row>
    <row r="192" spans="1:8" ht="15.75" hidden="1" x14ac:dyDescent="0.25">
      <c r="A192" t="s">
        <v>152</v>
      </c>
      <c r="B192" s="9">
        <v>4</v>
      </c>
      <c r="C192" t="s">
        <v>177</v>
      </c>
      <c r="D192" s="6" t="s">
        <v>836</v>
      </c>
      <c r="E192" s="4" t="s">
        <v>909</v>
      </c>
      <c r="F192" s="4" t="s">
        <v>897</v>
      </c>
      <c r="G192" s="4" t="s">
        <v>908</v>
      </c>
      <c r="H192" s="4" t="s">
        <v>901</v>
      </c>
    </row>
    <row r="193" spans="1:8" ht="15.75" hidden="1" x14ac:dyDescent="0.25">
      <c r="A193" t="s">
        <v>152</v>
      </c>
      <c r="B193" s="9">
        <v>4</v>
      </c>
      <c r="C193" t="s">
        <v>178</v>
      </c>
      <c r="D193" s="6" t="s">
        <v>853</v>
      </c>
      <c r="E193" s="4" t="s">
        <v>902</v>
      </c>
      <c r="F193" s="4" t="s">
        <v>897</v>
      </c>
      <c r="G193" s="4" t="s">
        <v>905</v>
      </c>
      <c r="H193" s="4" t="s">
        <v>901</v>
      </c>
    </row>
    <row r="194" spans="1:8" ht="15.75" hidden="1" x14ac:dyDescent="0.25">
      <c r="A194" t="s">
        <v>152</v>
      </c>
      <c r="B194" s="9">
        <v>4</v>
      </c>
      <c r="C194" t="s">
        <v>179</v>
      </c>
      <c r="D194" s="6" t="s">
        <v>832</v>
      </c>
      <c r="E194" s="4" t="s">
        <v>896</v>
      </c>
      <c r="F194" s="4" t="s">
        <v>903</v>
      </c>
      <c r="G194" s="4" t="s">
        <v>908</v>
      </c>
      <c r="H194" s="4" t="s">
        <v>901</v>
      </c>
    </row>
    <row r="195" spans="1:8" ht="15.75" hidden="1" x14ac:dyDescent="0.25">
      <c r="A195" t="s">
        <v>152</v>
      </c>
      <c r="B195" s="9">
        <v>4</v>
      </c>
      <c r="C195" t="s">
        <v>180</v>
      </c>
      <c r="D195" s="6" t="s">
        <v>840</v>
      </c>
      <c r="E195" s="4" t="s">
        <v>902</v>
      </c>
      <c r="F195" s="4" t="s">
        <v>903</v>
      </c>
      <c r="G195" s="4" t="s">
        <v>908</v>
      </c>
      <c r="H195" s="4" t="s">
        <v>901</v>
      </c>
    </row>
    <row r="196" spans="1:8" ht="15.75" hidden="1" x14ac:dyDescent="0.25">
      <c r="A196" t="s">
        <v>152</v>
      </c>
      <c r="B196" s="9">
        <v>4</v>
      </c>
      <c r="C196" t="s">
        <v>181</v>
      </c>
      <c r="D196" s="6" t="s">
        <v>840</v>
      </c>
      <c r="E196" s="4" t="s">
        <v>902</v>
      </c>
      <c r="F196" s="4" t="s">
        <v>903</v>
      </c>
      <c r="G196" s="4" t="s">
        <v>908</v>
      </c>
      <c r="H196" s="4" t="s">
        <v>901</v>
      </c>
    </row>
    <row r="197" spans="1:8" ht="15.75" hidden="1" x14ac:dyDescent="0.25">
      <c r="A197" t="s">
        <v>152</v>
      </c>
      <c r="B197" s="9">
        <v>4</v>
      </c>
      <c r="C197" t="s">
        <v>182</v>
      </c>
      <c r="D197" s="6" t="s">
        <v>832</v>
      </c>
      <c r="E197" s="4" t="s">
        <v>896</v>
      </c>
      <c r="F197" s="4" t="s">
        <v>903</v>
      </c>
      <c r="G197" s="4" t="s">
        <v>908</v>
      </c>
      <c r="H197" s="4" t="s">
        <v>901</v>
      </c>
    </row>
    <row r="198" spans="1:8" ht="15.75" hidden="1" x14ac:dyDescent="0.25">
      <c r="A198" t="s">
        <v>152</v>
      </c>
      <c r="B198" s="9">
        <v>4</v>
      </c>
      <c r="C198" t="s">
        <v>183</v>
      </c>
      <c r="D198" s="6" t="s">
        <v>854</v>
      </c>
      <c r="E198" s="4" t="s">
        <v>900</v>
      </c>
      <c r="F198" s="4" t="s">
        <v>897</v>
      </c>
      <c r="G198" s="4" t="s">
        <v>913</v>
      </c>
      <c r="H198" s="4" t="s">
        <v>901</v>
      </c>
    </row>
    <row r="199" spans="1:8" ht="15.75" hidden="1" x14ac:dyDescent="0.25">
      <c r="A199" t="s">
        <v>152</v>
      </c>
      <c r="B199" s="9">
        <v>4</v>
      </c>
      <c r="C199" t="s">
        <v>184</v>
      </c>
      <c r="D199" s="6" t="s">
        <v>838</v>
      </c>
      <c r="E199" s="4" t="s">
        <v>896</v>
      </c>
      <c r="F199" s="4" t="s">
        <v>903</v>
      </c>
      <c r="G199" s="4" t="s">
        <v>904</v>
      </c>
      <c r="H199" s="4" t="s">
        <v>901</v>
      </c>
    </row>
    <row r="200" spans="1:8" ht="15.75" hidden="1" x14ac:dyDescent="0.25">
      <c r="A200" t="s">
        <v>152</v>
      </c>
      <c r="B200" s="9">
        <v>4</v>
      </c>
      <c r="C200" t="s">
        <v>185</v>
      </c>
      <c r="D200" s="6" t="s">
        <v>846</v>
      </c>
      <c r="E200" s="4" t="s">
        <v>896</v>
      </c>
      <c r="F200" s="4" t="s">
        <v>897</v>
      </c>
      <c r="G200" s="4" t="s">
        <v>906</v>
      </c>
      <c r="H200" s="4" t="s">
        <v>901</v>
      </c>
    </row>
    <row r="201" spans="1:8" ht="15.75" hidden="1" x14ac:dyDescent="0.25">
      <c r="A201" t="s">
        <v>152</v>
      </c>
      <c r="B201" s="9">
        <v>4</v>
      </c>
      <c r="C201" t="s">
        <v>186</v>
      </c>
      <c r="D201" s="6" t="s">
        <v>831</v>
      </c>
      <c r="E201" s="4" t="s">
        <v>909</v>
      </c>
      <c r="F201" s="4" t="s">
        <v>903</v>
      </c>
      <c r="G201" s="4" t="s">
        <v>908</v>
      </c>
      <c r="H201" s="4" t="s">
        <v>901</v>
      </c>
    </row>
    <row r="202" spans="1:8" ht="15.75" hidden="1" x14ac:dyDescent="0.25">
      <c r="A202" t="s">
        <v>152</v>
      </c>
      <c r="B202" s="9">
        <v>4</v>
      </c>
      <c r="C202" t="s">
        <v>187</v>
      </c>
      <c r="D202" s="6" t="s">
        <v>835</v>
      </c>
      <c r="E202" s="4" t="s">
        <v>902</v>
      </c>
      <c r="F202" s="4" t="s">
        <v>903</v>
      </c>
      <c r="G202" s="4" t="s">
        <v>906</v>
      </c>
      <c r="H202" s="4" t="s">
        <v>901</v>
      </c>
    </row>
    <row r="203" spans="1:8" ht="15.75" hidden="1" x14ac:dyDescent="0.25">
      <c r="A203" t="s">
        <v>152</v>
      </c>
      <c r="B203" s="9">
        <v>4</v>
      </c>
      <c r="C203" t="s">
        <v>188</v>
      </c>
      <c r="D203" s="6" t="s">
        <v>839</v>
      </c>
      <c r="E203" s="4" t="s">
        <v>896</v>
      </c>
      <c r="F203" s="4" t="s">
        <v>903</v>
      </c>
      <c r="G203" s="4" t="s">
        <v>905</v>
      </c>
      <c r="H203" s="4" t="s">
        <v>901</v>
      </c>
    </row>
    <row r="204" spans="1:8" ht="15.75" hidden="1" x14ac:dyDescent="0.25">
      <c r="A204" t="s">
        <v>152</v>
      </c>
      <c r="B204" s="9">
        <v>4</v>
      </c>
      <c r="C204" t="s">
        <v>189</v>
      </c>
      <c r="D204" s="6" t="s">
        <v>826</v>
      </c>
      <c r="E204" s="4" t="s">
        <v>902</v>
      </c>
      <c r="F204" s="4" t="s">
        <v>903</v>
      </c>
      <c r="G204" s="4" t="s">
        <v>904</v>
      </c>
      <c r="H204" s="4" t="s">
        <v>901</v>
      </c>
    </row>
    <row r="205" spans="1:8" ht="15.75" hidden="1" x14ac:dyDescent="0.25">
      <c r="A205" t="s">
        <v>152</v>
      </c>
      <c r="B205" s="9">
        <v>4</v>
      </c>
      <c r="C205" t="s">
        <v>190</v>
      </c>
      <c r="D205" s="6" t="s">
        <v>832</v>
      </c>
      <c r="E205" s="4" t="s">
        <v>896</v>
      </c>
      <c r="F205" s="4" t="s">
        <v>903</v>
      </c>
      <c r="G205" s="4" t="s">
        <v>908</v>
      </c>
      <c r="H205" s="4" t="s">
        <v>901</v>
      </c>
    </row>
    <row r="206" spans="1:8" ht="15.75" hidden="1" x14ac:dyDescent="0.25">
      <c r="A206" t="s">
        <v>152</v>
      </c>
      <c r="B206" s="9">
        <v>4</v>
      </c>
      <c r="C206" t="s">
        <v>191</v>
      </c>
      <c r="D206" s="6" t="s">
        <v>845</v>
      </c>
      <c r="E206" s="4" t="s">
        <v>896</v>
      </c>
      <c r="F206" s="4" t="s">
        <v>903</v>
      </c>
      <c r="G206" s="4" t="s">
        <v>906</v>
      </c>
      <c r="H206" s="4" t="s">
        <v>901</v>
      </c>
    </row>
    <row r="207" spans="1:8" ht="15.75" hidden="1" x14ac:dyDescent="0.25">
      <c r="A207" t="s">
        <v>152</v>
      </c>
      <c r="B207" s="9">
        <v>4</v>
      </c>
      <c r="C207" t="s">
        <v>46</v>
      </c>
      <c r="D207" s="6" t="s">
        <v>839</v>
      </c>
      <c r="E207" s="4" t="s">
        <v>896</v>
      </c>
      <c r="F207" s="4" t="s">
        <v>903</v>
      </c>
      <c r="G207" s="4" t="s">
        <v>905</v>
      </c>
      <c r="H207" s="4" t="s">
        <v>901</v>
      </c>
    </row>
    <row r="208" spans="1:8" ht="15.75" hidden="1" x14ac:dyDescent="0.25">
      <c r="A208" t="s">
        <v>152</v>
      </c>
      <c r="B208" s="9">
        <v>4</v>
      </c>
      <c r="C208" t="s">
        <v>192</v>
      </c>
      <c r="D208" s="6" t="s">
        <v>838</v>
      </c>
      <c r="E208" s="4" t="s">
        <v>896</v>
      </c>
      <c r="F208" s="4" t="s">
        <v>903</v>
      </c>
      <c r="G208" s="4" t="s">
        <v>904</v>
      </c>
      <c r="H208" s="4" t="s">
        <v>901</v>
      </c>
    </row>
    <row r="209" spans="1:8" ht="15.75" hidden="1" x14ac:dyDescent="0.25">
      <c r="A209" t="s">
        <v>152</v>
      </c>
      <c r="B209" s="9">
        <v>4</v>
      </c>
      <c r="C209" t="s">
        <v>193</v>
      </c>
      <c r="D209" s="6" t="s">
        <v>832</v>
      </c>
      <c r="E209" s="4" t="s">
        <v>896</v>
      </c>
      <c r="F209" s="4" t="s">
        <v>903</v>
      </c>
      <c r="G209" s="4" t="s">
        <v>908</v>
      </c>
      <c r="H209" s="4" t="s">
        <v>901</v>
      </c>
    </row>
    <row r="210" spans="1:8" ht="15.75" hidden="1" x14ac:dyDescent="0.25">
      <c r="A210" t="s">
        <v>152</v>
      </c>
      <c r="B210" s="9">
        <v>4</v>
      </c>
      <c r="C210" t="s">
        <v>194</v>
      </c>
      <c r="D210" s="6" t="s">
        <v>852</v>
      </c>
      <c r="E210" s="4" t="s">
        <v>896</v>
      </c>
      <c r="F210" s="4" t="s">
        <v>903</v>
      </c>
      <c r="G210" s="4" t="s">
        <v>913</v>
      </c>
      <c r="H210" s="4" t="s">
        <v>901</v>
      </c>
    </row>
    <row r="211" spans="1:8" ht="15.75" hidden="1" x14ac:dyDescent="0.25">
      <c r="A211" t="s">
        <v>152</v>
      </c>
      <c r="B211" s="9">
        <v>4</v>
      </c>
      <c r="C211" t="s">
        <v>195</v>
      </c>
      <c r="D211" s="6" t="s">
        <v>840</v>
      </c>
      <c r="E211" s="4" t="s">
        <v>902</v>
      </c>
      <c r="F211" s="4" t="s">
        <v>903</v>
      </c>
      <c r="G211" s="4" t="s">
        <v>908</v>
      </c>
      <c r="H211" s="4" t="s">
        <v>901</v>
      </c>
    </row>
    <row r="212" spans="1:8" ht="15.75" hidden="1" x14ac:dyDescent="0.25">
      <c r="A212" t="s">
        <v>152</v>
      </c>
      <c r="B212" s="9">
        <v>4</v>
      </c>
      <c r="C212" t="s">
        <v>196</v>
      </c>
      <c r="D212" s="6" t="s">
        <v>849</v>
      </c>
      <c r="E212" s="4" t="s">
        <v>896</v>
      </c>
      <c r="F212" s="4" t="s">
        <v>903</v>
      </c>
      <c r="G212" s="4" t="s">
        <v>912</v>
      </c>
      <c r="H212" s="4" t="s">
        <v>901</v>
      </c>
    </row>
    <row r="213" spans="1:8" ht="15.75" hidden="1" x14ac:dyDescent="0.25">
      <c r="A213" t="s">
        <v>152</v>
      </c>
      <c r="B213" s="9">
        <v>4</v>
      </c>
      <c r="C213" t="s">
        <v>197</v>
      </c>
      <c r="D213" s="6" t="s">
        <v>846</v>
      </c>
      <c r="E213" s="4" t="s">
        <v>896</v>
      </c>
      <c r="F213" s="4" t="s">
        <v>897</v>
      </c>
      <c r="G213" s="4" t="s">
        <v>906</v>
      </c>
      <c r="H213" s="4" t="s">
        <v>901</v>
      </c>
    </row>
    <row r="214" spans="1:8" ht="15.75" hidden="1" x14ac:dyDescent="0.25">
      <c r="A214" t="s">
        <v>152</v>
      </c>
      <c r="B214" s="9">
        <v>4</v>
      </c>
      <c r="C214" t="s">
        <v>198</v>
      </c>
      <c r="D214" s="6" t="s">
        <v>839</v>
      </c>
      <c r="E214" s="4" t="s">
        <v>896</v>
      </c>
      <c r="F214" s="4" t="s">
        <v>903</v>
      </c>
      <c r="G214" s="4" t="s">
        <v>905</v>
      </c>
      <c r="H214" s="4" t="s">
        <v>901</v>
      </c>
    </row>
    <row r="215" spans="1:8" ht="15.75" hidden="1" x14ac:dyDescent="0.25">
      <c r="A215" t="s">
        <v>152</v>
      </c>
      <c r="B215" s="9">
        <v>4</v>
      </c>
      <c r="C215" t="s">
        <v>199</v>
      </c>
      <c r="D215" s="6" t="s">
        <v>845</v>
      </c>
      <c r="E215" s="4" t="s">
        <v>896</v>
      </c>
      <c r="F215" s="4" t="s">
        <v>903</v>
      </c>
      <c r="G215" s="4" t="s">
        <v>906</v>
      </c>
      <c r="H215" s="4" t="s">
        <v>901</v>
      </c>
    </row>
    <row r="216" spans="1:8" ht="15.75" hidden="1" x14ac:dyDescent="0.25">
      <c r="A216" t="s">
        <v>152</v>
      </c>
      <c r="B216" s="9">
        <v>4</v>
      </c>
      <c r="C216" t="s">
        <v>200</v>
      </c>
      <c r="D216" s="6" t="s">
        <v>831</v>
      </c>
      <c r="E216" s="4" t="s">
        <v>909</v>
      </c>
      <c r="F216" s="4" t="s">
        <v>903</v>
      </c>
      <c r="G216" s="4" t="s">
        <v>908</v>
      </c>
      <c r="H216" s="4" t="s">
        <v>901</v>
      </c>
    </row>
    <row r="217" spans="1:8" ht="15.75" hidden="1" x14ac:dyDescent="0.25">
      <c r="A217" t="s">
        <v>152</v>
      </c>
      <c r="B217" s="9">
        <v>4</v>
      </c>
      <c r="C217" t="s">
        <v>201</v>
      </c>
      <c r="D217" s="6" t="s">
        <v>849</v>
      </c>
      <c r="E217" s="4" t="s">
        <v>896</v>
      </c>
      <c r="F217" s="4" t="s">
        <v>903</v>
      </c>
      <c r="G217" s="4" t="s">
        <v>912</v>
      </c>
      <c r="H217" s="4" t="s">
        <v>901</v>
      </c>
    </row>
    <row r="218" spans="1:8" ht="15.75" hidden="1" x14ac:dyDescent="0.25">
      <c r="A218" t="s">
        <v>152</v>
      </c>
      <c r="B218" s="9">
        <v>4</v>
      </c>
      <c r="C218" t="s">
        <v>202</v>
      </c>
      <c r="D218" s="6" t="s">
        <v>832</v>
      </c>
      <c r="E218" s="4" t="s">
        <v>896</v>
      </c>
      <c r="F218" s="4" t="s">
        <v>903</v>
      </c>
      <c r="G218" s="4" t="s">
        <v>908</v>
      </c>
      <c r="H218" s="4" t="s">
        <v>901</v>
      </c>
    </row>
    <row r="219" spans="1:8" ht="15.75" hidden="1" x14ac:dyDescent="0.25">
      <c r="A219" t="s">
        <v>152</v>
      </c>
      <c r="B219" s="9">
        <v>4</v>
      </c>
      <c r="C219" t="s">
        <v>203</v>
      </c>
      <c r="D219" s="6" t="s">
        <v>855</v>
      </c>
      <c r="E219" s="4" t="s">
        <v>902</v>
      </c>
      <c r="F219" s="4" t="s">
        <v>903</v>
      </c>
      <c r="G219" s="4" t="s">
        <v>912</v>
      </c>
      <c r="H219" s="4" t="s">
        <v>901</v>
      </c>
    </row>
    <row r="220" spans="1:8" ht="15.75" hidden="1" x14ac:dyDescent="0.25">
      <c r="A220" t="s">
        <v>255</v>
      </c>
      <c r="B220" s="9">
        <v>5</v>
      </c>
      <c r="C220" t="s">
        <v>204</v>
      </c>
      <c r="D220" s="6" t="s">
        <v>833</v>
      </c>
      <c r="E220" s="4" t="s">
        <v>909</v>
      </c>
      <c r="F220" s="4" t="s">
        <v>903</v>
      </c>
      <c r="G220" s="4" t="s">
        <v>904</v>
      </c>
      <c r="H220" s="4" t="s">
        <v>901</v>
      </c>
    </row>
    <row r="221" spans="1:8" ht="15.75" hidden="1" x14ac:dyDescent="0.25">
      <c r="A221" t="s">
        <v>255</v>
      </c>
      <c r="B221" s="9">
        <v>5</v>
      </c>
      <c r="C221" t="s">
        <v>205</v>
      </c>
      <c r="D221" s="6" t="s">
        <v>856</v>
      </c>
      <c r="E221" s="4" t="s">
        <v>896</v>
      </c>
      <c r="F221" s="4" t="s">
        <v>903</v>
      </c>
      <c r="G221" s="4" t="s">
        <v>914</v>
      </c>
      <c r="H221" s="4" t="s">
        <v>915</v>
      </c>
    </row>
    <row r="222" spans="1:8" ht="15.75" hidden="1" x14ac:dyDescent="0.25">
      <c r="A222" t="s">
        <v>255</v>
      </c>
      <c r="B222" s="9">
        <v>5</v>
      </c>
      <c r="C222" t="s">
        <v>206</v>
      </c>
      <c r="D222" s="6" t="s">
        <v>836</v>
      </c>
      <c r="E222" s="4" t="s">
        <v>909</v>
      </c>
      <c r="F222" s="4" t="s">
        <v>897</v>
      </c>
      <c r="G222" s="4" t="s">
        <v>908</v>
      </c>
      <c r="H222" s="4" t="s">
        <v>901</v>
      </c>
    </row>
    <row r="223" spans="1:8" ht="15.75" hidden="1" x14ac:dyDescent="0.25">
      <c r="A223" t="s">
        <v>255</v>
      </c>
      <c r="B223" s="9">
        <v>5</v>
      </c>
      <c r="C223" t="s">
        <v>207</v>
      </c>
      <c r="D223" s="6" t="s">
        <v>826</v>
      </c>
      <c r="E223" s="4" t="s">
        <v>902</v>
      </c>
      <c r="F223" s="4" t="s">
        <v>903</v>
      </c>
      <c r="G223" s="4" t="s">
        <v>904</v>
      </c>
      <c r="H223" s="4" t="s">
        <v>901</v>
      </c>
    </row>
    <row r="224" spans="1:8" ht="15.75" hidden="1" x14ac:dyDescent="0.25">
      <c r="A224" t="s">
        <v>255</v>
      </c>
      <c r="B224" s="9">
        <v>5</v>
      </c>
      <c r="C224" t="s">
        <v>208</v>
      </c>
      <c r="D224" s="6" t="s">
        <v>846</v>
      </c>
      <c r="E224" s="4" t="s">
        <v>896</v>
      </c>
      <c r="F224" s="4" t="s">
        <v>897</v>
      </c>
      <c r="G224" s="4" t="s">
        <v>906</v>
      </c>
      <c r="H224" s="4" t="s">
        <v>901</v>
      </c>
    </row>
    <row r="225" spans="1:8" ht="15.75" hidden="1" x14ac:dyDescent="0.25">
      <c r="A225" t="s">
        <v>255</v>
      </c>
      <c r="B225" s="9">
        <v>5</v>
      </c>
      <c r="C225" t="s">
        <v>209</v>
      </c>
      <c r="D225" s="6" t="s">
        <v>847</v>
      </c>
      <c r="E225" s="4" t="s">
        <v>909</v>
      </c>
      <c r="F225" s="4" t="s">
        <v>903</v>
      </c>
      <c r="G225" s="4" t="s">
        <v>905</v>
      </c>
      <c r="H225" s="4" t="s">
        <v>901</v>
      </c>
    </row>
    <row r="226" spans="1:8" ht="15.75" hidden="1" x14ac:dyDescent="0.25">
      <c r="A226" t="s">
        <v>255</v>
      </c>
      <c r="B226" s="9">
        <v>5</v>
      </c>
      <c r="C226" t="s">
        <v>210</v>
      </c>
      <c r="D226" s="6" t="s">
        <v>833</v>
      </c>
      <c r="E226" s="4" t="s">
        <v>909</v>
      </c>
      <c r="F226" s="4" t="s">
        <v>903</v>
      </c>
      <c r="G226" s="4" t="s">
        <v>904</v>
      </c>
      <c r="H226" s="4" t="s">
        <v>901</v>
      </c>
    </row>
    <row r="227" spans="1:8" ht="15.75" hidden="1" x14ac:dyDescent="0.25">
      <c r="A227" t="s">
        <v>255</v>
      </c>
      <c r="B227" s="9">
        <v>5</v>
      </c>
      <c r="C227" t="s">
        <v>211</v>
      </c>
      <c r="D227" s="6" t="s">
        <v>833</v>
      </c>
      <c r="E227" s="4" t="s">
        <v>909</v>
      </c>
      <c r="F227" s="4" t="s">
        <v>903</v>
      </c>
      <c r="G227" s="4" t="s">
        <v>904</v>
      </c>
      <c r="H227" s="4" t="s">
        <v>901</v>
      </c>
    </row>
    <row r="228" spans="1:8" ht="15.75" hidden="1" x14ac:dyDescent="0.25">
      <c r="A228" t="s">
        <v>255</v>
      </c>
      <c r="B228" s="9">
        <v>5</v>
      </c>
      <c r="C228" t="s">
        <v>212</v>
      </c>
      <c r="D228" s="6" t="s">
        <v>833</v>
      </c>
      <c r="E228" s="4" t="s">
        <v>909</v>
      </c>
      <c r="F228" s="4" t="s">
        <v>903</v>
      </c>
      <c r="G228" s="4" t="s">
        <v>904</v>
      </c>
      <c r="H228" s="4" t="s">
        <v>901</v>
      </c>
    </row>
    <row r="229" spans="1:8" ht="15.75" hidden="1" x14ac:dyDescent="0.25">
      <c r="A229" t="s">
        <v>255</v>
      </c>
      <c r="B229" s="9">
        <v>5</v>
      </c>
      <c r="C229" t="s">
        <v>213</v>
      </c>
      <c r="D229" s="6" t="s">
        <v>846</v>
      </c>
      <c r="E229" s="4" t="s">
        <v>896</v>
      </c>
      <c r="F229" s="4" t="s">
        <v>897</v>
      </c>
      <c r="G229" s="4" t="s">
        <v>906</v>
      </c>
      <c r="H229" s="4" t="s">
        <v>901</v>
      </c>
    </row>
    <row r="230" spans="1:8" ht="15.75" hidden="1" x14ac:dyDescent="0.25">
      <c r="A230" t="s">
        <v>255</v>
      </c>
      <c r="B230" s="9">
        <v>5</v>
      </c>
      <c r="C230" t="s">
        <v>99</v>
      </c>
      <c r="D230" s="6" t="s">
        <v>839</v>
      </c>
      <c r="E230" s="4" t="s">
        <v>896</v>
      </c>
      <c r="F230" s="4" t="s">
        <v>903</v>
      </c>
      <c r="G230" s="4" t="s">
        <v>905</v>
      </c>
      <c r="H230" s="4" t="s">
        <v>901</v>
      </c>
    </row>
    <row r="231" spans="1:8" ht="15.75" hidden="1" x14ac:dyDescent="0.25">
      <c r="A231" t="s">
        <v>255</v>
      </c>
      <c r="B231" s="9">
        <v>5</v>
      </c>
      <c r="C231" t="s">
        <v>214</v>
      </c>
      <c r="D231" s="6" t="s">
        <v>833</v>
      </c>
      <c r="E231" s="4" t="s">
        <v>909</v>
      </c>
      <c r="F231" s="4" t="s">
        <v>903</v>
      </c>
      <c r="G231" s="4" t="s">
        <v>904</v>
      </c>
      <c r="H231" s="4" t="s">
        <v>901</v>
      </c>
    </row>
    <row r="232" spans="1:8" ht="15.75" hidden="1" x14ac:dyDescent="0.25">
      <c r="A232" t="s">
        <v>255</v>
      </c>
      <c r="B232" s="9">
        <v>5</v>
      </c>
      <c r="C232" t="s">
        <v>215</v>
      </c>
      <c r="D232" s="6" t="s">
        <v>839</v>
      </c>
      <c r="E232" s="4" t="s">
        <v>896</v>
      </c>
      <c r="F232" s="4" t="s">
        <v>903</v>
      </c>
      <c r="G232" s="4" t="s">
        <v>905</v>
      </c>
      <c r="H232" s="4" t="s">
        <v>901</v>
      </c>
    </row>
    <row r="233" spans="1:8" ht="15.75" hidden="1" x14ac:dyDescent="0.25">
      <c r="A233" t="s">
        <v>255</v>
      </c>
      <c r="B233" s="9">
        <v>5</v>
      </c>
      <c r="C233" t="s">
        <v>216</v>
      </c>
      <c r="D233" s="6" t="s">
        <v>845</v>
      </c>
      <c r="E233" s="4" t="s">
        <v>896</v>
      </c>
      <c r="F233" s="4" t="s">
        <v>903</v>
      </c>
      <c r="G233" s="4" t="s">
        <v>906</v>
      </c>
      <c r="H233" s="4" t="s">
        <v>901</v>
      </c>
    </row>
    <row r="234" spans="1:8" ht="15.75" hidden="1" x14ac:dyDescent="0.25">
      <c r="A234" t="s">
        <v>255</v>
      </c>
      <c r="B234" s="9">
        <v>5</v>
      </c>
      <c r="C234" t="s">
        <v>217</v>
      </c>
      <c r="D234" s="6" t="s">
        <v>838</v>
      </c>
      <c r="E234" s="4" t="s">
        <v>896</v>
      </c>
      <c r="F234" s="4" t="s">
        <v>903</v>
      </c>
      <c r="G234" s="4" t="s">
        <v>904</v>
      </c>
      <c r="H234" s="4" t="s">
        <v>901</v>
      </c>
    </row>
    <row r="235" spans="1:8" ht="15.75" hidden="1" x14ac:dyDescent="0.25">
      <c r="A235" t="s">
        <v>255</v>
      </c>
      <c r="B235" s="9">
        <v>5</v>
      </c>
      <c r="C235" t="s">
        <v>218</v>
      </c>
      <c r="D235" s="6" t="s">
        <v>833</v>
      </c>
      <c r="E235" s="4" t="s">
        <v>909</v>
      </c>
      <c r="F235" s="4" t="s">
        <v>903</v>
      </c>
      <c r="G235" s="4" t="s">
        <v>904</v>
      </c>
      <c r="H235" s="4" t="s">
        <v>901</v>
      </c>
    </row>
    <row r="236" spans="1:8" ht="15.75" hidden="1" x14ac:dyDescent="0.25">
      <c r="A236" t="s">
        <v>255</v>
      </c>
      <c r="B236" s="9">
        <v>5</v>
      </c>
      <c r="C236" t="s">
        <v>219</v>
      </c>
      <c r="D236" s="6" t="s">
        <v>839</v>
      </c>
      <c r="E236" s="4" t="s">
        <v>896</v>
      </c>
      <c r="F236" s="4" t="s">
        <v>903</v>
      </c>
      <c r="G236" s="4" t="s">
        <v>905</v>
      </c>
      <c r="H236" s="4" t="s">
        <v>901</v>
      </c>
    </row>
    <row r="237" spans="1:8" ht="15.75" hidden="1" x14ac:dyDescent="0.25">
      <c r="A237" t="s">
        <v>255</v>
      </c>
      <c r="B237" s="9">
        <v>5</v>
      </c>
      <c r="C237" t="s">
        <v>220</v>
      </c>
      <c r="D237" s="6" t="s">
        <v>846</v>
      </c>
      <c r="E237" s="4" t="s">
        <v>896</v>
      </c>
      <c r="F237" s="4" t="s">
        <v>897</v>
      </c>
      <c r="G237" s="4" t="s">
        <v>906</v>
      </c>
      <c r="H237" s="4" t="s">
        <v>901</v>
      </c>
    </row>
    <row r="238" spans="1:8" ht="15.75" hidden="1" x14ac:dyDescent="0.25">
      <c r="A238" t="s">
        <v>255</v>
      </c>
      <c r="B238" s="9">
        <v>5</v>
      </c>
      <c r="C238" t="s">
        <v>221</v>
      </c>
      <c r="D238" s="6" t="s">
        <v>839</v>
      </c>
      <c r="E238" s="4" t="s">
        <v>896</v>
      </c>
      <c r="F238" s="4" t="s">
        <v>903</v>
      </c>
      <c r="G238" s="4" t="s">
        <v>905</v>
      </c>
      <c r="H238" s="4" t="s">
        <v>901</v>
      </c>
    </row>
    <row r="239" spans="1:8" ht="15.75" hidden="1" x14ac:dyDescent="0.25">
      <c r="A239" t="s">
        <v>255</v>
      </c>
      <c r="B239" s="9">
        <v>5</v>
      </c>
      <c r="C239" t="s">
        <v>148</v>
      </c>
      <c r="D239" s="6" t="s">
        <v>840</v>
      </c>
      <c r="E239" s="4" t="s">
        <v>902</v>
      </c>
      <c r="F239" s="4" t="s">
        <v>903</v>
      </c>
      <c r="G239" s="4" t="s">
        <v>908</v>
      </c>
      <c r="H239" s="4" t="s">
        <v>901</v>
      </c>
    </row>
    <row r="240" spans="1:8" ht="15.75" hidden="1" x14ac:dyDescent="0.25">
      <c r="A240" t="s">
        <v>255</v>
      </c>
      <c r="B240" s="9">
        <v>5</v>
      </c>
      <c r="C240" t="s">
        <v>222</v>
      </c>
      <c r="D240" s="6" t="s">
        <v>851</v>
      </c>
      <c r="E240" s="4" t="s">
        <v>896</v>
      </c>
      <c r="F240" s="4" t="s">
        <v>903</v>
      </c>
      <c r="G240" s="4" t="s">
        <v>906</v>
      </c>
      <c r="H240" s="4" t="s">
        <v>907</v>
      </c>
    </row>
    <row r="241" spans="1:8" ht="15.75" hidden="1" x14ac:dyDescent="0.25">
      <c r="A241" t="s">
        <v>255</v>
      </c>
      <c r="B241" s="9">
        <v>5</v>
      </c>
      <c r="C241" t="s">
        <v>223</v>
      </c>
      <c r="D241" s="6" t="s">
        <v>839</v>
      </c>
      <c r="E241" s="4" t="s">
        <v>896</v>
      </c>
      <c r="F241" s="4" t="s">
        <v>903</v>
      </c>
      <c r="G241" s="4" t="s">
        <v>905</v>
      </c>
      <c r="H241" s="4" t="s">
        <v>901</v>
      </c>
    </row>
    <row r="242" spans="1:8" ht="15.75" hidden="1" x14ac:dyDescent="0.25">
      <c r="A242" t="s">
        <v>255</v>
      </c>
      <c r="B242" s="9">
        <v>5</v>
      </c>
      <c r="C242" t="s">
        <v>224</v>
      </c>
      <c r="D242" s="6" t="s">
        <v>840</v>
      </c>
      <c r="E242" s="4" t="s">
        <v>902</v>
      </c>
      <c r="F242" s="4" t="s">
        <v>903</v>
      </c>
      <c r="G242" s="4" t="s">
        <v>908</v>
      </c>
      <c r="H242" s="4" t="s">
        <v>901</v>
      </c>
    </row>
    <row r="243" spans="1:8" ht="15.75" hidden="1" x14ac:dyDescent="0.25">
      <c r="A243" t="s">
        <v>255</v>
      </c>
      <c r="B243" s="9">
        <v>5</v>
      </c>
      <c r="C243" t="s">
        <v>23</v>
      </c>
      <c r="D243" s="6" t="s">
        <v>826</v>
      </c>
      <c r="E243" s="4" t="s">
        <v>902</v>
      </c>
      <c r="F243" s="4" t="s">
        <v>903</v>
      </c>
      <c r="G243" s="4" t="s">
        <v>904</v>
      </c>
      <c r="H243" s="4" t="s">
        <v>901</v>
      </c>
    </row>
    <row r="244" spans="1:8" ht="15.75" hidden="1" x14ac:dyDescent="0.25">
      <c r="A244" t="s">
        <v>255</v>
      </c>
      <c r="B244" s="9">
        <v>5</v>
      </c>
      <c r="C244" t="s">
        <v>225</v>
      </c>
      <c r="D244" s="6" t="s">
        <v>831</v>
      </c>
      <c r="E244" s="4" t="s">
        <v>909</v>
      </c>
      <c r="F244" s="4" t="s">
        <v>903</v>
      </c>
      <c r="G244" s="4" t="s">
        <v>908</v>
      </c>
      <c r="H244" s="4" t="s">
        <v>901</v>
      </c>
    </row>
    <row r="245" spans="1:8" ht="15.75" hidden="1" x14ac:dyDescent="0.25">
      <c r="A245" t="s">
        <v>255</v>
      </c>
      <c r="B245" s="9">
        <v>5</v>
      </c>
      <c r="C245" t="s">
        <v>226</v>
      </c>
      <c r="D245" s="6" t="s">
        <v>826</v>
      </c>
      <c r="E245" s="4" t="s">
        <v>902</v>
      </c>
      <c r="F245" s="4" t="s">
        <v>903</v>
      </c>
      <c r="G245" s="4" t="s">
        <v>904</v>
      </c>
      <c r="H245" s="4" t="s">
        <v>901</v>
      </c>
    </row>
    <row r="246" spans="1:8" ht="15.75" hidden="1" x14ac:dyDescent="0.25">
      <c r="A246" t="s">
        <v>255</v>
      </c>
      <c r="B246" s="9">
        <v>5</v>
      </c>
      <c r="C246" t="s">
        <v>115</v>
      </c>
      <c r="D246" s="6" t="s">
        <v>845</v>
      </c>
      <c r="E246" s="4" t="s">
        <v>896</v>
      </c>
      <c r="F246" s="4" t="s">
        <v>903</v>
      </c>
      <c r="G246" s="4" t="s">
        <v>906</v>
      </c>
      <c r="H246" s="4" t="s">
        <v>901</v>
      </c>
    </row>
    <row r="247" spans="1:8" ht="15.75" hidden="1" x14ac:dyDescent="0.25">
      <c r="A247" t="s">
        <v>255</v>
      </c>
      <c r="B247" s="9">
        <v>5</v>
      </c>
      <c r="C247" t="s">
        <v>227</v>
      </c>
      <c r="D247" s="6" t="s">
        <v>838</v>
      </c>
      <c r="E247" s="4" t="s">
        <v>896</v>
      </c>
      <c r="F247" s="4" t="s">
        <v>903</v>
      </c>
      <c r="G247" s="4" t="s">
        <v>904</v>
      </c>
      <c r="H247" s="4" t="s">
        <v>901</v>
      </c>
    </row>
    <row r="248" spans="1:8" ht="15.75" hidden="1" x14ac:dyDescent="0.25">
      <c r="A248" t="s">
        <v>255</v>
      </c>
      <c r="B248" s="9">
        <v>5</v>
      </c>
      <c r="C248" t="s">
        <v>228</v>
      </c>
      <c r="D248" s="6" t="s">
        <v>828</v>
      </c>
      <c r="E248" s="4" t="s">
        <v>896</v>
      </c>
      <c r="F248" s="4" t="s">
        <v>897</v>
      </c>
      <c r="G248" s="4" t="s">
        <v>906</v>
      </c>
      <c r="H248" s="4" t="s">
        <v>907</v>
      </c>
    </row>
    <row r="249" spans="1:8" ht="15.75" hidden="1" x14ac:dyDescent="0.25">
      <c r="A249" t="s">
        <v>255</v>
      </c>
      <c r="B249" s="9">
        <v>5</v>
      </c>
      <c r="C249" t="s">
        <v>229</v>
      </c>
      <c r="D249" s="6" t="s">
        <v>840</v>
      </c>
      <c r="E249" s="4" t="s">
        <v>902</v>
      </c>
      <c r="F249" s="4" t="s">
        <v>903</v>
      </c>
      <c r="G249" s="4" t="s">
        <v>908</v>
      </c>
      <c r="H249" s="4" t="s">
        <v>901</v>
      </c>
    </row>
    <row r="250" spans="1:8" ht="15.75" hidden="1" x14ac:dyDescent="0.25">
      <c r="A250" t="s">
        <v>255</v>
      </c>
      <c r="B250" s="9">
        <v>5</v>
      </c>
      <c r="C250" t="s">
        <v>230</v>
      </c>
      <c r="D250" s="6" t="s">
        <v>833</v>
      </c>
      <c r="E250" s="4" t="s">
        <v>909</v>
      </c>
      <c r="F250" s="4" t="s">
        <v>903</v>
      </c>
      <c r="G250" s="4" t="s">
        <v>904</v>
      </c>
      <c r="H250" s="4" t="s">
        <v>901</v>
      </c>
    </row>
    <row r="251" spans="1:8" ht="15.75" hidden="1" x14ac:dyDescent="0.25">
      <c r="A251" t="s">
        <v>255</v>
      </c>
      <c r="B251" s="9">
        <v>5</v>
      </c>
      <c r="C251" t="s">
        <v>231</v>
      </c>
      <c r="D251" s="6" t="s">
        <v>851</v>
      </c>
      <c r="E251" s="4" t="s">
        <v>896</v>
      </c>
      <c r="F251" s="4" t="s">
        <v>903</v>
      </c>
      <c r="G251" s="4" t="s">
        <v>906</v>
      </c>
      <c r="H251" s="4" t="s">
        <v>907</v>
      </c>
    </row>
    <row r="252" spans="1:8" ht="15.75" hidden="1" x14ac:dyDescent="0.25">
      <c r="A252" t="s">
        <v>255</v>
      </c>
      <c r="B252" s="9">
        <v>5</v>
      </c>
      <c r="C252" t="s">
        <v>232</v>
      </c>
      <c r="D252" s="6" t="s">
        <v>826</v>
      </c>
      <c r="E252" s="4" t="s">
        <v>902</v>
      </c>
      <c r="F252" s="4" t="s">
        <v>903</v>
      </c>
      <c r="G252" s="4" t="s">
        <v>904</v>
      </c>
      <c r="H252" s="4" t="s">
        <v>901</v>
      </c>
    </row>
    <row r="253" spans="1:8" ht="15.75" hidden="1" x14ac:dyDescent="0.25">
      <c r="A253" t="s">
        <v>255</v>
      </c>
      <c r="B253" s="9">
        <v>5</v>
      </c>
      <c r="C253" t="s">
        <v>233</v>
      </c>
      <c r="D253" s="6" t="s">
        <v>842</v>
      </c>
      <c r="E253" s="4" t="s">
        <v>902</v>
      </c>
      <c r="F253" s="4" t="s">
        <v>897</v>
      </c>
      <c r="G253" s="4" t="s">
        <v>908</v>
      </c>
      <c r="H253" s="4" t="s">
        <v>901</v>
      </c>
    </row>
    <row r="254" spans="1:8" ht="15.75" hidden="1" x14ac:dyDescent="0.25">
      <c r="A254" t="s">
        <v>255</v>
      </c>
      <c r="B254" s="9">
        <v>5</v>
      </c>
      <c r="C254" t="s">
        <v>234</v>
      </c>
      <c r="D254" s="6" t="s">
        <v>839</v>
      </c>
      <c r="E254" s="4" t="s">
        <v>896</v>
      </c>
      <c r="F254" s="4" t="s">
        <v>903</v>
      </c>
      <c r="G254" s="4" t="s">
        <v>905</v>
      </c>
      <c r="H254" s="4" t="s">
        <v>901</v>
      </c>
    </row>
    <row r="255" spans="1:8" ht="15.75" hidden="1" x14ac:dyDescent="0.25">
      <c r="A255" t="s">
        <v>255</v>
      </c>
      <c r="B255" s="9">
        <v>5</v>
      </c>
      <c r="C255" t="s">
        <v>235</v>
      </c>
      <c r="D255" s="6" t="s">
        <v>845</v>
      </c>
      <c r="E255" s="4" t="s">
        <v>896</v>
      </c>
      <c r="F255" s="4" t="s">
        <v>903</v>
      </c>
      <c r="G255" s="4" t="s">
        <v>906</v>
      </c>
      <c r="H255" s="4" t="s">
        <v>901</v>
      </c>
    </row>
    <row r="256" spans="1:8" ht="15.75" hidden="1" x14ac:dyDescent="0.25">
      <c r="A256" t="s">
        <v>255</v>
      </c>
      <c r="B256" s="9">
        <v>5</v>
      </c>
      <c r="C256" t="s">
        <v>236</v>
      </c>
      <c r="D256" s="6" t="s">
        <v>826</v>
      </c>
      <c r="E256" s="4" t="s">
        <v>902</v>
      </c>
      <c r="F256" s="4" t="s">
        <v>903</v>
      </c>
      <c r="G256" s="4" t="s">
        <v>904</v>
      </c>
      <c r="H256" s="4" t="s">
        <v>901</v>
      </c>
    </row>
    <row r="257" spans="1:8" ht="15.75" hidden="1" x14ac:dyDescent="0.25">
      <c r="A257" t="s">
        <v>255</v>
      </c>
      <c r="B257" s="9">
        <v>5</v>
      </c>
      <c r="C257" t="s">
        <v>237</v>
      </c>
      <c r="D257" s="6" t="s">
        <v>831</v>
      </c>
      <c r="E257" s="4" t="s">
        <v>909</v>
      </c>
      <c r="F257" s="4" t="s">
        <v>903</v>
      </c>
      <c r="G257" s="4" t="s">
        <v>908</v>
      </c>
      <c r="H257" s="4" t="s">
        <v>901</v>
      </c>
    </row>
    <row r="258" spans="1:8" ht="15.75" hidden="1" x14ac:dyDescent="0.25">
      <c r="A258" t="s">
        <v>255</v>
      </c>
      <c r="B258" s="9">
        <v>5</v>
      </c>
      <c r="C258" t="s">
        <v>238</v>
      </c>
      <c r="D258" s="6" t="s">
        <v>839</v>
      </c>
      <c r="E258" s="4" t="s">
        <v>896</v>
      </c>
      <c r="F258" s="4" t="s">
        <v>903</v>
      </c>
      <c r="G258" s="4" t="s">
        <v>905</v>
      </c>
      <c r="H258" s="4" t="s">
        <v>901</v>
      </c>
    </row>
    <row r="259" spans="1:8" ht="15.75" hidden="1" x14ac:dyDescent="0.25">
      <c r="A259" t="s">
        <v>255</v>
      </c>
      <c r="B259" s="9">
        <v>5</v>
      </c>
      <c r="C259" t="s">
        <v>239</v>
      </c>
      <c r="D259" s="6" t="s">
        <v>842</v>
      </c>
      <c r="E259" s="4" t="s">
        <v>902</v>
      </c>
      <c r="F259" s="4" t="s">
        <v>897</v>
      </c>
      <c r="G259" s="4" t="s">
        <v>908</v>
      </c>
      <c r="H259" s="4" t="s">
        <v>901</v>
      </c>
    </row>
    <row r="260" spans="1:8" ht="15.75" hidden="1" x14ac:dyDescent="0.25">
      <c r="A260" t="s">
        <v>255</v>
      </c>
      <c r="B260" s="9">
        <v>5</v>
      </c>
      <c r="C260" t="s">
        <v>240</v>
      </c>
      <c r="D260" s="6" t="s">
        <v>839</v>
      </c>
      <c r="E260" s="4" t="s">
        <v>896</v>
      </c>
      <c r="F260" s="4" t="s">
        <v>903</v>
      </c>
      <c r="G260" s="4" t="s">
        <v>905</v>
      </c>
      <c r="H260" s="4" t="s">
        <v>901</v>
      </c>
    </row>
    <row r="261" spans="1:8" ht="15.75" hidden="1" x14ac:dyDescent="0.25">
      <c r="A261" t="s">
        <v>255</v>
      </c>
      <c r="B261" s="9">
        <v>5</v>
      </c>
      <c r="C261" t="s">
        <v>241</v>
      </c>
      <c r="D261" s="6" t="s">
        <v>839</v>
      </c>
      <c r="E261" s="4" t="s">
        <v>896</v>
      </c>
      <c r="F261" s="4" t="s">
        <v>903</v>
      </c>
      <c r="G261" s="4" t="s">
        <v>905</v>
      </c>
      <c r="H261" s="4" t="s">
        <v>901</v>
      </c>
    </row>
    <row r="262" spans="1:8" ht="15.75" hidden="1" x14ac:dyDescent="0.25">
      <c r="A262" t="s">
        <v>255</v>
      </c>
      <c r="B262" s="9">
        <v>5</v>
      </c>
      <c r="C262" t="s">
        <v>188</v>
      </c>
      <c r="D262" s="6" t="s">
        <v>839</v>
      </c>
      <c r="E262" s="4" t="s">
        <v>896</v>
      </c>
      <c r="F262" s="4" t="s">
        <v>903</v>
      </c>
      <c r="G262" s="4" t="s">
        <v>905</v>
      </c>
      <c r="H262" s="4" t="s">
        <v>901</v>
      </c>
    </row>
    <row r="263" spans="1:8" ht="15.75" hidden="1" x14ac:dyDescent="0.25">
      <c r="A263" t="s">
        <v>255</v>
      </c>
      <c r="B263" s="9">
        <v>5</v>
      </c>
      <c r="C263" t="s">
        <v>43</v>
      </c>
      <c r="D263" s="6" t="s">
        <v>827</v>
      </c>
      <c r="E263" s="4" t="s">
        <v>902</v>
      </c>
      <c r="F263" s="4" t="s">
        <v>903</v>
      </c>
      <c r="G263" s="4" t="s">
        <v>905</v>
      </c>
      <c r="H263" s="4" t="s">
        <v>901</v>
      </c>
    </row>
    <row r="264" spans="1:8" ht="15.75" hidden="1" x14ac:dyDescent="0.25">
      <c r="A264" t="s">
        <v>255</v>
      </c>
      <c r="B264" s="9">
        <v>5</v>
      </c>
      <c r="C264" t="s">
        <v>242</v>
      </c>
      <c r="D264" s="6" t="s">
        <v>839</v>
      </c>
      <c r="E264" s="4" t="s">
        <v>896</v>
      </c>
      <c r="F264" s="4" t="s">
        <v>903</v>
      </c>
      <c r="G264" s="4" t="s">
        <v>905</v>
      </c>
      <c r="H264" s="4" t="s">
        <v>901</v>
      </c>
    </row>
    <row r="265" spans="1:8" ht="15.75" hidden="1" x14ac:dyDescent="0.25">
      <c r="A265" t="s">
        <v>255</v>
      </c>
      <c r="B265" s="9">
        <v>5</v>
      </c>
      <c r="C265" t="s">
        <v>243</v>
      </c>
      <c r="D265" s="6" t="s">
        <v>852</v>
      </c>
      <c r="E265" s="4" t="s">
        <v>896</v>
      </c>
      <c r="F265" s="4" t="s">
        <v>903</v>
      </c>
      <c r="G265" s="4" t="s">
        <v>913</v>
      </c>
      <c r="H265" s="4" t="s">
        <v>901</v>
      </c>
    </row>
    <row r="266" spans="1:8" ht="15.75" hidden="1" x14ac:dyDescent="0.25">
      <c r="A266" t="s">
        <v>255</v>
      </c>
      <c r="B266" s="9">
        <v>5</v>
      </c>
      <c r="C266" t="s">
        <v>244</v>
      </c>
      <c r="D266" s="6" t="s">
        <v>826</v>
      </c>
      <c r="E266" s="4" t="s">
        <v>902</v>
      </c>
      <c r="F266" s="4" t="s">
        <v>903</v>
      </c>
      <c r="G266" s="4" t="s">
        <v>904</v>
      </c>
      <c r="H266" s="4" t="s">
        <v>901</v>
      </c>
    </row>
    <row r="267" spans="1:8" ht="15.75" hidden="1" x14ac:dyDescent="0.25">
      <c r="A267" t="s">
        <v>255</v>
      </c>
      <c r="B267" s="9">
        <v>5</v>
      </c>
      <c r="C267" t="s">
        <v>245</v>
      </c>
      <c r="D267" s="6" t="s">
        <v>846</v>
      </c>
      <c r="E267" s="4" t="s">
        <v>896</v>
      </c>
      <c r="F267" s="4" t="s">
        <v>897</v>
      </c>
      <c r="G267" s="4" t="s">
        <v>906</v>
      </c>
      <c r="H267" s="4" t="s">
        <v>901</v>
      </c>
    </row>
    <row r="268" spans="1:8" ht="15.75" hidden="1" x14ac:dyDescent="0.25">
      <c r="A268" t="s">
        <v>255</v>
      </c>
      <c r="B268" s="9">
        <v>5</v>
      </c>
      <c r="C268" t="s">
        <v>246</v>
      </c>
      <c r="D268" s="6" t="s">
        <v>827</v>
      </c>
      <c r="E268" s="4" t="s">
        <v>902</v>
      </c>
      <c r="F268" s="4" t="s">
        <v>903</v>
      </c>
      <c r="G268" s="4" t="s">
        <v>905</v>
      </c>
      <c r="H268" s="4" t="s">
        <v>901</v>
      </c>
    </row>
    <row r="269" spans="1:8" ht="15.75" hidden="1" x14ac:dyDescent="0.25">
      <c r="A269" t="s">
        <v>255</v>
      </c>
      <c r="B269" s="9">
        <v>5</v>
      </c>
      <c r="C269" t="s">
        <v>247</v>
      </c>
      <c r="D269" s="6" t="s">
        <v>845</v>
      </c>
      <c r="E269" s="4" t="s">
        <v>896</v>
      </c>
      <c r="F269" s="4" t="s">
        <v>903</v>
      </c>
      <c r="G269" s="4" t="s">
        <v>906</v>
      </c>
      <c r="H269" s="4" t="s">
        <v>901</v>
      </c>
    </row>
    <row r="270" spans="1:8" ht="15.75" hidden="1" x14ac:dyDescent="0.25">
      <c r="A270" t="s">
        <v>255</v>
      </c>
      <c r="B270" s="9">
        <v>5</v>
      </c>
      <c r="C270" t="s">
        <v>50</v>
      </c>
      <c r="D270" s="6" t="s">
        <v>826</v>
      </c>
      <c r="E270" s="4" t="s">
        <v>902</v>
      </c>
      <c r="F270" s="4" t="s">
        <v>903</v>
      </c>
      <c r="G270" s="4" t="s">
        <v>904</v>
      </c>
      <c r="H270" s="4" t="s">
        <v>901</v>
      </c>
    </row>
    <row r="271" spans="1:8" ht="15.75" hidden="1" x14ac:dyDescent="0.25">
      <c r="A271" t="s">
        <v>255</v>
      </c>
      <c r="B271" s="9">
        <v>5</v>
      </c>
      <c r="C271" t="s">
        <v>248</v>
      </c>
      <c r="D271" s="6" t="s">
        <v>826</v>
      </c>
      <c r="E271" s="4" t="s">
        <v>902</v>
      </c>
      <c r="F271" s="4" t="s">
        <v>903</v>
      </c>
      <c r="G271" s="4" t="s">
        <v>904</v>
      </c>
      <c r="H271" s="4" t="s">
        <v>901</v>
      </c>
    </row>
    <row r="272" spans="1:8" ht="15.75" hidden="1" x14ac:dyDescent="0.25">
      <c r="A272" t="s">
        <v>255</v>
      </c>
      <c r="B272" s="9">
        <v>5</v>
      </c>
      <c r="C272" t="s">
        <v>249</v>
      </c>
      <c r="D272" s="6" t="s">
        <v>840</v>
      </c>
      <c r="E272" s="4" t="s">
        <v>902</v>
      </c>
      <c r="F272" s="4" t="s">
        <v>903</v>
      </c>
      <c r="G272" s="4" t="s">
        <v>908</v>
      </c>
      <c r="H272" s="4" t="s">
        <v>901</v>
      </c>
    </row>
    <row r="273" spans="1:8" ht="15.75" hidden="1" x14ac:dyDescent="0.25">
      <c r="A273" t="s">
        <v>255</v>
      </c>
      <c r="B273" s="9">
        <v>5</v>
      </c>
      <c r="C273" t="s">
        <v>198</v>
      </c>
      <c r="D273" s="6" t="s">
        <v>839</v>
      </c>
      <c r="E273" s="4" t="s">
        <v>896</v>
      </c>
      <c r="F273" s="4" t="s">
        <v>903</v>
      </c>
      <c r="G273" s="4" t="s">
        <v>905</v>
      </c>
      <c r="H273" s="4" t="s">
        <v>901</v>
      </c>
    </row>
    <row r="274" spans="1:8" ht="15.75" hidden="1" x14ac:dyDescent="0.25">
      <c r="A274" t="s">
        <v>255</v>
      </c>
      <c r="B274" s="9">
        <v>5</v>
      </c>
      <c r="C274" t="s">
        <v>250</v>
      </c>
      <c r="D274" s="6" t="s">
        <v>826</v>
      </c>
      <c r="E274" s="4" t="s">
        <v>902</v>
      </c>
      <c r="F274" s="4" t="s">
        <v>903</v>
      </c>
      <c r="G274" s="4" t="s">
        <v>904</v>
      </c>
      <c r="H274" s="4" t="s">
        <v>901</v>
      </c>
    </row>
    <row r="275" spans="1:8" ht="15.75" hidden="1" x14ac:dyDescent="0.25">
      <c r="A275" t="s">
        <v>255</v>
      </c>
      <c r="B275" s="9">
        <v>5</v>
      </c>
      <c r="C275" t="s">
        <v>251</v>
      </c>
      <c r="D275" s="6" t="s">
        <v>847</v>
      </c>
      <c r="E275" s="4" t="s">
        <v>909</v>
      </c>
      <c r="F275" s="4" t="s">
        <v>903</v>
      </c>
      <c r="G275" s="4" t="s">
        <v>905</v>
      </c>
      <c r="H275" s="4" t="s">
        <v>901</v>
      </c>
    </row>
    <row r="276" spans="1:8" ht="15.75" hidden="1" x14ac:dyDescent="0.25">
      <c r="A276" t="s">
        <v>255</v>
      </c>
      <c r="B276" s="9">
        <v>5</v>
      </c>
      <c r="C276" t="s">
        <v>252</v>
      </c>
      <c r="D276" s="6" t="s">
        <v>839</v>
      </c>
      <c r="E276" s="4" t="s">
        <v>896</v>
      </c>
      <c r="F276" s="4" t="s">
        <v>903</v>
      </c>
      <c r="G276" s="4" t="s">
        <v>905</v>
      </c>
      <c r="H276" s="4" t="s">
        <v>901</v>
      </c>
    </row>
    <row r="277" spans="1:8" ht="15.75" hidden="1" x14ac:dyDescent="0.25">
      <c r="A277" t="s">
        <v>255</v>
      </c>
      <c r="B277" s="9">
        <v>5</v>
      </c>
      <c r="C277" t="s">
        <v>253</v>
      </c>
      <c r="D277" s="6" t="s">
        <v>840</v>
      </c>
      <c r="E277" s="4" t="s">
        <v>902</v>
      </c>
      <c r="F277" s="4" t="s">
        <v>903</v>
      </c>
      <c r="G277" s="4" t="s">
        <v>908</v>
      </c>
      <c r="H277" s="4" t="s">
        <v>901</v>
      </c>
    </row>
    <row r="278" spans="1:8" ht="15.75" hidden="1" x14ac:dyDescent="0.25">
      <c r="A278" t="s">
        <v>255</v>
      </c>
      <c r="B278" s="9">
        <v>5</v>
      </c>
      <c r="C278" t="s">
        <v>254</v>
      </c>
      <c r="D278" s="6" t="s">
        <v>839</v>
      </c>
      <c r="E278" s="4" t="s">
        <v>896</v>
      </c>
      <c r="F278" s="4" t="s">
        <v>903</v>
      </c>
      <c r="G278" s="4" t="s">
        <v>905</v>
      </c>
      <c r="H278" s="4" t="s">
        <v>901</v>
      </c>
    </row>
    <row r="279" spans="1:8" ht="15.75" hidden="1" x14ac:dyDescent="0.25">
      <c r="A279" t="s">
        <v>311</v>
      </c>
      <c r="B279" s="9">
        <v>6</v>
      </c>
      <c r="C279" t="s">
        <v>256</v>
      </c>
      <c r="D279" s="6" t="s">
        <v>837</v>
      </c>
      <c r="E279" s="4" t="s">
        <v>902</v>
      </c>
      <c r="F279" s="4" t="s">
        <v>897</v>
      </c>
      <c r="G279" s="4" t="s">
        <v>904</v>
      </c>
      <c r="H279" s="4" t="s">
        <v>901</v>
      </c>
    </row>
    <row r="280" spans="1:8" ht="15.75" hidden="1" x14ac:dyDescent="0.25">
      <c r="A280" t="s">
        <v>311</v>
      </c>
      <c r="B280" s="9">
        <v>6</v>
      </c>
      <c r="C280" t="s">
        <v>257</v>
      </c>
      <c r="D280" s="6" t="s">
        <v>839</v>
      </c>
      <c r="E280" s="4" t="s">
        <v>896</v>
      </c>
      <c r="F280" s="4" t="s">
        <v>903</v>
      </c>
      <c r="G280" s="4" t="s">
        <v>905</v>
      </c>
      <c r="H280" s="4" t="s">
        <v>901</v>
      </c>
    </row>
    <row r="281" spans="1:8" ht="15.75" hidden="1" x14ac:dyDescent="0.25">
      <c r="A281" t="s">
        <v>311</v>
      </c>
      <c r="B281" s="9">
        <v>6</v>
      </c>
      <c r="C281" t="s">
        <v>258</v>
      </c>
      <c r="D281" s="6" t="s">
        <v>830</v>
      </c>
      <c r="E281" s="4" t="s">
        <v>896</v>
      </c>
      <c r="F281" s="4" t="s">
        <v>897</v>
      </c>
      <c r="G281" s="4" t="s">
        <v>908</v>
      </c>
      <c r="H281" s="4" t="s">
        <v>901</v>
      </c>
    </row>
    <row r="282" spans="1:8" ht="15.75" hidden="1" x14ac:dyDescent="0.25">
      <c r="A282" t="s">
        <v>311</v>
      </c>
      <c r="B282" s="9">
        <v>6</v>
      </c>
      <c r="C282" t="s">
        <v>92</v>
      </c>
      <c r="D282" s="6" t="s">
        <v>845</v>
      </c>
      <c r="E282" s="4" t="s">
        <v>896</v>
      </c>
      <c r="F282" s="4" t="s">
        <v>903</v>
      </c>
      <c r="G282" s="4" t="s">
        <v>906</v>
      </c>
      <c r="H282" s="4" t="s">
        <v>901</v>
      </c>
    </row>
    <row r="283" spans="1:8" ht="15.75" hidden="1" x14ac:dyDescent="0.25">
      <c r="A283" t="s">
        <v>311</v>
      </c>
      <c r="B283" s="9">
        <v>6</v>
      </c>
      <c r="C283" t="s">
        <v>259</v>
      </c>
      <c r="D283" s="6" t="s">
        <v>857</v>
      </c>
      <c r="E283" s="4" t="s">
        <v>916</v>
      </c>
      <c r="F283" s="4" t="s">
        <v>917</v>
      </c>
      <c r="G283" s="4" t="s">
        <v>904</v>
      </c>
      <c r="H283" s="4" t="s">
        <v>901</v>
      </c>
    </row>
    <row r="284" spans="1:8" ht="15.75" hidden="1" x14ac:dyDescent="0.25">
      <c r="A284" t="s">
        <v>311</v>
      </c>
      <c r="B284" s="9">
        <v>6</v>
      </c>
      <c r="C284" t="s">
        <v>158</v>
      </c>
      <c r="D284" s="6" t="s">
        <v>840</v>
      </c>
      <c r="E284" s="4" t="s">
        <v>902</v>
      </c>
      <c r="F284" s="4" t="s">
        <v>903</v>
      </c>
      <c r="G284" s="4" t="s">
        <v>908</v>
      </c>
      <c r="H284" s="4" t="s">
        <v>901</v>
      </c>
    </row>
    <row r="285" spans="1:8" ht="15.75" hidden="1" x14ac:dyDescent="0.25">
      <c r="A285" t="s">
        <v>311</v>
      </c>
      <c r="B285" s="9">
        <v>6</v>
      </c>
      <c r="C285" t="s">
        <v>260</v>
      </c>
      <c r="D285" s="6" t="s">
        <v>849</v>
      </c>
      <c r="E285" s="4" t="s">
        <v>896</v>
      </c>
      <c r="F285" s="4" t="s">
        <v>903</v>
      </c>
      <c r="G285" s="4" t="s">
        <v>912</v>
      </c>
      <c r="H285" s="4" t="s">
        <v>901</v>
      </c>
    </row>
    <row r="286" spans="1:8" ht="15.75" hidden="1" x14ac:dyDescent="0.25">
      <c r="A286" t="s">
        <v>311</v>
      </c>
      <c r="B286" s="9">
        <v>6</v>
      </c>
      <c r="C286" t="s">
        <v>96</v>
      </c>
      <c r="D286" s="6" t="s">
        <v>826</v>
      </c>
      <c r="E286" s="4" t="s">
        <v>902</v>
      </c>
      <c r="F286" s="4" t="s">
        <v>903</v>
      </c>
      <c r="G286" s="4" t="s">
        <v>904</v>
      </c>
      <c r="H286" s="4" t="s">
        <v>901</v>
      </c>
    </row>
    <row r="287" spans="1:8" ht="15.75" hidden="1" x14ac:dyDescent="0.25">
      <c r="A287" t="s">
        <v>311</v>
      </c>
      <c r="B287" s="9">
        <v>6</v>
      </c>
      <c r="C287" t="s">
        <v>261</v>
      </c>
      <c r="D287" s="6" t="s">
        <v>826</v>
      </c>
      <c r="E287" s="4" t="s">
        <v>902</v>
      </c>
      <c r="F287" s="4" t="s">
        <v>903</v>
      </c>
      <c r="G287" s="4" t="s">
        <v>904</v>
      </c>
      <c r="H287" s="4" t="s">
        <v>901</v>
      </c>
    </row>
    <row r="288" spans="1:8" ht="15.75" hidden="1" x14ac:dyDescent="0.25">
      <c r="A288" t="s">
        <v>311</v>
      </c>
      <c r="B288" s="9">
        <v>6</v>
      </c>
      <c r="C288" t="s">
        <v>262</v>
      </c>
      <c r="D288" s="6" t="s">
        <v>858</v>
      </c>
      <c r="E288" s="4" t="s">
        <v>900</v>
      </c>
      <c r="F288" s="4" t="s">
        <v>903</v>
      </c>
      <c r="G288" s="4" t="s">
        <v>918</v>
      </c>
      <c r="H288" s="4" t="s">
        <v>915</v>
      </c>
    </row>
    <row r="289" spans="1:8" ht="15.75" hidden="1" x14ac:dyDescent="0.25">
      <c r="A289" t="s">
        <v>311</v>
      </c>
      <c r="B289" s="9">
        <v>6</v>
      </c>
      <c r="C289" t="s">
        <v>140</v>
      </c>
      <c r="D289" s="6" t="s">
        <v>845</v>
      </c>
      <c r="E289" s="4" t="s">
        <v>896</v>
      </c>
      <c r="F289" s="4" t="s">
        <v>903</v>
      </c>
      <c r="G289" s="4" t="s">
        <v>906</v>
      </c>
      <c r="H289" s="4" t="s">
        <v>901</v>
      </c>
    </row>
    <row r="290" spans="1:8" ht="15.75" hidden="1" x14ac:dyDescent="0.25">
      <c r="A290" t="s">
        <v>311</v>
      </c>
      <c r="B290" s="9">
        <v>6</v>
      </c>
      <c r="C290" t="s">
        <v>141</v>
      </c>
      <c r="D290" s="6" t="s">
        <v>826</v>
      </c>
      <c r="E290" s="4" t="s">
        <v>902</v>
      </c>
      <c r="F290" s="4" t="s">
        <v>903</v>
      </c>
      <c r="G290" s="4" t="s">
        <v>904</v>
      </c>
      <c r="H290" s="4" t="s">
        <v>901</v>
      </c>
    </row>
    <row r="291" spans="1:8" ht="15.75" hidden="1" x14ac:dyDescent="0.25">
      <c r="A291" t="s">
        <v>311</v>
      </c>
      <c r="B291" s="9">
        <v>6</v>
      </c>
      <c r="C291" t="s">
        <v>263</v>
      </c>
      <c r="D291" s="6" t="s">
        <v>833</v>
      </c>
      <c r="E291" s="4" t="s">
        <v>909</v>
      </c>
      <c r="F291" s="4" t="s">
        <v>903</v>
      </c>
      <c r="G291" s="4" t="s">
        <v>904</v>
      </c>
      <c r="H291" s="4" t="s">
        <v>901</v>
      </c>
    </row>
    <row r="292" spans="1:8" ht="15.75" hidden="1" x14ac:dyDescent="0.25">
      <c r="A292" t="s">
        <v>311</v>
      </c>
      <c r="B292" s="9">
        <v>6</v>
      </c>
      <c r="C292" t="s">
        <v>264</v>
      </c>
      <c r="D292" s="6" t="s">
        <v>851</v>
      </c>
      <c r="E292" s="4" t="s">
        <v>896</v>
      </c>
      <c r="F292" s="4" t="s">
        <v>903</v>
      </c>
      <c r="G292" s="4" t="s">
        <v>906</v>
      </c>
      <c r="H292" s="4" t="s">
        <v>907</v>
      </c>
    </row>
    <row r="293" spans="1:8" ht="15.75" hidden="1" x14ac:dyDescent="0.25">
      <c r="A293" t="s">
        <v>311</v>
      </c>
      <c r="B293" s="9">
        <v>6</v>
      </c>
      <c r="C293" t="s">
        <v>265</v>
      </c>
      <c r="D293" s="6" t="s">
        <v>826</v>
      </c>
      <c r="E293" s="4" t="s">
        <v>902</v>
      </c>
      <c r="F293" s="4" t="s">
        <v>903</v>
      </c>
      <c r="G293" s="4" t="s">
        <v>904</v>
      </c>
      <c r="H293" s="4" t="s">
        <v>901</v>
      </c>
    </row>
    <row r="294" spans="1:8" ht="15.75" hidden="1" x14ac:dyDescent="0.25">
      <c r="A294" t="s">
        <v>311</v>
      </c>
      <c r="B294" s="9">
        <v>6</v>
      </c>
      <c r="C294" t="s">
        <v>164</v>
      </c>
      <c r="D294" s="6" t="s">
        <v>840</v>
      </c>
      <c r="E294" s="4" t="s">
        <v>902</v>
      </c>
      <c r="F294" s="4" t="s">
        <v>903</v>
      </c>
      <c r="G294" s="4" t="s">
        <v>908</v>
      </c>
      <c r="H294" s="4" t="s">
        <v>901</v>
      </c>
    </row>
    <row r="295" spans="1:8" ht="15.75" hidden="1" x14ac:dyDescent="0.25">
      <c r="A295" t="s">
        <v>311</v>
      </c>
      <c r="B295" s="9">
        <v>6</v>
      </c>
      <c r="C295" t="s">
        <v>266</v>
      </c>
      <c r="D295" s="6" t="s">
        <v>845</v>
      </c>
      <c r="E295" s="4" t="s">
        <v>896</v>
      </c>
      <c r="F295" s="4" t="s">
        <v>903</v>
      </c>
      <c r="G295" s="4" t="s">
        <v>906</v>
      </c>
      <c r="H295" s="4" t="s">
        <v>901</v>
      </c>
    </row>
    <row r="296" spans="1:8" ht="15.75" hidden="1" x14ac:dyDescent="0.25">
      <c r="A296" t="s">
        <v>311</v>
      </c>
      <c r="B296" s="9">
        <v>6</v>
      </c>
      <c r="C296" t="s">
        <v>166</v>
      </c>
      <c r="D296" s="6" t="s">
        <v>826</v>
      </c>
      <c r="E296" s="4" t="s">
        <v>902</v>
      </c>
      <c r="F296" s="4" t="s">
        <v>903</v>
      </c>
      <c r="G296" s="4" t="s">
        <v>904</v>
      </c>
      <c r="H296" s="4" t="s">
        <v>901</v>
      </c>
    </row>
    <row r="297" spans="1:8" ht="15.75" hidden="1" x14ac:dyDescent="0.25">
      <c r="A297" t="s">
        <v>311</v>
      </c>
      <c r="B297" s="9">
        <v>6</v>
      </c>
      <c r="C297" t="s">
        <v>267</v>
      </c>
      <c r="D297" s="6" t="s">
        <v>826</v>
      </c>
      <c r="E297" s="4" t="s">
        <v>902</v>
      </c>
      <c r="F297" s="4" t="s">
        <v>903</v>
      </c>
      <c r="G297" s="4" t="s">
        <v>904</v>
      </c>
      <c r="H297" s="4" t="s">
        <v>901</v>
      </c>
    </row>
    <row r="298" spans="1:8" ht="15.75" hidden="1" x14ac:dyDescent="0.25">
      <c r="A298" t="s">
        <v>311</v>
      </c>
      <c r="B298" s="9">
        <v>6</v>
      </c>
      <c r="C298" t="s">
        <v>268</v>
      </c>
      <c r="D298" s="6" t="s">
        <v>833</v>
      </c>
      <c r="E298" s="4" t="s">
        <v>909</v>
      </c>
      <c r="F298" s="4" t="s">
        <v>903</v>
      </c>
      <c r="G298" s="4" t="s">
        <v>904</v>
      </c>
      <c r="H298" s="4" t="s">
        <v>901</v>
      </c>
    </row>
    <row r="299" spans="1:8" ht="15.75" hidden="1" x14ac:dyDescent="0.25">
      <c r="A299" t="s">
        <v>311</v>
      </c>
      <c r="B299" s="9">
        <v>6</v>
      </c>
      <c r="C299" t="s">
        <v>269</v>
      </c>
      <c r="D299" s="6" t="s">
        <v>836</v>
      </c>
      <c r="E299" s="4" t="s">
        <v>909</v>
      </c>
      <c r="F299" s="4" t="s">
        <v>897</v>
      </c>
      <c r="G299" s="4" t="s">
        <v>908</v>
      </c>
      <c r="H299" s="4" t="s">
        <v>901</v>
      </c>
    </row>
    <row r="300" spans="1:8" ht="15.75" hidden="1" x14ac:dyDescent="0.25">
      <c r="A300" t="s">
        <v>311</v>
      </c>
      <c r="B300" s="9">
        <v>6</v>
      </c>
      <c r="C300" t="s">
        <v>21</v>
      </c>
      <c r="D300" s="6" t="s">
        <v>826</v>
      </c>
      <c r="E300" s="4" t="s">
        <v>902</v>
      </c>
      <c r="F300" s="4" t="s">
        <v>903</v>
      </c>
      <c r="G300" s="4" t="s">
        <v>904</v>
      </c>
      <c r="H300" s="4" t="s">
        <v>901</v>
      </c>
    </row>
    <row r="301" spans="1:8" ht="15.75" hidden="1" x14ac:dyDescent="0.25">
      <c r="A301" t="s">
        <v>311</v>
      </c>
      <c r="B301" s="9">
        <v>6</v>
      </c>
      <c r="C301" t="s">
        <v>270</v>
      </c>
      <c r="D301" s="6" t="s">
        <v>833</v>
      </c>
      <c r="E301" s="4" t="s">
        <v>909</v>
      </c>
      <c r="F301" s="4" t="s">
        <v>903</v>
      </c>
      <c r="G301" s="4" t="s">
        <v>904</v>
      </c>
      <c r="H301" s="4" t="s">
        <v>901</v>
      </c>
    </row>
    <row r="302" spans="1:8" ht="15.75" hidden="1" x14ac:dyDescent="0.25">
      <c r="A302" t="s">
        <v>311</v>
      </c>
      <c r="B302" s="9">
        <v>6</v>
      </c>
      <c r="C302" t="s">
        <v>271</v>
      </c>
      <c r="D302" s="6" t="s">
        <v>845</v>
      </c>
      <c r="E302" s="4" t="s">
        <v>896</v>
      </c>
      <c r="F302" s="4" t="s">
        <v>903</v>
      </c>
      <c r="G302" s="4" t="s">
        <v>906</v>
      </c>
      <c r="H302" s="4" t="s">
        <v>901</v>
      </c>
    </row>
    <row r="303" spans="1:8" ht="15.75" hidden="1" x14ac:dyDescent="0.25">
      <c r="A303" t="s">
        <v>311</v>
      </c>
      <c r="B303" s="9">
        <v>6</v>
      </c>
      <c r="C303" t="s">
        <v>272</v>
      </c>
      <c r="D303" s="6" t="s">
        <v>838</v>
      </c>
      <c r="E303" s="4" t="s">
        <v>896</v>
      </c>
      <c r="F303" s="4" t="s">
        <v>903</v>
      </c>
      <c r="G303" s="4" t="s">
        <v>904</v>
      </c>
      <c r="H303" s="4" t="s">
        <v>901</v>
      </c>
    </row>
    <row r="304" spans="1:8" ht="15.75" hidden="1" x14ac:dyDescent="0.25">
      <c r="A304" t="s">
        <v>311</v>
      </c>
      <c r="B304" s="9">
        <v>6</v>
      </c>
      <c r="C304" t="s">
        <v>114</v>
      </c>
      <c r="D304" s="6" t="s">
        <v>845</v>
      </c>
      <c r="E304" s="4" t="s">
        <v>896</v>
      </c>
      <c r="F304" s="4" t="s">
        <v>903</v>
      </c>
      <c r="G304" s="4" t="s">
        <v>906</v>
      </c>
      <c r="H304" s="4" t="s">
        <v>901</v>
      </c>
    </row>
    <row r="305" spans="1:8" ht="15.75" hidden="1" x14ac:dyDescent="0.25">
      <c r="A305" t="s">
        <v>311</v>
      </c>
      <c r="B305" s="9">
        <v>6</v>
      </c>
      <c r="C305" t="s">
        <v>273</v>
      </c>
      <c r="D305" s="6" t="s">
        <v>840</v>
      </c>
      <c r="E305" s="4" t="s">
        <v>902</v>
      </c>
      <c r="F305" s="4" t="s">
        <v>903</v>
      </c>
      <c r="G305" s="4" t="s">
        <v>908</v>
      </c>
      <c r="H305" s="4" t="s">
        <v>901</v>
      </c>
    </row>
    <row r="306" spans="1:8" ht="15.75" hidden="1" x14ac:dyDescent="0.25">
      <c r="A306" t="s">
        <v>311</v>
      </c>
      <c r="B306" s="9">
        <v>6</v>
      </c>
      <c r="C306" t="s">
        <v>274</v>
      </c>
      <c r="D306" s="6" t="s">
        <v>833</v>
      </c>
      <c r="E306" s="4" t="s">
        <v>909</v>
      </c>
      <c r="F306" s="4" t="s">
        <v>903</v>
      </c>
      <c r="G306" s="4" t="s">
        <v>904</v>
      </c>
      <c r="H306" s="4" t="s">
        <v>901</v>
      </c>
    </row>
    <row r="307" spans="1:8" ht="15.75" hidden="1" x14ac:dyDescent="0.25">
      <c r="A307" t="s">
        <v>311</v>
      </c>
      <c r="B307" s="9">
        <v>6</v>
      </c>
      <c r="C307" t="s">
        <v>117</v>
      </c>
      <c r="D307" s="6" t="s">
        <v>826</v>
      </c>
      <c r="E307" s="4" t="s">
        <v>902</v>
      </c>
      <c r="F307" s="4" t="s">
        <v>903</v>
      </c>
      <c r="G307" s="4" t="s">
        <v>904</v>
      </c>
      <c r="H307" s="4" t="s">
        <v>901</v>
      </c>
    </row>
    <row r="308" spans="1:8" ht="15.75" hidden="1" x14ac:dyDescent="0.25">
      <c r="A308" t="s">
        <v>311</v>
      </c>
      <c r="B308" s="9">
        <v>6</v>
      </c>
      <c r="C308" t="s">
        <v>275</v>
      </c>
      <c r="D308" s="6" t="s">
        <v>833</v>
      </c>
      <c r="E308" s="4" t="s">
        <v>909</v>
      </c>
      <c r="F308" s="4" t="s">
        <v>903</v>
      </c>
      <c r="G308" s="4" t="s">
        <v>904</v>
      </c>
      <c r="H308" s="4" t="s">
        <v>901</v>
      </c>
    </row>
    <row r="309" spans="1:8" ht="15.75" hidden="1" x14ac:dyDescent="0.25">
      <c r="A309" t="s">
        <v>311</v>
      </c>
      <c r="B309" s="9">
        <v>6</v>
      </c>
      <c r="C309" t="s">
        <v>276</v>
      </c>
      <c r="D309" s="6" t="s">
        <v>832</v>
      </c>
      <c r="E309" s="4" t="s">
        <v>896</v>
      </c>
      <c r="F309" s="4" t="s">
        <v>903</v>
      </c>
      <c r="G309" s="4" t="s">
        <v>908</v>
      </c>
      <c r="H309" s="4" t="s">
        <v>901</v>
      </c>
    </row>
    <row r="310" spans="1:8" ht="15.75" hidden="1" x14ac:dyDescent="0.25">
      <c r="A310" t="s">
        <v>311</v>
      </c>
      <c r="B310" s="9">
        <v>6</v>
      </c>
      <c r="C310" t="s">
        <v>277</v>
      </c>
      <c r="D310" s="6" t="s">
        <v>826</v>
      </c>
      <c r="E310" s="4" t="s">
        <v>902</v>
      </c>
      <c r="F310" s="4" t="s">
        <v>903</v>
      </c>
      <c r="G310" s="4" t="s">
        <v>904</v>
      </c>
      <c r="H310" s="4" t="s">
        <v>901</v>
      </c>
    </row>
    <row r="311" spans="1:8" ht="15.75" hidden="1" x14ac:dyDescent="0.25">
      <c r="A311" t="s">
        <v>311</v>
      </c>
      <c r="B311" s="9">
        <v>6</v>
      </c>
      <c r="C311" t="s">
        <v>278</v>
      </c>
      <c r="D311" s="6" t="s">
        <v>832</v>
      </c>
      <c r="E311" s="4" t="s">
        <v>896</v>
      </c>
      <c r="F311" s="4" t="s">
        <v>903</v>
      </c>
      <c r="G311" s="4" t="s">
        <v>908</v>
      </c>
      <c r="H311" s="4" t="s">
        <v>901</v>
      </c>
    </row>
    <row r="312" spans="1:8" ht="15.75" hidden="1" x14ac:dyDescent="0.25">
      <c r="A312" t="s">
        <v>311</v>
      </c>
      <c r="B312" s="9">
        <v>6</v>
      </c>
      <c r="C312" t="s">
        <v>279</v>
      </c>
      <c r="D312" s="6" t="s">
        <v>845</v>
      </c>
      <c r="E312" s="4" t="s">
        <v>896</v>
      </c>
      <c r="F312" s="4" t="s">
        <v>903</v>
      </c>
      <c r="G312" s="4" t="s">
        <v>906</v>
      </c>
      <c r="H312" s="4" t="s">
        <v>901</v>
      </c>
    </row>
    <row r="313" spans="1:8" ht="15.75" hidden="1" x14ac:dyDescent="0.25">
      <c r="A313" t="s">
        <v>311</v>
      </c>
      <c r="B313" s="9">
        <v>6</v>
      </c>
      <c r="C313" t="s">
        <v>280</v>
      </c>
      <c r="D313" s="6" t="s">
        <v>826</v>
      </c>
      <c r="E313" s="4" t="s">
        <v>902</v>
      </c>
      <c r="F313" s="4" t="s">
        <v>903</v>
      </c>
      <c r="G313" s="4" t="s">
        <v>904</v>
      </c>
      <c r="H313" s="4" t="s">
        <v>901</v>
      </c>
    </row>
    <row r="314" spans="1:8" ht="15.75" hidden="1" x14ac:dyDescent="0.25">
      <c r="A314" t="s">
        <v>311</v>
      </c>
      <c r="B314" s="9">
        <v>6</v>
      </c>
      <c r="C314" t="s">
        <v>281</v>
      </c>
      <c r="D314" s="6" t="s">
        <v>826</v>
      </c>
      <c r="E314" s="4" t="s">
        <v>902</v>
      </c>
      <c r="F314" s="4" t="s">
        <v>903</v>
      </c>
      <c r="G314" s="4" t="s">
        <v>904</v>
      </c>
      <c r="H314" s="4" t="s">
        <v>901</v>
      </c>
    </row>
    <row r="315" spans="1:8" ht="15.75" hidden="1" x14ac:dyDescent="0.25">
      <c r="A315" t="s">
        <v>311</v>
      </c>
      <c r="B315" s="9">
        <v>6</v>
      </c>
      <c r="C315" t="s">
        <v>125</v>
      </c>
      <c r="D315" s="6" t="s">
        <v>845</v>
      </c>
      <c r="E315" s="4" t="s">
        <v>896</v>
      </c>
      <c r="F315" s="4" t="s">
        <v>903</v>
      </c>
      <c r="G315" s="4" t="s">
        <v>906</v>
      </c>
      <c r="H315" s="4" t="s">
        <v>901</v>
      </c>
    </row>
    <row r="316" spans="1:8" ht="15.75" hidden="1" x14ac:dyDescent="0.25">
      <c r="A316" t="s">
        <v>311</v>
      </c>
      <c r="B316" s="9">
        <v>6</v>
      </c>
      <c r="C316" t="s">
        <v>126</v>
      </c>
      <c r="D316" s="6" t="s">
        <v>832</v>
      </c>
      <c r="E316" s="4" t="s">
        <v>896</v>
      </c>
      <c r="F316" s="4" t="s">
        <v>903</v>
      </c>
      <c r="G316" s="4" t="s">
        <v>908</v>
      </c>
      <c r="H316" s="4" t="s">
        <v>901</v>
      </c>
    </row>
    <row r="317" spans="1:8" ht="15.75" hidden="1" x14ac:dyDescent="0.25">
      <c r="A317" t="s">
        <v>311</v>
      </c>
      <c r="B317" s="9">
        <v>6</v>
      </c>
      <c r="C317" t="s">
        <v>127</v>
      </c>
      <c r="D317" s="6" t="s">
        <v>840</v>
      </c>
      <c r="E317" s="4" t="s">
        <v>902</v>
      </c>
      <c r="F317" s="4" t="s">
        <v>903</v>
      </c>
      <c r="G317" s="4" t="s">
        <v>908</v>
      </c>
      <c r="H317" s="4" t="s">
        <v>901</v>
      </c>
    </row>
    <row r="318" spans="1:8" ht="15.75" hidden="1" x14ac:dyDescent="0.25">
      <c r="A318" t="s">
        <v>311</v>
      </c>
      <c r="B318" s="9">
        <v>6</v>
      </c>
      <c r="C318" t="s">
        <v>282</v>
      </c>
      <c r="D318" s="6" t="s">
        <v>832</v>
      </c>
      <c r="E318" s="4" t="s">
        <v>896</v>
      </c>
      <c r="F318" s="4" t="s">
        <v>903</v>
      </c>
      <c r="G318" s="4" t="s">
        <v>908</v>
      </c>
      <c r="H318" s="4" t="s">
        <v>901</v>
      </c>
    </row>
    <row r="319" spans="1:8" ht="15.75" hidden="1" x14ac:dyDescent="0.25">
      <c r="A319" t="s">
        <v>311</v>
      </c>
      <c r="B319" s="9">
        <v>6</v>
      </c>
      <c r="C319" t="s">
        <v>283</v>
      </c>
      <c r="D319" s="6" t="s">
        <v>840</v>
      </c>
      <c r="E319" s="4" t="s">
        <v>902</v>
      </c>
      <c r="F319" s="4" t="s">
        <v>903</v>
      </c>
      <c r="G319" s="4" t="s">
        <v>908</v>
      </c>
      <c r="H319" s="4" t="s">
        <v>901</v>
      </c>
    </row>
    <row r="320" spans="1:8" ht="15.75" hidden="1" x14ac:dyDescent="0.25">
      <c r="A320" t="s">
        <v>311</v>
      </c>
      <c r="B320" s="9">
        <v>6</v>
      </c>
      <c r="C320" t="s">
        <v>284</v>
      </c>
      <c r="D320" s="6" t="s">
        <v>827</v>
      </c>
      <c r="E320" s="4" t="s">
        <v>902</v>
      </c>
      <c r="F320" s="4" t="s">
        <v>903</v>
      </c>
      <c r="G320" s="4" t="s">
        <v>905</v>
      </c>
      <c r="H320" s="4" t="s">
        <v>901</v>
      </c>
    </row>
    <row r="321" spans="1:8" ht="15.75" hidden="1" x14ac:dyDescent="0.25">
      <c r="A321" t="s">
        <v>311</v>
      </c>
      <c r="B321" s="9">
        <v>6</v>
      </c>
      <c r="C321" t="s">
        <v>285</v>
      </c>
      <c r="D321" s="6" t="s">
        <v>835</v>
      </c>
      <c r="E321" s="4" t="s">
        <v>902</v>
      </c>
      <c r="F321" s="4" t="s">
        <v>903</v>
      </c>
      <c r="G321" s="4" t="s">
        <v>906</v>
      </c>
      <c r="H321" s="4" t="s">
        <v>901</v>
      </c>
    </row>
    <row r="322" spans="1:8" ht="15.75" hidden="1" x14ac:dyDescent="0.25">
      <c r="A322" t="s">
        <v>311</v>
      </c>
      <c r="B322" s="9">
        <v>6</v>
      </c>
      <c r="C322" t="s">
        <v>286</v>
      </c>
      <c r="D322" s="6" t="s">
        <v>832</v>
      </c>
      <c r="E322" s="4" t="s">
        <v>896</v>
      </c>
      <c r="F322" s="4" t="s">
        <v>903</v>
      </c>
      <c r="G322" s="4" t="s">
        <v>908</v>
      </c>
      <c r="H322" s="4" t="s">
        <v>901</v>
      </c>
    </row>
    <row r="323" spans="1:8" ht="15.75" hidden="1" x14ac:dyDescent="0.25">
      <c r="A323" t="s">
        <v>311</v>
      </c>
      <c r="B323" s="9">
        <v>6</v>
      </c>
      <c r="C323" t="s">
        <v>287</v>
      </c>
      <c r="D323" s="6" t="s">
        <v>859</v>
      </c>
      <c r="E323" s="4" t="s">
        <v>919</v>
      </c>
      <c r="F323" s="4" t="s">
        <v>903</v>
      </c>
      <c r="G323" s="4" t="s">
        <v>908</v>
      </c>
      <c r="H323" s="4" t="s">
        <v>901</v>
      </c>
    </row>
    <row r="324" spans="1:8" ht="15.75" hidden="1" x14ac:dyDescent="0.25">
      <c r="A324" t="s">
        <v>311</v>
      </c>
      <c r="B324" s="9">
        <v>6</v>
      </c>
      <c r="C324" t="s">
        <v>288</v>
      </c>
      <c r="D324" s="6" t="s">
        <v>826</v>
      </c>
      <c r="E324" s="4" t="s">
        <v>902</v>
      </c>
      <c r="F324" s="4" t="s">
        <v>903</v>
      </c>
      <c r="G324" s="4" t="s">
        <v>904</v>
      </c>
      <c r="H324" s="4" t="s">
        <v>901</v>
      </c>
    </row>
    <row r="325" spans="1:8" ht="15.75" hidden="1" x14ac:dyDescent="0.25">
      <c r="A325" t="s">
        <v>311</v>
      </c>
      <c r="B325" s="9">
        <v>6</v>
      </c>
      <c r="C325" t="s">
        <v>289</v>
      </c>
      <c r="D325" s="6" t="s">
        <v>845</v>
      </c>
      <c r="E325" s="4" t="s">
        <v>896</v>
      </c>
      <c r="F325" s="4" t="s">
        <v>903</v>
      </c>
      <c r="G325" s="4" t="s">
        <v>906</v>
      </c>
      <c r="H325" s="4" t="s">
        <v>901</v>
      </c>
    </row>
    <row r="326" spans="1:8" ht="15.75" hidden="1" x14ac:dyDescent="0.25">
      <c r="A326" t="s">
        <v>311</v>
      </c>
      <c r="B326" s="9">
        <v>6</v>
      </c>
      <c r="C326" t="s">
        <v>290</v>
      </c>
      <c r="D326" s="6" t="s">
        <v>845</v>
      </c>
      <c r="E326" s="4" t="s">
        <v>896</v>
      </c>
      <c r="F326" s="4" t="s">
        <v>903</v>
      </c>
      <c r="G326" s="4" t="s">
        <v>906</v>
      </c>
      <c r="H326" s="4" t="s">
        <v>901</v>
      </c>
    </row>
    <row r="327" spans="1:8" ht="15.75" hidden="1" x14ac:dyDescent="0.25">
      <c r="A327" t="s">
        <v>311</v>
      </c>
      <c r="B327" s="9">
        <v>6</v>
      </c>
      <c r="C327" t="s">
        <v>291</v>
      </c>
      <c r="D327" s="6" t="s">
        <v>845</v>
      </c>
      <c r="E327" s="4" t="s">
        <v>896</v>
      </c>
      <c r="F327" s="4" t="s">
        <v>903</v>
      </c>
      <c r="G327" s="4" t="s">
        <v>906</v>
      </c>
      <c r="H327" s="4" t="s">
        <v>901</v>
      </c>
    </row>
    <row r="328" spans="1:8" ht="15.75" hidden="1" x14ac:dyDescent="0.25">
      <c r="A328" t="s">
        <v>311</v>
      </c>
      <c r="B328" s="9">
        <v>6</v>
      </c>
      <c r="C328" t="s">
        <v>292</v>
      </c>
      <c r="D328" s="6" t="s">
        <v>832</v>
      </c>
      <c r="E328" s="4" t="s">
        <v>896</v>
      </c>
      <c r="F328" s="4" t="s">
        <v>903</v>
      </c>
      <c r="G328" s="4" t="s">
        <v>908</v>
      </c>
      <c r="H328" s="4" t="s">
        <v>901</v>
      </c>
    </row>
    <row r="329" spans="1:8" ht="15.75" hidden="1" x14ac:dyDescent="0.25">
      <c r="A329" t="s">
        <v>311</v>
      </c>
      <c r="B329" s="9">
        <v>6</v>
      </c>
      <c r="C329" t="s">
        <v>293</v>
      </c>
      <c r="D329" s="6" t="s">
        <v>845</v>
      </c>
      <c r="E329" s="4" t="s">
        <v>896</v>
      </c>
      <c r="F329" s="4" t="s">
        <v>903</v>
      </c>
      <c r="G329" s="4" t="s">
        <v>906</v>
      </c>
      <c r="H329" s="4" t="s">
        <v>901</v>
      </c>
    </row>
    <row r="330" spans="1:8" ht="15.75" hidden="1" x14ac:dyDescent="0.25">
      <c r="A330" t="s">
        <v>311</v>
      </c>
      <c r="B330" s="9">
        <v>6</v>
      </c>
      <c r="C330" t="s">
        <v>248</v>
      </c>
      <c r="D330" s="6" t="s">
        <v>826</v>
      </c>
      <c r="E330" s="4" t="s">
        <v>902</v>
      </c>
      <c r="F330" s="4" t="s">
        <v>903</v>
      </c>
      <c r="G330" s="4" t="s">
        <v>904</v>
      </c>
      <c r="H330" s="4" t="s">
        <v>901</v>
      </c>
    </row>
    <row r="331" spans="1:8" ht="15.75" hidden="1" x14ac:dyDescent="0.25">
      <c r="A331" t="s">
        <v>311</v>
      </c>
      <c r="B331" s="9">
        <v>6</v>
      </c>
      <c r="C331" t="s">
        <v>52</v>
      </c>
      <c r="D331" s="6" t="s">
        <v>826</v>
      </c>
      <c r="E331" s="4" t="s">
        <v>902</v>
      </c>
      <c r="F331" s="4" t="s">
        <v>903</v>
      </c>
      <c r="G331" s="4" t="s">
        <v>904</v>
      </c>
      <c r="H331" s="4" t="s">
        <v>901</v>
      </c>
    </row>
    <row r="332" spans="1:8" ht="15.75" hidden="1" x14ac:dyDescent="0.25">
      <c r="A332" t="s">
        <v>311</v>
      </c>
      <c r="B332" s="9">
        <v>6</v>
      </c>
      <c r="C332" t="s">
        <v>294</v>
      </c>
      <c r="D332" s="6" t="s">
        <v>840</v>
      </c>
      <c r="E332" s="4" t="s">
        <v>902</v>
      </c>
      <c r="F332" s="4" t="s">
        <v>903</v>
      </c>
      <c r="G332" s="4" t="s">
        <v>908</v>
      </c>
      <c r="H332" s="4" t="s">
        <v>901</v>
      </c>
    </row>
    <row r="333" spans="1:8" ht="15.75" hidden="1" x14ac:dyDescent="0.25">
      <c r="A333" t="s">
        <v>311</v>
      </c>
      <c r="B333" s="9">
        <v>6</v>
      </c>
      <c r="C333" t="s">
        <v>295</v>
      </c>
      <c r="D333" s="6" t="s">
        <v>840</v>
      </c>
      <c r="E333" s="4" t="s">
        <v>902</v>
      </c>
      <c r="F333" s="4" t="s">
        <v>903</v>
      </c>
      <c r="G333" s="4" t="s">
        <v>908</v>
      </c>
      <c r="H333" s="4" t="s">
        <v>901</v>
      </c>
    </row>
    <row r="334" spans="1:8" ht="15.75" hidden="1" x14ac:dyDescent="0.25">
      <c r="A334" t="s">
        <v>311</v>
      </c>
      <c r="B334" s="9">
        <v>6</v>
      </c>
      <c r="C334" t="s">
        <v>296</v>
      </c>
      <c r="D334" s="6" t="s">
        <v>832</v>
      </c>
      <c r="E334" s="4" t="s">
        <v>896</v>
      </c>
      <c r="F334" s="4" t="s">
        <v>903</v>
      </c>
      <c r="G334" s="4" t="s">
        <v>908</v>
      </c>
      <c r="H334" s="4" t="s">
        <v>901</v>
      </c>
    </row>
    <row r="335" spans="1:8" ht="15.75" hidden="1" x14ac:dyDescent="0.25">
      <c r="A335" t="s">
        <v>311</v>
      </c>
      <c r="B335" s="9">
        <v>6</v>
      </c>
      <c r="C335" t="s">
        <v>297</v>
      </c>
      <c r="D335" s="6" t="s">
        <v>847</v>
      </c>
      <c r="E335" s="4" t="s">
        <v>909</v>
      </c>
      <c r="F335" s="4" t="s">
        <v>903</v>
      </c>
      <c r="G335" s="4" t="s">
        <v>905</v>
      </c>
      <c r="H335" s="4" t="s">
        <v>901</v>
      </c>
    </row>
    <row r="336" spans="1:8" ht="15.75" hidden="1" x14ac:dyDescent="0.25">
      <c r="A336" t="s">
        <v>311</v>
      </c>
      <c r="B336" s="9">
        <v>6</v>
      </c>
      <c r="C336" t="s">
        <v>253</v>
      </c>
      <c r="D336" s="6" t="s">
        <v>840</v>
      </c>
      <c r="E336" s="4" t="s">
        <v>902</v>
      </c>
      <c r="F336" s="4" t="s">
        <v>903</v>
      </c>
      <c r="G336" s="4" t="s">
        <v>908</v>
      </c>
      <c r="H336" s="4" t="s">
        <v>901</v>
      </c>
    </row>
    <row r="337" spans="1:8" ht="15.75" hidden="1" x14ac:dyDescent="0.25">
      <c r="A337" t="s">
        <v>311</v>
      </c>
      <c r="B337" s="9">
        <v>6</v>
      </c>
      <c r="C337" t="s">
        <v>298</v>
      </c>
      <c r="D337" s="6" t="s">
        <v>840</v>
      </c>
      <c r="E337" s="4" t="s">
        <v>902</v>
      </c>
      <c r="F337" s="4" t="s">
        <v>903</v>
      </c>
      <c r="G337" s="4" t="s">
        <v>908</v>
      </c>
      <c r="H337" s="4" t="s">
        <v>901</v>
      </c>
    </row>
    <row r="338" spans="1:8" ht="15.75" hidden="1" x14ac:dyDescent="0.25">
      <c r="A338" t="s">
        <v>311</v>
      </c>
      <c r="B338" s="9">
        <v>6</v>
      </c>
      <c r="C338" t="s">
        <v>59</v>
      </c>
      <c r="D338" s="6" t="s">
        <v>826</v>
      </c>
      <c r="E338" s="4" t="s">
        <v>902</v>
      </c>
      <c r="F338" s="4" t="s">
        <v>903</v>
      </c>
      <c r="G338" s="4" t="s">
        <v>904</v>
      </c>
      <c r="H338" s="4" t="s">
        <v>901</v>
      </c>
    </row>
    <row r="339" spans="1:8" ht="15.75" hidden="1" x14ac:dyDescent="0.25">
      <c r="A339" t="s">
        <v>311</v>
      </c>
      <c r="B339" s="9">
        <v>6</v>
      </c>
      <c r="C339" t="s">
        <v>299</v>
      </c>
      <c r="D339" s="6" t="s">
        <v>840</v>
      </c>
      <c r="E339" s="4" t="s">
        <v>902</v>
      </c>
      <c r="F339" s="4" t="s">
        <v>903</v>
      </c>
      <c r="G339" s="4" t="s">
        <v>908</v>
      </c>
      <c r="H339" s="4" t="s">
        <v>901</v>
      </c>
    </row>
    <row r="340" spans="1:8" ht="15.75" hidden="1" x14ac:dyDescent="0.25">
      <c r="A340" t="s">
        <v>311</v>
      </c>
      <c r="B340" s="9">
        <v>6</v>
      </c>
      <c r="C340" t="s">
        <v>300</v>
      </c>
      <c r="D340" s="6" t="s">
        <v>826</v>
      </c>
      <c r="E340" s="4" t="s">
        <v>902</v>
      </c>
      <c r="F340" s="4" t="s">
        <v>903</v>
      </c>
      <c r="G340" s="4" t="s">
        <v>904</v>
      </c>
      <c r="H340" s="4" t="s">
        <v>901</v>
      </c>
    </row>
    <row r="341" spans="1:8" ht="15.75" hidden="1" x14ac:dyDescent="0.25">
      <c r="A341" t="s">
        <v>311</v>
      </c>
      <c r="B341" s="9">
        <v>6</v>
      </c>
      <c r="C341" t="s">
        <v>301</v>
      </c>
      <c r="D341" s="6" t="s">
        <v>845</v>
      </c>
      <c r="E341" s="4" t="s">
        <v>896</v>
      </c>
      <c r="F341" s="4" t="s">
        <v>903</v>
      </c>
      <c r="G341" s="4" t="s">
        <v>906</v>
      </c>
      <c r="H341" s="4" t="s">
        <v>901</v>
      </c>
    </row>
    <row r="342" spans="1:8" ht="15.75" hidden="1" x14ac:dyDescent="0.25">
      <c r="A342" t="s">
        <v>311</v>
      </c>
      <c r="B342" s="9">
        <v>6</v>
      </c>
      <c r="C342" t="s">
        <v>302</v>
      </c>
      <c r="D342" s="6" t="s">
        <v>840</v>
      </c>
      <c r="E342" s="4" t="s">
        <v>902</v>
      </c>
      <c r="F342" s="4" t="s">
        <v>903</v>
      </c>
      <c r="G342" s="4" t="s">
        <v>908</v>
      </c>
      <c r="H342" s="4" t="s">
        <v>901</v>
      </c>
    </row>
    <row r="343" spans="1:8" ht="15.75" hidden="1" x14ac:dyDescent="0.25">
      <c r="A343" t="s">
        <v>311</v>
      </c>
      <c r="B343" s="9">
        <v>6</v>
      </c>
      <c r="C343" t="s">
        <v>64</v>
      </c>
      <c r="D343" s="6" t="s">
        <v>826</v>
      </c>
      <c r="E343" s="4" t="s">
        <v>902</v>
      </c>
      <c r="F343" s="4" t="s">
        <v>903</v>
      </c>
      <c r="G343" s="4" t="s">
        <v>904</v>
      </c>
      <c r="H343" s="4" t="s">
        <v>901</v>
      </c>
    </row>
    <row r="344" spans="1:8" ht="15.75" hidden="1" x14ac:dyDescent="0.25">
      <c r="A344" t="s">
        <v>311</v>
      </c>
      <c r="B344" s="9">
        <v>6</v>
      </c>
      <c r="C344" t="s">
        <v>303</v>
      </c>
      <c r="D344" s="6" t="s">
        <v>826</v>
      </c>
      <c r="E344" s="4" t="s">
        <v>902</v>
      </c>
      <c r="F344" s="4" t="s">
        <v>903</v>
      </c>
      <c r="G344" s="4" t="s">
        <v>904</v>
      </c>
      <c r="H344" s="4" t="s">
        <v>901</v>
      </c>
    </row>
    <row r="345" spans="1:8" ht="15.75" hidden="1" x14ac:dyDescent="0.25">
      <c r="A345" t="s">
        <v>311</v>
      </c>
      <c r="B345" s="9">
        <v>6</v>
      </c>
      <c r="C345" t="s">
        <v>66</v>
      </c>
      <c r="D345" s="6" t="s">
        <v>833</v>
      </c>
      <c r="E345" s="4" t="s">
        <v>909</v>
      </c>
      <c r="F345" s="4" t="s">
        <v>903</v>
      </c>
      <c r="G345" s="4" t="s">
        <v>904</v>
      </c>
      <c r="H345" s="4" t="s">
        <v>901</v>
      </c>
    </row>
    <row r="346" spans="1:8" ht="15.75" hidden="1" x14ac:dyDescent="0.25">
      <c r="A346" t="s">
        <v>311</v>
      </c>
      <c r="B346" s="9">
        <v>6</v>
      </c>
      <c r="C346" t="s">
        <v>304</v>
      </c>
      <c r="D346" s="6" t="s">
        <v>845</v>
      </c>
      <c r="E346" s="4" t="s">
        <v>896</v>
      </c>
      <c r="F346" s="4" t="s">
        <v>903</v>
      </c>
      <c r="G346" s="4" t="s">
        <v>906</v>
      </c>
      <c r="H346" s="4" t="s">
        <v>901</v>
      </c>
    </row>
    <row r="347" spans="1:8" ht="15.75" hidden="1" x14ac:dyDescent="0.25">
      <c r="A347" t="s">
        <v>311</v>
      </c>
      <c r="B347" s="9">
        <v>6</v>
      </c>
      <c r="C347" t="s">
        <v>68</v>
      </c>
      <c r="D347" s="6" t="s">
        <v>833</v>
      </c>
      <c r="E347" s="4" t="s">
        <v>909</v>
      </c>
      <c r="F347" s="4" t="s">
        <v>903</v>
      </c>
      <c r="G347" s="4" t="s">
        <v>904</v>
      </c>
      <c r="H347" s="4" t="s">
        <v>901</v>
      </c>
    </row>
    <row r="348" spans="1:8" ht="15.75" hidden="1" x14ac:dyDescent="0.25">
      <c r="A348" t="s">
        <v>311</v>
      </c>
      <c r="B348" s="9">
        <v>6</v>
      </c>
      <c r="C348" t="s">
        <v>305</v>
      </c>
      <c r="D348" s="6" t="s">
        <v>840</v>
      </c>
      <c r="E348" s="4" t="s">
        <v>902</v>
      </c>
      <c r="F348" s="4" t="s">
        <v>903</v>
      </c>
      <c r="G348" s="4" t="s">
        <v>908</v>
      </c>
      <c r="H348" s="4" t="s">
        <v>901</v>
      </c>
    </row>
    <row r="349" spans="1:8" ht="15.75" hidden="1" x14ac:dyDescent="0.25">
      <c r="A349" t="s">
        <v>311</v>
      </c>
      <c r="B349" s="9">
        <v>6</v>
      </c>
      <c r="C349" t="s">
        <v>306</v>
      </c>
      <c r="D349" s="6" t="s">
        <v>840</v>
      </c>
      <c r="E349" s="4" t="s">
        <v>902</v>
      </c>
      <c r="F349" s="4" t="s">
        <v>903</v>
      </c>
      <c r="G349" s="4" t="s">
        <v>908</v>
      </c>
      <c r="H349" s="4" t="s">
        <v>901</v>
      </c>
    </row>
    <row r="350" spans="1:8" ht="15.75" hidden="1" x14ac:dyDescent="0.25">
      <c r="A350" t="s">
        <v>311</v>
      </c>
      <c r="B350" s="9">
        <v>6</v>
      </c>
      <c r="C350" t="s">
        <v>307</v>
      </c>
      <c r="D350" s="6" t="s">
        <v>839</v>
      </c>
      <c r="E350" s="4" t="s">
        <v>896</v>
      </c>
      <c r="F350" s="4" t="s">
        <v>903</v>
      </c>
      <c r="G350" s="4" t="s">
        <v>905</v>
      </c>
      <c r="H350" s="4" t="s">
        <v>901</v>
      </c>
    </row>
    <row r="351" spans="1:8" ht="15.75" hidden="1" x14ac:dyDescent="0.25">
      <c r="A351" t="s">
        <v>311</v>
      </c>
      <c r="B351" s="9">
        <v>6</v>
      </c>
      <c r="C351" t="s">
        <v>308</v>
      </c>
      <c r="D351" s="6" t="s">
        <v>832</v>
      </c>
      <c r="E351" s="4" t="s">
        <v>896</v>
      </c>
      <c r="F351" s="4" t="s">
        <v>903</v>
      </c>
      <c r="G351" s="4" t="s">
        <v>908</v>
      </c>
      <c r="H351" s="4" t="s">
        <v>901</v>
      </c>
    </row>
    <row r="352" spans="1:8" ht="15.75" hidden="1" x14ac:dyDescent="0.25">
      <c r="A352" t="s">
        <v>311</v>
      </c>
      <c r="B352" s="9">
        <v>6</v>
      </c>
      <c r="C352" t="s">
        <v>73</v>
      </c>
      <c r="D352" s="6" t="s">
        <v>826</v>
      </c>
      <c r="E352" s="4" t="s">
        <v>902</v>
      </c>
      <c r="F352" s="4" t="s">
        <v>903</v>
      </c>
      <c r="G352" s="4" t="s">
        <v>904</v>
      </c>
      <c r="H352" s="4" t="s">
        <v>901</v>
      </c>
    </row>
    <row r="353" spans="1:8" ht="15.75" hidden="1" x14ac:dyDescent="0.25">
      <c r="A353" t="s">
        <v>311</v>
      </c>
      <c r="B353" s="9">
        <v>6</v>
      </c>
      <c r="C353" t="s">
        <v>309</v>
      </c>
      <c r="D353" s="6" t="s">
        <v>826</v>
      </c>
      <c r="E353" s="4" t="s">
        <v>902</v>
      </c>
      <c r="F353" s="4" t="s">
        <v>903</v>
      </c>
      <c r="G353" s="4" t="s">
        <v>904</v>
      </c>
      <c r="H353" s="4" t="s">
        <v>901</v>
      </c>
    </row>
    <row r="354" spans="1:8" ht="15.75" hidden="1" x14ac:dyDescent="0.25">
      <c r="A354" t="s">
        <v>311</v>
      </c>
      <c r="B354" s="9">
        <v>6</v>
      </c>
      <c r="C354" t="s">
        <v>310</v>
      </c>
      <c r="D354" s="6" t="s">
        <v>830</v>
      </c>
      <c r="E354" s="4" t="s">
        <v>896</v>
      </c>
      <c r="F354" s="4" t="s">
        <v>897</v>
      </c>
      <c r="G354" s="4" t="s">
        <v>908</v>
      </c>
      <c r="H354" s="4" t="s">
        <v>901</v>
      </c>
    </row>
    <row r="355" spans="1:8" ht="15.75" hidden="1" x14ac:dyDescent="0.25">
      <c r="A355" t="s">
        <v>311</v>
      </c>
      <c r="B355" s="9">
        <v>6</v>
      </c>
      <c r="C355" t="s">
        <v>76</v>
      </c>
      <c r="D355" s="6" t="s">
        <v>826</v>
      </c>
      <c r="E355" s="4" t="s">
        <v>902</v>
      </c>
      <c r="F355" s="4" t="s">
        <v>903</v>
      </c>
      <c r="G355" s="4" t="s">
        <v>904</v>
      </c>
      <c r="H355" s="4" t="s">
        <v>901</v>
      </c>
    </row>
    <row r="356" spans="1:8" ht="15.75" hidden="1" x14ac:dyDescent="0.25">
      <c r="A356" t="s">
        <v>334</v>
      </c>
      <c r="B356" s="9">
        <v>7</v>
      </c>
      <c r="C356" t="s">
        <v>312</v>
      </c>
      <c r="D356" s="6" t="s">
        <v>842</v>
      </c>
      <c r="E356" s="4" t="s">
        <v>902</v>
      </c>
      <c r="F356" s="4" t="s">
        <v>897</v>
      </c>
      <c r="G356" s="4" t="s">
        <v>908</v>
      </c>
      <c r="H356" s="4" t="s">
        <v>901</v>
      </c>
    </row>
    <row r="357" spans="1:8" ht="15.75" hidden="1" x14ac:dyDescent="0.25">
      <c r="A357" t="s">
        <v>334</v>
      </c>
      <c r="B357" s="9">
        <v>7</v>
      </c>
      <c r="C357" t="s">
        <v>257</v>
      </c>
      <c r="D357" s="6" t="s">
        <v>839</v>
      </c>
      <c r="E357" s="4" t="s">
        <v>896</v>
      </c>
      <c r="F357" s="4" t="s">
        <v>903</v>
      </c>
      <c r="G357" s="4" t="s">
        <v>905</v>
      </c>
      <c r="H357" s="4" t="s">
        <v>901</v>
      </c>
    </row>
    <row r="358" spans="1:8" ht="15.75" hidden="1" x14ac:dyDescent="0.25">
      <c r="A358" t="s">
        <v>334</v>
      </c>
      <c r="B358" s="9">
        <v>7</v>
      </c>
      <c r="C358" t="s">
        <v>313</v>
      </c>
      <c r="D358" s="6" t="s">
        <v>854</v>
      </c>
      <c r="E358" s="4" t="s">
        <v>900</v>
      </c>
      <c r="F358" s="4" t="s">
        <v>897</v>
      </c>
      <c r="G358" s="4" t="s">
        <v>913</v>
      </c>
      <c r="H358" s="4" t="s">
        <v>901</v>
      </c>
    </row>
    <row r="359" spans="1:8" ht="15.75" hidden="1" x14ac:dyDescent="0.25">
      <c r="A359" t="s">
        <v>334</v>
      </c>
      <c r="B359" s="9">
        <v>7</v>
      </c>
      <c r="C359" t="s">
        <v>314</v>
      </c>
      <c r="D359" s="6" t="s">
        <v>826</v>
      </c>
      <c r="E359" s="4" t="s">
        <v>902</v>
      </c>
      <c r="F359" s="4" t="s">
        <v>903</v>
      </c>
      <c r="G359" s="4" t="s">
        <v>904</v>
      </c>
      <c r="H359" s="4" t="s">
        <v>901</v>
      </c>
    </row>
    <row r="360" spans="1:8" ht="15.75" hidden="1" x14ac:dyDescent="0.25">
      <c r="A360" t="s">
        <v>334</v>
      </c>
      <c r="B360" s="9">
        <v>7</v>
      </c>
      <c r="C360" t="s">
        <v>315</v>
      </c>
      <c r="D360" s="6" t="s">
        <v>832</v>
      </c>
      <c r="E360" s="4" t="s">
        <v>896</v>
      </c>
      <c r="F360" s="4" t="s">
        <v>903</v>
      </c>
      <c r="G360" s="4" t="s">
        <v>908</v>
      </c>
      <c r="H360" s="4" t="s">
        <v>901</v>
      </c>
    </row>
    <row r="361" spans="1:8" ht="15.75" hidden="1" x14ac:dyDescent="0.25">
      <c r="A361" t="s">
        <v>334</v>
      </c>
      <c r="B361" s="9">
        <v>7</v>
      </c>
      <c r="C361" t="s">
        <v>94</v>
      </c>
      <c r="D361" s="6" t="s">
        <v>845</v>
      </c>
      <c r="E361" s="4" t="s">
        <v>896</v>
      </c>
      <c r="F361" s="4" t="s">
        <v>903</v>
      </c>
      <c r="G361" s="4" t="s">
        <v>906</v>
      </c>
      <c r="H361" s="4" t="s">
        <v>901</v>
      </c>
    </row>
    <row r="362" spans="1:8" ht="15.75" hidden="1" x14ac:dyDescent="0.25">
      <c r="A362" t="s">
        <v>334</v>
      </c>
      <c r="B362" s="9">
        <v>7</v>
      </c>
      <c r="C362" t="s">
        <v>316</v>
      </c>
      <c r="D362" s="6" t="s">
        <v>830</v>
      </c>
      <c r="E362" s="4" t="s">
        <v>896</v>
      </c>
      <c r="F362" s="4" t="s">
        <v>897</v>
      </c>
      <c r="G362" s="4" t="s">
        <v>908</v>
      </c>
      <c r="H362" s="4" t="s">
        <v>901</v>
      </c>
    </row>
    <row r="363" spans="1:8" ht="15.75" hidden="1" x14ac:dyDescent="0.25">
      <c r="A363" t="s">
        <v>334</v>
      </c>
      <c r="B363" s="9">
        <v>7</v>
      </c>
      <c r="C363" t="s">
        <v>317</v>
      </c>
      <c r="D363" s="6" t="s">
        <v>844</v>
      </c>
      <c r="E363" s="4" t="s">
        <v>896</v>
      </c>
      <c r="F363" s="4" t="s">
        <v>897</v>
      </c>
      <c r="G363" s="4" t="s">
        <v>904</v>
      </c>
      <c r="H363" s="4" t="s">
        <v>901</v>
      </c>
    </row>
    <row r="364" spans="1:8" ht="15.75" hidden="1" x14ac:dyDescent="0.25">
      <c r="A364" t="s">
        <v>334</v>
      </c>
      <c r="B364" s="9">
        <v>7</v>
      </c>
      <c r="C364" t="s">
        <v>318</v>
      </c>
      <c r="D364" s="6" t="s">
        <v>831</v>
      </c>
      <c r="E364" s="4" t="s">
        <v>909</v>
      </c>
      <c r="F364" s="4" t="s">
        <v>903</v>
      </c>
      <c r="G364" s="4" t="s">
        <v>908</v>
      </c>
      <c r="H364" s="4" t="s">
        <v>901</v>
      </c>
    </row>
    <row r="365" spans="1:8" ht="15.75" hidden="1" x14ac:dyDescent="0.25">
      <c r="A365" t="s">
        <v>334</v>
      </c>
      <c r="B365" s="9">
        <v>7</v>
      </c>
      <c r="C365" t="s">
        <v>9</v>
      </c>
      <c r="D365" s="6" t="s">
        <v>831</v>
      </c>
      <c r="E365" s="4" t="s">
        <v>909</v>
      </c>
      <c r="F365" s="4" t="s">
        <v>903</v>
      </c>
      <c r="G365" s="4" t="s">
        <v>908</v>
      </c>
      <c r="H365" s="4" t="s">
        <v>901</v>
      </c>
    </row>
    <row r="366" spans="1:8" ht="15.75" hidden="1" x14ac:dyDescent="0.25">
      <c r="A366" t="s">
        <v>334</v>
      </c>
      <c r="B366" s="9">
        <v>7</v>
      </c>
      <c r="C366" t="s">
        <v>319</v>
      </c>
      <c r="D366" s="6" t="s">
        <v>835</v>
      </c>
      <c r="E366" s="4" t="s">
        <v>902</v>
      </c>
      <c r="F366" s="4" t="s">
        <v>903</v>
      </c>
      <c r="G366" s="4" t="s">
        <v>906</v>
      </c>
      <c r="H366" s="4" t="s">
        <v>901</v>
      </c>
    </row>
    <row r="367" spans="1:8" ht="15.75" hidden="1" x14ac:dyDescent="0.25">
      <c r="A367" t="s">
        <v>334</v>
      </c>
      <c r="B367" s="9">
        <v>7</v>
      </c>
      <c r="C367" t="s">
        <v>320</v>
      </c>
      <c r="D367" s="6" t="s">
        <v>827</v>
      </c>
      <c r="E367" s="4" t="s">
        <v>902</v>
      </c>
      <c r="F367" s="4" t="s">
        <v>903</v>
      </c>
      <c r="G367" s="4" t="s">
        <v>905</v>
      </c>
      <c r="H367" s="4" t="s">
        <v>901</v>
      </c>
    </row>
    <row r="368" spans="1:8" ht="15.75" hidden="1" x14ac:dyDescent="0.25">
      <c r="A368" t="s">
        <v>334</v>
      </c>
      <c r="B368" s="9">
        <v>7</v>
      </c>
      <c r="C368" t="s">
        <v>321</v>
      </c>
      <c r="D368" s="6" t="s">
        <v>845</v>
      </c>
      <c r="E368" s="4" t="s">
        <v>896</v>
      </c>
      <c r="F368" s="4" t="s">
        <v>903</v>
      </c>
      <c r="G368" s="4" t="s">
        <v>906</v>
      </c>
      <c r="H368" s="4" t="s">
        <v>901</v>
      </c>
    </row>
    <row r="369" spans="1:8" ht="15.75" hidden="1" x14ac:dyDescent="0.25">
      <c r="A369" t="s">
        <v>334</v>
      </c>
      <c r="B369" s="9">
        <v>7</v>
      </c>
      <c r="C369" t="s">
        <v>162</v>
      </c>
      <c r="D369" s="6" t="s">
        <v>847</v>
      </c>
      <c r="E369" s="4" t="s">
        <v>909</v>
      </c>
      <c r="F369" s="4" t="s">
        <v>903</v>
      </c>
      <c r="G369" s="4" t="s">
        <v>905</v>
      </c>
      <c r="H369" s="4" t="s">
        <v>901</v>
      </c>
    </row>
    <row r="370" spans="1:8" ht="15.75" hidden="1" x14ac:dyDescent="0.25">
      <c r="A370" t="s">
        <v>334</v>
      </c>
      <c r="B370" s="9">
        <v>7</v>
      </c>
      <c r="C370" t="s">
        <v>322</v>
      </c>
      <c r="D370" s="6" t="s">
        <v>845</v>
      </c>
      <c r="E370" s="4" t="s">
        <v>896</v>
      </c>
      <c r="F370" s="4" t="s">
        <v>903</v>
      </c>
      <c r="G370" s="4" t="s">
        <v>906</v>
      </c>
      <c r="H370" s="4" t="s">
        <v>901</v>
      </c>
    </row>
    <row r="371" spans="1:8" ht="15.75" hidden="1" x14ac:dyDescent="0.25">
      <c r="A371" t="s">
        <v>334</v>
      </c>
      <c r="B371" s="9">
        <v>7</v>
      </c>
      <c r="C371" t="s">
        <v>323</v>
      </c>
      <c r="D371" s="6" t="s">
        <v>827</v>
      </c>
      <c r="E371" s="4" t="s">
        <v>902</v>
      </c>
      <c r="F371" s="4" t="s">
        <v>903</v>
      </c>
      <c r="G371" s="4" t="s">
        <v>905</v>
      </c>
      <c r="H371" s="4" t="s">
        <v>901</v>
      </c>
    </row>
    <row r="372" spans="1:8" ht="15.75" hidden="1" x14ac:dyDescent="0.25">
      <c r="A372" t="s">
        <v>334</v>
      </c>
      <c r="B372" s="9">
        <v>7</v>
      </c>
      <c r="C372" t="s">
        <v>105</v>
      </c>
      <c r="D372" s="6" t="s">
        <v>832</v>
      </c>
      <c r="E372" s="4" t="s">
        <v>896</v>
      </c>
      <c r="F372" s="4" t="s">
        <v>903</v>
      </c>
      <c r="G372" s="4" t="s">
        <v>908</v>
      </c>
      <c r="H372" s="4" t="s">
        <v>901</v>
      </c>
    </row>
    <row r="373" spans="1:8" ht="15.75" hidden="1" x14ac:dyDescent="0.25">
      <c r="A373" t="s">
        <v>334</v>
      </c>
      <c r="B373" s="9">
        <v>7</v>
      </c>
      <c r="C373" t="s">
        <v>324</v>
      </c>
      <c r="D373" s="6" t="s">
        <v>860</v>
      </c>
      <c r="E373" s="4" t="s">
        <v>920</v>
      </c>
      <c r="F373" s="4" t="s">
        <v>903</v>
      </c>
      <c r="G373" s="4" t="s">
        <v>904</v>
      </c>
      <c r="H373" s="4" t="s">
        <v>901</v>
      </c>
    </row>
    <row r="374" spans="1:8" ht="15.75" hidden="1" x14ac:dyDescent="0.25">
      <c r="A374" t="s">
        <v>334</v>
      </c>
      <c r="B374" s="9">
        <v>7</v>
      </c>
      <c r="C374" t="s">
        <v>267</v>
      </c>
      <c r="D374" s="6" t="s">
        <v>826</v>
      </c>
      <c r="E374" s="4" t="s">
        <v>902</v>
      </c>
      <c r="F374" s="4" t="s">
        <v>903</v>
      </c>
      <c r="G374" s="4" t="s">
        <v>904</v>
      </c>
      <c r="H374" s="4" t="s">
        <v>901</v>
      </c>
    </row>
    <row r="375" spans="1:8" ht="15.75" hidden="1" x14ac:dyDescent="0.25">
      <c r="A375" t="s">
        <v>334</v>
      </c>
      <c r="B375" s="9">
        <v>7</v>
      </c>
      <c r="C375" t="s">
        <v>325</v>
      </c>
      <c r="D375" s="6" t="s">
        <v>831</v>
      </c>
      <c r="E375" s="4" t="s">
        <v>909</v>
      </c>
      <c r="F375" s="4" t="s">
        <v>903</v>
      </c>
      <c r="G375" s="4" t="s">
        <v>908</v>
      </c>
      <c r="H375" s="4" t="s">
        <v>901</v>
      </c>
    </row>
    <row r="376" spans="1:8" ht="15.75" hidden="1" x14ac:dyDescent="0.25">
      <c r="A376" t="s">
        <v>334</v>
      </c>
      <c r="B376" s="9">
        <v>7</v>
      </c>
      <c r="C376" t="s">
        <v>326</v>
      </c>
      <c r="D376" s="6" t="s">
        <v>844</v>
      </c>
      <c r="E376" s="4" t="s">
        <v>896</v>
      </c>
      <c r="F376" s="4" t="s">
        <v>897</v>
      </c>
      <c r="G376" s="4" t="s">
        <v>904</v>
      </c>
      <c r="H376" s="4" t="s">
        <v>901</v>
      </c>
    </row>
    <row r="377" spans="1:8" ht="15.75" hidden="1" x14ac:dyDescent="0.25">
      <c r="A377" t="s">
        <v>334</v>
      </c>
      <c r="B377" s="9">
        <v>7</v>
      </c>
      <c r="C377" t="s">
        <v>327</v>
      </c>
      <c r="D377" s="6" t="s">
        <v>861</v>
      </c>
      <c r="E377" s="4" t="s">
        <v>896</v>
      </c>
      <c r="F377" s="4" t="s">
        <v>903</v>
      </c>
      <c r="G377" s="4" t="s">
        <v>912</v>
      </c>
      <c r="H377" s="4" t="s">
        <v>907</v>
      </c>
    </row>
    <row r="378" spans="1:8" ht="15.75" hidden="1" x14ac:dyDescent="0.25">
      <c r="A378" t="s">
        <v>334</v>
      </c>
      <c r="B378" s="9">
        <v>7</v>
      </c>
      <c r="C378" t="s">
        <v>150</v>
      </c>
      <c r="D378" s="6" t="s">
        <v>845</v>
      </c>
      <c r="E378" s="4" t="s">
        <v>896</v>
      </c>
      <c r="F378" s="4" t="s">
        <v>903</v>
      </c>
      <c r="G378" s="4" t="s">
        <v>906</v>
      </c>
      <c r="H378" s="4" t="s">
        <v>901</v>
      </c>
    </row>
    <row r="379" spans="1:8" ht="15.75" hidden="1" x14ac:dyDescent="0.25">
      <c r="A379" t="s">
        <v>334</v>
      </c>
      <c r="B379" s="9">
        <v>7</v>
      </c>
      <c r="C379" t="s">
        <v>328</v>
      </c>
      <c r="D379" s="6" t="s">
        <v>842</v>
      </c>
      <c r="E379" s="4" t="s">
        <v>902</v>
      </c>
      <c r="F379" s="4" t="s">
        <v>897</v>
      </c>
      <c r="G379" s="4" t="s">
        <v>908</v>
      </c>
      <c r="H379" s="4" t="s">
        <v>901</v>
      </c>
    </row>
    <row r="380" spans="1:8" ht="15.75" hidden="1" x14ac:dyDescent="0.25">
      <c r="A380" t="s">
        <v>334</v>
      </c>
      <c r="B380" s="9">
        <v>7</v>
      </c>
      <c r="C380" t="s">
        <v>225</v>
      </c>
      <c r="D380" s="6" t="s">
        <v>831</v>
      </c>
      <c r="E380" s="4" t="s">
        <v>909</v>
      </c>
      <c r="F380" s="4" t="s">
        <v>903</v>
      </c>
      <c r="G380" s="4" t="s">
        <v>908</v>
      </c>
      <c r="H380" s="4" t="s">
        <v>901</v>
      </c>
    </row>
    <row r="381" spans="1:8" ht="15.75" hidden="1" x14ac:dyDescent="0.25">
      <c r="A381" t="s">
        <v>334</v>
      </c>
      <c r="B381" s="9">
        <v>7</v>
      </c>
      <c r="C381" t="s">
        <v>329</v>
      </c>
      <c r="D381" s="6" t="s">
        <v>840</v>
      </c>
      <c r="E381" s="4" t="s">
        <v>902</v>
      </c>
      <c r="F381" s="4" t="s">
        <v>903</v>
      </c>
      <c r="G381" s="4" t="s">
        <v>908</v>
      </c>
      <c r="H381" s="4" t="s">
        <v>901</v>
      </c>
    </row>
    <row r="382" spans="1:8" ht="15.75" hidden="1" x14ac:dyDescent="0.25">
      <c r="A382" t="s">
        <v>334</v>
      </c>
      <c r="B382" s="9">
        <v>7</v>
      </c>
      <c r="C382" t="s">
        <v>273</v>
      </c>
      <c r="D382" s="6" t="s">
        <v>840</v>
      </c>
      <c r="E382" s="4" t="s">
        <v>902</v>
      </c>
      <c r="F382" s="4" t="s">
        <v>903</v>
      </c>
      <c r="G382" s="4" t="s">
        <v>908</v>
      </c>
      <c r="H382" s="4" t="s">
        <v>901</v>
      </c>
    </row>
    <row r="383" spans="1:8" ht="15.75" hidden="1" x14ac:dyDescent="0.25">
      <c r="A383" t="s">
        <v>334</v>
      </c>
      <c r="B383" s="9">
        <v>7</v>
      </c>
      <c r="C383" t="s">
        <v>330</v>
      </c>
      <c r="D383" s="6" t="s">
        <v>839</v>
      </c>
      <c r="E383" s="4" t="s">
        <v>896</v>
      </c>
      <c r="F383" s="4" t="s">
        <v>903</v>
      </c>
      <c r="G383" s="4" t="s">
        <v>905</v>
      </c>
      <c r="H383" s="4" t="s">
        <v>901</v>
      </c>
    </row>
    <row r="384" spans="1:8" ht="15.75" hidden="1" x14ac:dyDescent="0.25">
      <c r="A384" t="s">
        <v>334</v>
      </c>
      <c r="B384" s="9">
        <v>7</v>
      </c>
      <c r="C384" t="s">
        <v>331</v>
      </c>
      <c r="D384" s="6" t="s">
        <v>852</v>
      </c>
      <c r="E384" s="4" t="s">
        <v>896</v>
      </c>
      <c r="F384" s="4" t="s">
        <v>903</v>
      </c>
      <c r="G384" s="4" t="s">
        <v>913</v>
      </c>
      <c r="H384" s="4" t="s">
        <v>901</v>
      </c>
    </row>
    <row r="385" spans="1:8" ht="15.75" hidden="1" x14ac:dyDescent="0.25">
      <c r="A385" t="s">
        <v>334</v>
      </c>
      <c r="B385" s="9">
        <v>7</v>
      </c>
      <c r="C385" t="s">
        <v>332</v>
      </c>
      <c r="D385" s="6" t="s">
        <v>830</v>
      </c>
      <c r="E385" s="4" t="s">
        <v>896</v>
      </c>
      <c r="F385" s="4" t="s">
        <v>897</v>
      </c>
      <c r="G385" s="4" t="s">
        <v>908</v>
      </c>
      <c r="H385" s="4" t="s">
        <v>901</v>
      </c>
    </row>
    <row r="386" spans="1:8" ht="15.75" hidden="1" x14ac:dyDescent="0.25">
      <c r="A386" t="s">
        <v>334</v>
      </c>
      <c r="B386" s="9">
        <v>7</v>
      </c>
      <c r="C386" t="s">
        <v>276</v>
      </c>
      <c r="D386" s="6" t="s">
        <v>832</v>
      </c>
      <c r="E386" s="4" t="s">
        <v>896</v>
      </c>
      <c r="F386" s="4" t="s">
        <v>903</v>
      </c>
      <c r="G386" s="4" t="s">
        <v>908</v>
      </c>
      <c r="H386" s="4" t="s">
        <v>901</v>
      </c>
    </row>
    <row r="387" spans="1:8" ht="15.75" hidden="1" x14ac:dyDescent="0.25">
      <c r="A387" t="s">
        <v>334</v>
      </c>
      <c r="B387" s="9">
        <v>7</v>
      </c>
      <c r="C387" t="s">
        <v>333</v>
      </c>
      <c r="D387" s="6" t="s">
        <v>862</v>
      </c>
      <c r="E387" s="4" t="s">
        <v>900</v>
      </c>
      <c r="F387" s="4" t="s">
        <v>903</v>
      </c>
      <c r="G387" s="4" t="s">
        <v>913</v>
      </c>
      <c r="H387" s="4" t="s">
        <v>901</v>
      </c>
    </row>
    <row r="388" spans="1:8" ht="15.75" hidden="1" x14ac:dyDescent="0.25">
      <c r="A388" t="s">
        <v>334</v>
      </c>
      <c r="B388" s="9">
        <v>7</v>
      </c>
      <c r="C388" t="s">
        <v>232</v>
      </c>
      <c r="D388" s="6" t="s">
        <v>826</v>
      </c>
      <c r="E388" s="4" t="s">
        <v>902</v>
      </c>
      <c r="F388" s="4" t="s">
        <v>903</v>
      </c>
      <c r="G388" s="4" t="s">
        <v>904</v>
      </c>
      <c r="H388" s="4" t="s">
        <v>901</v>
      </c>
    </row>
    <row r="389" spans="1:8" ht="15.75" hidden="1" x14ac:dyDescent="0.25">
      <c r="A389" t="s">
        <v>335</v>
      </c>
      <c r="B389" s="9">
        <v>8</v>
      </c>
      <c r="C389" t="s">
        <v>336</v>
      </c>
      <c r="D389" s="6" t="s">
        <v>832</v>
      </c>
      <c r="E389" s="4" t="s">
        <v>896</v>
      </c>
      <c r="F389" s="4" t="s">
        <v>903</v>
      </c>
      <c r="G389" s="4" t="s">
        <v>908</v>
      </c>
      <c r="H389" s="4" t="s">
        <v>901</v>
      </c>
    </row>
    <row r="390" spans="1:8" ht="15.75" hidden="1" x14ac:dyDescent="0.25">
      <c r="A390" t="s">
        <v>335</v>
      </c>
      <c r="B390" s="9">
        <v>8</v>
      </c>
      <c r="C390" t="s">
        <v>337</v>
      </c>
      <c r="D390" s="6" t="s">
        <v>830</v>
      </c>
      <c r="E390" s="4" t="s">
        <v>896</v>
      </c>
      <c r="F390" s="4" t="s">
        <v>897</v>
      </c>
      <c r="G390" s="4" t="s">
        <v>908</v>
      </c>
      <c r="H390" s="4" t="s">
        <v>901</v>
      </c>
    </row>
    <row r="391" spans="1:8" ht="15.75" hidden="1" x14ac:dyDescent="0.25">
      <c r="A391" t="s">
        <v>335</v>
      </c>
      <c r="B391" s="9">
        <v>8</v>
      </c>
      <c r="C391" t="s">
        <v>155</v>
      </c>
      <c r="D391" s="6" t="s">
        <v>839</v>
      </c>
      <c r="E391" s="4" t="s">
        <v>896</v>
      </c>
      <c r="F391" s="4" t="s">
        <v>903</v>
      </c>
      <c r="G391" s="4" t="s">
        <v>905</v>
      </c>
      <c r="H391" s="4" t="s">
        <v>901</v>
      </c>
    </row>
    <row r="392" spans="1:8" ht="15.75" hidden="1" x14ac:dyDescent="0.25">
      <c r="A392" t="s">
        <v>335</v>
      </c>
      <c r="B392" s="9">
        <v>8</v>
      </c>
      <c r="C392" t="s">
        <v>338</v>
      </c>
      <c r="D392" s="6" t="s">
        <v>840</v>
      </c>
      <c r="E392" s="4" t="s">
        <v>902</v>
      </c>
      <c r="F392" s="4" t="s">
        <v>903</v>
      </c>
      <c r="G392" s="4" t="s">
        <v>908</v>
      </c>
      <c r="H392" s="4" t="s">
        <v>901</v>
      </c>
    </row>
    <row r="393" spans="1:8" ht="15.75" hidden="1" x14ac:dyDescent="0.25">
      <c r="A393" t="s">
        <v>335</v>
      </c>
      <c r="B393" s="9">
        <v>8</v>
      </c>
      <c r="C393" t="s">
        <v>315</v>
      </c>
      <c r="D393" s="6" t="s">
        <v>832</v>
      </c>
      <c r="E393" s="4" t="s">
        <v>896</v>
      </c>
      <c r="F393" s="4" t="s">
        <v>903</v>
      </c>
      <c r="G393" s="4" t="s">
        <v>908</v>
      </c>
      <c r="H393" s="4" t="s">
        <v>901</v>
      </c>
    </row>
    <row r="394" spans="1:8" ht="15.75" hidden="1" x14ac:dyDescent="0.25">
      <c r="A394" t="s">
        <v>335</v>
      </c>
      <c r="B394" s="9">
        <v>8</v>
      </c>
      <c r="C394" t="s">
        <v>339</v>
      </c>
      <c r="D394" s="6" t="s">
        <v>851</v>
      </c>
      <c r="E394" s="4" t="s">
        <v>896</v>
      </c>
      <c r="F394" s="4" t="s">
        <v>903</v>
      </c>
      <c r="G394" s="4" t="s">
        <v>906</v>
      </c>
      <c r="H394" s="4" t="s">
        <v>907</v>
      </c>
    </row>
    <row r="395" spans="1:8" ht="15.75" hidden="1" x14ac:dyDescent="0.25">
      <c r="A395" t="s">
        <v>335</v>
      </c>
      <c r="B395" s="9">
        <v>8</v>
      </c>
      <c r="C395" t="s">
        <v>340</v>
      </c>
      <c r="D395" s="6" t="s">
        <v>863</v>
      </c>
      <c r="E395" s="4" t="s">
        <v>902</v>
      </c>
      <c r="F395" s="4" t="s">
        <v>897</v>
      </c>
      <c r="G395" s="4" t="s">
        <v>908</v>
      </c>
      <c r="H395" s="4" t="s">
        <v>907</v>
      </c>
    </row>
    <row r="396" spans="1:8" ht="15.75" hidden="1" x14ac:dyDescent="0.25">
      <c r="A396" t="s">
        <v>335</v>
      </c>
      <c r="B396" s="9">
        <v>8</v>
      </c>
      <c r="C396" t="s">
        <v>96</v>
      </c>
      <c r="D396" s="6" t="s">
        <v>826</v>
      </c>
      <c r="E396" s="4" t="s">
        <v>902</v>
      </c>
      <c r="F396" s="4" t="s">
        <v>903</v>
      </c>
      <c r="G396" s="4" t="s">
        <v>904</v>
      </c>
      <c r="H396" s="4" t="s">
        <v>901</v>
      </c>
    </row>
    <row r="397" spans="1:8" ht="15.75" hidden="1" x14ac:dyDescent="0.25">
      <c r="A397" t="s">
        <v>335</v>
      </c>
      <c r="B397" s="9">
        <v>8</v>
      </c>
      <c r="C397" t="s">
        <v>341</v>
      </c>
      <c r="D397" s="6" t="s">
        <v>841</v>
      </c>
      <c r="E397" s="4" t="s">
        <v>896</v>
      </c>
      <c r="F397" s="4" t="s">
        <v>897</v>
      </c>
      <c r="G397" s="4" t="s">
        <v>908</v>
      </c>
      <c r="H397" s="4" t="s">
        <v>907</v>
      </c>
    </row>
    <row r="398" spans="1:8" ht="15.75" hidden="1" x14ac:dyDescent="0.25">
      <c r="A398" t="s">
        <v>335</v>
      </c>
      <c r="B398" s="9">
        <v>8</v>
      </c>
      <c r="C398" t="s">
        <v>342</v>
      </c>
      <c r="D398" s="6" t="s">
        <v>844</v>
      </c>
      <c r="E398" s="4" t="s">
        <v>896</v>
      </c>
      <c r="F398" s="4" t="s">
        <v>897</v>
      </c>
      <c r="G398" s="4" t="s">
        <v>904</v>
      </c>
      <c r="H398" s="4" t="s">
        <v>901</v>
      </c>
    </row>
    <row r="399" spans="1:8" ht="15.75" hidden="1" x14ac:dyDescent="0.25">
      <c r="A399" t="s">
        <v>335</v>
      </c>
      <c r="B399" s="9">
        <v>8</v>
      </c>
      <c r="C399" t="s">
        <v>343</v>
      </c>
      <c r="D399" s="6" t="s">
        <v>830</v>
      </c>
      <c r="E399" s="4" t="s">
        <v>896</v>
      </c>
      <c r="F399" s="4" t="s">
        <v>897</v>
      </c>
      <c r="G399" s="4" t="s">
        <v>908</v>
      </c>
      <c r="H399" s="4" t="s">
        <v>901</v>
      </c>
    </row>
    <row r="400" spans="1:8" ht="15.75" hidden="1" x14ac:dyDescent="0.25">
      <c r="A400" t="s">
        <v>335</v>
      </c>
      <c r="B400" s="9">
        <v>8</v>
      </c>
      <c r="C400" t="s">
        <v>100</v>
      </c>
      <c r="D400" s="6" t="s">
        <v>830</v>
      </c>
      <c r="E400" s="4" t="s">
        <v>896</v>
      </c>
      <c r="F400" s="4" t="s">
        <v>897</v>
      </c>
      <c r="G400" s="4" t="s">
        <v>908</v>
      </c>
      <c r="H400" s="4" t="s">
        <v>901</v>
      </c>
    </row>
    <row r="401" spans="1:8" ht="15.75" hidden="1" x14ac:dyDescent="0.25">
      <c r="A401" t="s">
        <v>335</v>
      </c>
      <c r="B401" s="9">
        <v>8</v>
      </c>
      <c r="C401" t="s">
        <v>344</v>
      </c>
      <c r="D401" s="6" t="s">
        <v>830</v>
      </c>
      <c r="E401" s="4" t="s">
        <v>896</v>
      </c>
      <c r="F401" s="4" t="s">
        <v>897</v>
      </c>
      <c r="G401" s="4" t="s">
        <v>908</v>
      </c>
      <c r="H401" s="4" t="s">
        <v>901</v>
      </c>
    </row>
    <row r="402" spans="1:8" ht="15.75" hidden="1" x14ac:dyDescent="0.25">
      <c r="A402" t="s">
        <v>335</v>
      </c>
      <c r="B402" s="9">
        <v>8</v>
      </c>
      <c r="C402" t="s">
        <v>345</v>
      </c>
      <c r="D402" s="6" t="s">
        <v>832</v>
      </c>
      <c r="E402" s="4" t="s">
        <v>896</v>
      </c>
      <c r="F402" s="4" t="s">
        <v>903</v>
      </c>
      <c r="G402" s="4" t="s">
        <v>908</v>
      </c>
      <c r="H402" s="4" t="s">
        <v>901</v>
      </c>
    </row>
    <row r="403" spans="1:8" ht="15.75" hidden="1" x14ac:dyDescent="0.25">
      <c r="A403" t="s">
        <v>335</v>
      </c>
      <c r="B403" s="9">
        <v>8</v>
      </c>
      <c r="C403" t="s">
        <v>103</v>
      </c>
      <c r="D403" s="6" t="s">
        <v>832</v>
      </c>
      <c r="E403" s="4" t="s">
        <v>896</v>
      </c>
      <c r="F403" s="4" t="s">
        <v>903</v>
      </c>
      <c r="G403" s="4" t="s">
        <v>908</v>
      </c>
      <c r="H403" s="4" t="s">
        <v>901</v>
      </c>
    </row>
    <row r="404" spans="1:8" ht="15.75" hidden="1" x14ac:dyDescent="0.25">
      <c r="A404" t="s">
        <v>335</v>
      </c>
      <c r="B404" s="9">
        <v>8</v>
      </c>
      <c r="C404" t="s">
        <v>346</v>
      </c>
      <c r="D404" s="6" t="s">
        <v>838</v>
      </c>
      <c r="E404" s="4" t="s">
        <v>896</v>
      </c>
      <c r="F404" s="4" t="s">
        <v>903</v>
      </c>
      <c r="G404" s="4" t="s">
        <v>904</v>
      </c>
      <c r="H404" s="4" t="s">
        <v>901</v>
      </c>
    </row>
    <row r="405" spans="1:8" ht="15.75" hidden="1" x14ac:dyDescent="0.25">
      <c r="A405" t="s">
        <v>335</v>
      </c>
      <c r="B405" s="9">
        <v>8</v>
      </c>
      <c r="C405" t="s">
        <v>347</v>
      </c>
      <c r="D405" s="6" t="s">
        <v>827</v>
      </c>
      <c r="E405" s="4" t="s">
        <v>902</v>
      </c>
      <c r="F405" s="4" t="s">
        <v>903</v>
      </c>
      <c r="G405" s="4" t="s">
        <v>905</v>
      </c>
      <c r="H405" s="4" t="s">
        <v>901</v>
      </c>
    </row>
    <row r="406" spans="1:8" ht="15.75" hidden="1" x14ac:dyDescent="0.25">
      <c r="A406" t="s">
        <v>335</v>
      </c>
      <c r="B406" s="9">
        <v>8</v>
      </c>
      <c r="C406" t="s">
        <v>348</v>
      </c>
      <c r="D406" s="6" t="s">
        <v>841</v>
      </c>
      <c r="E406" s="4" t="s">
        <v>896</v>
      </c>
      <c r="F406" s="4" t="s">
        <v>897</v>
      </c>
      <c r="G406" s="4" t="s">
        <v>908</v>
      </c>
      <c r="H406" s="4" t="s">
        <v>907</v>
      </c>
    </row>
    <row r="407" spans="1:8" ht="15.75" hidden="1" x14ac:dyDescent="0.25">
      <c r="A407" t="s">
        <v>335</v>
      </c>
      <c r="B407" s="9">
        <v>8</v>
      </c>
      <c r="C407" t="s">
        <v>349</v>
      </c>
      <c r="D407" s="6" t="s">
        <v>849</v>
      </c>
      <c r="E407" s="4" t="s">
        <v>896</v>
      </c>
      <c r="F407" s="4" t="s">
        <v>903</v>
      </c>
      <c r="G407" s="4" t="s">
        <v>912</v>
      </c>
      <c r="H407" s="4" t="s">
        <v>901</v>
      </c>
    </row>
    <row r="408" spans="1:8" ht="15.75" hidden="1" x14ac:dyDescent="0.25">
      <c r="A408" t="s">
        <v>335</v>
      </c>
      <c r="B408" s="9">
        <v>8</v>
      </c>
      <c r="C408" t="s">
        <v>350</v>
      </c>
      <c r="D408" s="6" t="s">
        <v>826</v>
      </c>
      <c r="E408" s="4" t="s">
        <v>902</v>
      </c>
      <c r="F408" s="4" t="s">
        <v>903</v>
      </c>
      <c r="G408" s="4" t="s">
        <v>904</v>
      </c>
      <c r="H408" s="4" t="s">
        <v>901</v>
      </c>
    </row>
    <row r="409" spans="1:8" ht="15.75" hidden="1" x14ac:dyDescent="0.25">
      <c r="A409" t="s">
        <v>335</v>
      </c>
      <c r="B409" s="9">
        <v>8</v>
      </c>
      <c r="C409" t="s">
        <v>351</v>
      </c>
      <c r="D409" s="6" t="s">
        <v>832</v>
      </c>
      <c r="E409" s="4" t="s">
        <v>896</v>
      </c>
      <c r="F409" s="4" t="s">
        <v>903</v>
      </c>
      <c r="G409" s="4" t="s">
        <v>908</v>
      </c>
      <c r="H409" s="4" t="s">
        <v>901</v>
      </c>
    </row>
    <row r="410" spans="1:8" ht="15.75" hidden="1" x14ac:dyDescent="0.25">
      <c r="A410" t="s">
        <v>335</v>
      </c>
      <c r="B410" s="9">
        <v>8</v>
      </c>
      <c r="C410" t="s">
        <v>352</v>
      </c>
      <c r="D410" s="6" t="s">
        <v>832</v>
      </c>
      <c r="E410" s="4" t="s">
        <v>896</v>
      </c>
      <c r="F410" s="4" t="s">
        <v>903</v>
      </c>
      <c r="G410" s="4" t="s">
        <v>908</v>
      </c>
      <c r="H410" s="4" t="s">
        <v>901</v>
      </c>
    </row>
    <row r="411" spans="1:8" ht="15.75" hidden="1" x14ac:dyDescent="0.25">
      <c r="A411" t="s">
        <v>335</v>
      </c>
      <c r="B411" s="9">
        <v>8</v>
      </c>
      <c r="C411" t="s">
        <v>150</v>
      </c>
      <c r="D411" s="6" t="s">
        <v>845</v>
      </c>
      <c r="E411" s="4" t="s">
        <v>896</v>
      </c>
      <c r="F411" s="4" t="s">
        <v>903</v>
      </c>
      <c r="G411" s="4" t="s">
        <v>906</v>
      </c>
      <c r="H411" s="4" t="s">
        <v>901</v>
      </c>
    </row>
    <row r="412" spans="1:8" ht="15.75" hidden="1" x14ac:dyDescent="0.25">
      <c r="A412" t="s">
        <v>335</v>
      </c>
      <c r="B412" s="9">
        <v>8</v>
      </c>
      <c r="C412" t="s">
        <v>353</v>
      </c>
      <c r="D412" s="6" t="s">
        <v>846</v>
      </c>
      <c r="E412" s="4" t="s">
        <v>896</v>
      </c>
      <c r="F412" s="4" t="s">
        <v>897</v>
      </c>
      <c r="G412" s="4" t="s">
        <v>906</v>
      </c>
      <c r="H412" s="4" t="s">
        <v>901</v>
      </c>
    </row>
    <row r="413" spans="1:8" ht="15.75" hidden="1" x14ac:dyDescent="0.25">
      <c r="A413" t="s">
        <v>335</v>
      </c>
      <c r="B413" s="9">
        <v>8</v>
      </c>
      <c r="C413" t="s">
        <v>354</v>
      </c>
      <c r="D413" s="6" t="s">
        <v>864</v>
      </c>
      <c r="E413" s="4" t="s">
        <v>909</v>
      </c>
      <c r="F413" s="4" t="s">
        <v>897</v>
      </c>
      <c r="G413" s="4" t="s">
        <v>904</v>
      </c>
      <c r="H413" s="4" t="s">
        <v>901</v>
      </c>
    </row>
    <row r="414" spans="1:8" ht="15.75" hidden="1" x14ac:dyDescent="0.25">
      <c r="A414" t="s">
        <v>335</v>
      </c>
      <c r="B414" s="9">
        <v>8</v>
      </c>
      <c r="C414" t="s">
        <v>355</v>
      </c>
      <c r="D414" s="6" t="s">
        <v>844</v>
      </c>
      <c r="E414" s="4" t="s">
        <v>896</v>
      </c>
      <c r="F414" s="4" t="s">
        <v>897</v>
      </c>
      <c r="G414" s="4" t="s">
        <v>904</v>
      </c>
      <c r="H414" s="4" t="s">
        <v>901</v>
      </c>
    </row>
    <row r="415" spans="1:8" ht="15.75" hidden="1" x14ac:dyDescent="0.25">
      <c r="A415" t="s">
        <v>335</v>
      </c>
      <c r="B415" s="9">
        <v>8</v>
      </c>
      <c r="C415" t="s">
        <v>356</v>
      </c>
      <c r="D415" s="6" t="s">
        <v>865</v>
      </c>
      <c r="E415" s="4" t="s">
        <v>896</v>
      </c>
      <c r="F415" s="4" t="s">
        <v>897</v>
      </c>
      <c r="G415" s="4" t="s">
        <v>904</v>
      </c>
      <c r="H415" s="4" t="s">
        <v>907</v>
      </c>
    </row>
    <row r="416" spans="1:8" ht="15.75" hidden="1" x14ac:dyDescent="0.25">
      <c r="A416" t="s">
        <v>335</v>
      </c>
      <c r="B416" s="9">
        <v>8</v>
      </c>
      <c r="C416" t="s">
        <v>357</v>
      </c>
      <c r="D416" s="6" t="s">
        <v>846</v>
      </c>
      <c r="E416" s="4" t="s">
        <v>896</v>
      </c>
      <c r="F416" s="4" t="s">
        <v>897</v>
      </c>
      <c r="G416" s="4" t="s">
        <v>906</v>
      </c>
      <c r="H416" s="4" t="s">
        <v>901</v>
      </c>
    </row>
    <row r="417" spans="1:8" ht="15.75" hidden="1" x14ac:dyDescent="0.25">
      <c r="A417" t="s">
        <v>335</v>
      </c>
      <c r="B417" s="9">
        <v>8</v>
      </c>
      <c r="C417" t="s">
        <v>358</v>
      </c>
      <c r="D417" s="6" t="s">
        <v>865</v>
      </c>
      <c r="E417" s="4" t="s">
        <v>896</v>
      </c>
      <c r="F417" s="4" t="s">
        <v>897</v>
      </c>
      <c r="G417" s="4" t="s">
        <v>904</v>
      </c>
      <c r="H417" s="4" t="s">
        <v>907</v>
      </c>
    </row>
    <row r="418" spans="1:8" ht="15.75" hidden="1" x14ac:dyDescent="0.25">
      <c r="A418" t="s">
        <v>335</v>
      </c>
      <c r="B418" s="9">
        <v>8</v>
      </c>
      <c r="C418" t="s">
        <v>359</v>
      </c>
      <c r="D418" s="6" t="s">
        <v>842</v>
      </c>
      <c r="E418" s="4" t="s">
        <v>902</v>
      </c>
      <c r="F418" s="4" t="s">
        <v>897</v>
      </c>
      <c r="G418" s="4" t="s">
        <v>908</v>
      </c>
      <c r="H418" s="4" t="s">
        <v>901</v>
      </c>
    </row>
    <row r="419" spans="1:8" ht="15.75" hidden="1" x14ac:dyDescent="0.25">
      <c r="A419" t="s">
        <v>335</v>
      </c>
      <c r="B419" s="9">
        <v>8</v>
      </c>
      <c r="C419" t="s">
        <v>360</v>
      </c>
      <c r="D419" s="6" t="s">
        <v>844</v>
      </c>
      <c r="E419" s="4" t="s">
        <v>896</v>
      </c>
      <c r="F419" s="4" t="s">
        <v>897</v>
      </c>
      <c r="G419" s="4" t="s">
        <v>904</v>
      </c>
      <c r="H419" s="4" t="s">
        <v>901</v>
      </c>
    </row>
    <row r="420" spans="1:8" ht="15.75" hidden="1" x14ac:dyDescent="0.25">
      <c r="A420" t="s">
        <v>335</v>
      </c>
      <c r="B420" s="9">
        <v>8</v>
      </c>
      <c r="C420" t="s">
        <v>277</v>
      </c>
      <c r="D420" s="6" t="s">
        <v>826</v>
      </c>
      <c r="E420" s="4" t="s">
        <v>902</v>
      </c>
      <c r="F420" s="4" t="s">
        <v>903</v>
      </c>
      <c r="G420" s="4" t="s">
        <v>904</v>
      </c>
      <c r="H420" s="4" t="s">
        <v>901</v>
      </c>
    </row>
    <row r="421" spans="1:8" ht="15.75" hidden="1" x14ac:dyDescent="0.25">
      <c r="A421" t="s">
        <v>335</v>
      </c>
      <c r="B421" s="9">
        <v>8</v>
      </c>
      <c r="C421" t="s">
        <v>361</v>
      </c>
      <c r="D421" s="6" t="s">
        <v>838</v>
      </c>
      <c r="E421" s="4" t="s">
        <v>896</v>
      </c>
      <c r="F421" s="4" t="s">
        <v>903</v>
      </c>
      <c r="G421" s="4" t="s">
        <v>904</v>
      </c>
      <c r="H421" s="4" t="s">
        <v>901</v>
      </c>
    </row>
    <row r="422" spans="1:8" ht="15.75" hidden="1" x14ac:dyDescent="0.25">
      <c r="A422" t="s">
        <v>335</v>
      </c>
      <c r="B422" s="9">
        <v>8</v>
      </c>
      <c r="C422" t="s">
        <v>362</v>
      </c>
      <c r="D422" s="6" t="s">
        <v>844</v>
      </c>
      <c r="E422" s="4" t="s">
        <v>896</v>
      </c>
      <c r="F422" s="4" t="s">
        <v>897</v>
      </c>
      <c r="G422" s="4" t="s">
        <v>904</v>
      </c>
      <c r="H422" s="4" t="s">
        <v>901</v>
      </c>
    </row>
    <row r="423" spans="1:8" ht="15.75" hidden="1" x14ac:dyDescent="0.25">
      <c r="A423" t="s">
        <v>335</v>
      </c>
      <c r="B423" s="9">
        <v>8</v>
      </c>
      <c r="C423" t="s">
        <v>180</v>
      </c>
      <c r="D423" s="6" t="s">
        <v>840</v>
      </c>
      <c r="E423" s="4" t="s">
        <v>902</v>
      </c>
      <c r="F423" s="4" t="s">
        <v>903</v>
      </c>
      <c r="G423" s="4" t="s">
        <v>908</v>
      </c>
      <c r="H423" s="4" t="s">
        <v>901</v>
      </c>
    </row>
    <row r="424" spans="1:8" ht="15.75" hidden="1" x14ac:dyDescent="0.25">
      <c r="A424" t="s">
        <v>335</v>
      </c>
      <c r="B424" s="9">
        <v>8</v>
      </c>
      <c r="C424" t="s">
        <v>363</v>
      </c>
      <c r="D424" s="6" t="s">
        <v>844</v>
      </c>
      <c r="E424" s="4" t="s">
        <v>896</v>
      </c>
      <c r="F424" s="4" t="s">
        <v>897</v>
      </c>
      <c r="G424" s="4" t="s">
        <v>904</v>
      </c>
      <c r="H424" s="4" t="s">
        <v>901</v>
      </c>
    </row>
    <row r="425" spans="1:8" ht="15.75" hidden="1" x14ac:dyDescent="0.25">
      <c r="A425" t="s">
        <v>335</v>
      </c>
      <c r="B425" s="9">
        <v>8</v>
      </c>
      <c r="C425" t="s">
        <v>182</v>
      </c>
      <c r="D425" s="6" t="s">
        <v>832</v>
      </c>
      <c r="E425" s="4" t="s">
        <v>896</v>
      </c>
      <c r="F425" s="4" t="s">
        <v>903</v>
      </c>
      <c r="G425" s="4" t="s">
        <v>908</v>
      </c>
      <c r="H425" s="4" t="s">
        <v>901</v>
      </c>
    </row>
    <row r="426" spans="1:8" ht="15.75" hidden="1" x14ac:dyDescent="0.25">
      <c r="A426" t="s">
        <v>335</v>
      </c>
      <c r="B426" s="9">
        <v>8</v>
      </c>
      <c r="C426" t="s">
        <v>364</v>
      </c>
      <c r="D426" s="6" t="s">
        <v>826</v>
      </c>
      <c r="E426" s="4" t="s">
        <v>902</v>
      </c>
      <c r="F426" s="4" t="s">
        <v>903</v>
      </c>
      <c r="G426" s="4" t="s">
        <v>904</v>
      </c>
      <c r="H426" s="4" t="s">
        <v>901</v>
      </c>
    </row>
    <row r="427" spans="1:8" ht="15.75" hidden="1" x14ac:dyDescent="0.25">
      <c r="A427" t="s">
        <v>335</v>
      </c>
      <c r="B427" s="9">
        <v>8</v>
      </c>
      <c r="C427" t="s">
        <v>365</v>
      </c>
      <c r="D427" s="6" t="s">
        <v>826</v>
      </c>
      <c r="E427" s="4" t="s">
        <v>902</v>
      </c>
      <c r="F427" s="4" t="s">
        <v>903</v>
      </c>
      <c r="G427" s="4" t="s">
        <v>904</v>
      </c>
      <c r="H427" s="4" t="s">
        <v>901</v>
      </c>
    </row>
    <row r="428" spans="1:8" ht="15.75" hidden="1" x14ac:dyDescent="0.25">
      <c r="A428" t="s">
        <v>335</v>
      </c>
      <c r="B428" s="9">
        <v>8</v>
      </c>
      <c r="C428" t="s">
        <v>185</v>
      </c>
      <c r="D428" s="6" t="s">
        <v>846</v>
      </c>
      <c r="E428" s="4" t="s">
        <v>896</v>
      </c>
      <c r="F428" s="4" t="s">
        <v>897</v>
      </c>
      <c r="G428" s="4" t="s">
        <v>906</v>
      </c>
      <c r="H428" s="4" t="s">
        <v>901</v>
      </c>
    </row>
    <row r="429" spans="1:8" ht="15.75" hidden="1" x14ac:dyDescent="0.25">
      <c r="A429" t="s">
        <v>335</v>
      </c>
      <c r="B429" s="9">
        <v>8</v>
      </c>
      <c r="C429" t="s">
        <v>283</v>
      </c>
      <c r="D429" s="6" t="s">
        <v>840</v>
      </c>
      <c r="E429" s="4" t="s">
        <v>902</v>
      </c>
      <c r="F429" s="4" t="s">
        <v>903</v>
      </c>
      <c r="G429" s="4" t="s">
        <v>908</v>
      </c>
      <c r="H429" s="4" t="s">
        <v>901</v>
      </c>
    </row>
    <row r="430" spans="1:8" ht="15.75" hidden="1" x14ac:dyDescent="0.25">
      <c r="A430" t="s">
        <v>335</v>
      </c>
      <c r="B430" s="9">
        <v>8</v>
      </c>
      <c r="C430" t="s">
        <v>41</v>
      </c>
      <c r="D430" s="6" t="s">
        <v>826</v>
      </c>
      <c r="E430" s="4" t="s">
        <v>902</v>
      </c>
      <c r="F430" s="4" t="s">
        <v>903</v>
      </c>
      <c r="G430" s="4" t="s">
        <v>904</v>
      </c>
      <c r="H430" s="4" t="s">
        <v>901</v>
      </c>
    </row>
    <row r="431" spans="1:8" ht="15.75" hidden="1" x14ac:dyDescent="0.25">
      <c r="A431" t="s">
        <v>335</v>
      </c>
      <c r="B431" s="9">
        <v>8</v>
      </c>
      <c r="C431" t="s">
        <v>366</v>
      </c>
      <c r="D431" s="6" t="s">
        <v>832</v>
      </c>
      <c r="E431" s="4" t="s">
        <v>896</v>
      </c>
      <c r="F431" s="4" t="s">
        <v>903</v>
      </c>
      <c r="G431" s="4" t="s">
        <v>908</v>
      </c>
      <c r="H431" s="4" t="s">
        <v>901</v>
      </c>
    </row>
    <row r="432" spans="1:8" ht="15.75" hidden="1" x14ac:dyDescent="0.25">
      <c r="A432" t="s">
        <v>335</v>
      </c>
      <c r="B432" s="9">
        <v>8</v>
      </c>
      <c r="C432" t="s">
        <v>189</v>
      </c>
      <c r="D432" s="6" t="s">
        <v>826</v>
      </c>
      <c r="E432" s="4" t="s">
        <v>902</v>
      </c>
      <c r="F432" s="4" t="s">
        <v>903</v>
      </c>
      <c r="G432" s="4" t="s">
        <v>904</v>
      </c>
      <c r="H432" s="4" t="s">
        <v>901</v>
      </c>
    </row>
    <row r="433" spans="1:8" ht="15.75" hidden="1" x14ac:dyDescent="0.25">
      <c r="A433" t="s">
        <v>335</v>
      </c>
      <c r="B433" s="9">
        <v>8</v>
      </c>
      <c r="C433" t="s">
        <v>367</v>
      </c>
      <c r="D433" s="6" t="s">
        <v>830</v>
      </c>
      <c r="E433" s="4" t="s">
        <v>896</v>
      </c>
      <c r="F433" s="4" t="s">
        <v>897</v>
      </c>
      <c r="G433" s="4" t="s">
        <v>908</v>
      </c>
      <c r="H433" s="4" t="s">
        <v>901</v>
      </c>
    </row>
    <row r="434" spans="1:8" ht="15.75" hidden="1" x14ac:dyDescent="0.25">
      <c r="A434" t="s">
        <v>335</v>
      </c>
      <c r="B434" s="9">
        <v>8</v>
      </c>
      <c r="C434" t="s">
        <v>368</v>
      </c>
      <c r="D434" s="6" t="s">
        <v>841</v>
      </c>
      <c r="E434" s="4" t="s">
        <v>896</v>
      </c>
      <c r="F434" s="4" t="s">
        <v>897</v>
      </c>
      <c r="G434" s="4" t="s">
        <v>908</v>
      </c>
      <c r="H434" s="4" t="s">
        <v>907</v>
      </c>
    </row>
    <row r="435" spans="1:8" ht="15.75" hidden="1" x14ac:dyDescent="0.25">
      <c r="A435" t="s">
        <v>335</v>
      </c>
      <c r="B435" s="9">
        <v>8</v>
      </c>
      <c r="C435" t="s">
        <v>244</v>
      </c>
      <c r="D435" s="6" t="s">
        <v>826</v>
      </c>
      <c r="E435" s="4" t="s">
        <v>902</v>
      </c>
      <c r="F435" s="4" t="s">
        <v>903</v>
      </c>
      <c r="G435" s="4" t="s">
        <v>904</v>
      </c>
      <c r="H435" s="4" t="s">
        <v>901</v>
      </c>
    </row>
    <row r="436" spans="1:8" ht="15.75" hidden="1" x14ac:dyDescent="0.25">
      <c r="A436" t="s">
        <v>335</v>
      </c>
      <c r="B436" s="9">
        <v>8</v>
      </c>
      <c r="C436" t="s">
        <v>369</v>
      </c>
      <c r="D436" s="6" t="s">
        <v>844</v>
      </c>
      <c r="E436" s="4" t="s">
        <v>896</v>
      </c>
      <c r="F436" s="4" t="s">
        <v>897</v>
      </c>
      <c r="G436" s="4" t="s">
        <v>904</v>
      </c>
      <c r="H436" s="4" t="s">
        <v>901</v>
      </c>
    </row>
    <row r="437" spans="1:8" ht="15.75" hidden="1" x14ac:dyDescent="0.25">
      <c r="A437" t="s">
        <v>335</v>
      </c>
      <c r="B437" s="9">
        <v>8</v>
      </c>
      <c r="C437" t="s">
        <v>370</v>
      </c>
      <c r="D437" s="6" t="s">
        <v>826</v>
      </c>
      <c r="E437" s="4" t="s">
        <v>902</v>
      </c>
      <c r="F437" s="4" t="s">
        <v>903</v>
      </c>
      <c r="G437" s="4" t="s">
        <v>904</v>
      </c>
      <c r="H437" s="4" t="s">
        <v>901</v>
      </c>
    </row>
    <row r="438" spans="1:8" ht="15.75" hidden="1" x14ac:dyDescent="0.25">
      <c r="A438" t="s">
        <v>335</v>
      </c>
      <c r="B438" s="9">
        <v>8</v>
      </c>
      <c r="C438" t="s">
        <v>371</v>
      </c>
      <c r="D438" s="6" t="s">
        <v>833</v>
      </c>
      <c r="E438" s="4" t="s">
        <v>909</v>
      </c>
      <c r="F438" s="4" t="s">
        <v>903</v>
      </c>
      <c r="G438" s="4" t="s">
        <v>904</v>
      </c>
      <c r="H438" s="4" t="s">
        <v>901</v>
      </c>
    </row>
    <row r="439" spans="1:8" ht="15.75" hidden="1" x14ac:dyDescent="0.25">
      <c r="A439" t="s">
        <v>335</v>
      </c>
      <c r="B439" s="9">
        <v>8</v>
      </c>
      <c r="C439" t="s">
        <v>372</v>
      </c>
      <c r="D439" s="6" t="s">
        <v>846</v>
      </c>
      <c r="E439" s="4" t="s">
        <v>896</v>
      </c>
      <c r="F439" s="4" t="s">
        <v>897</v>
      </c>
      <c r="G439" s="4" t="s">
        <v>906</v>
      </c>
      <c r="H439" s="4" t="s">
        <v>901</v>
      </c>
    </row>
    <row r="440" spans="1:8" ht="15.75" hidden="1" x14ac:dyDescent="0.25">
      <c r="A440" t="s">
        <v>335</v>
      </c>
      <c r="B440" s="9">
        <v>8</v>
      </c>
      <c r="C440" t="s">
        <v>248</v>
      </c>
      <c r="D440" s="6" t="s">
        <v>826</v>
      </c>
      <c r="E440" s="4" t="s">
        <v>902</v>
      </c>
      <c r="F440" s="4" t="s">
        <v>903</v>
      </c>
      <c r="G440" s="4" t="s">
        <v>904</v>
      </c>
      <c r="H440" s="4" t="s">
        <v>901</v>
      </c>
    </row>
    <row r="441" spans="1:8" ht="15.75" hidden="1" x14ac:dyDescent="0.25">
      <c r="A441" t="s">
        <v>335</v>
      </c>
      <c r="B441" s="9">
        <v>8</v>
      </c>
      <c r="C441" t="s">
        <v>373</v>
      </c>
      <c r="D441" s="6" t="s">
        <v>849</v>
      </c>
      <c r="E441" s="4" t="s">
        <v>896</v>
      </c>
      <c r="F441" s="4" t="s">
        <v>903</v>
      </c>
      <c r="G441" s="4" t="s">
        <v>912</v>
      </c>
      <c r="H441" s="4" t="s">
        <v>901</v>
      </c>
    </row>
    <row r="442" spans="1:8" ht="15.75" hidden="1" x14ac:dyDescent="0.25">
      <c r="A442" t="s">
        <v>335</v>
      </c>
      <c r="B442" s="9">
        <v>8</v>
      </c>
      <c r="C442" t="s">
        <v>374</v>
      </c>
      <c r="D442" s="6" t="s">
        <v>864</v>
      </c>
      <c r="E442" s="4" t="s">
        <v>909</v>
      </c>
      <c r="F442" s="4" t="s">
        <v>897</v>
      </c>
      <c r="G442" s="4" t="s">
        <v>904</v>
      </c>
      <c r="H442" s="4" t="s">
        <v>901</v>
      </c>
    </row>
    <row r="443" spans="1:8" ht="15.75" hidden="1" x14ac:dyDescent="0.25">
      <c r="A443" t="s">
        <v>335</v>
      </c>
      <c r="B443" s="9">
        <v>8</v>
      </c>
      <c r="C443" t="s">
        <v>54</v>
      </c>
      <c r="D443" s="6" t="s">
        <v>844</v>
      </c>
      <c r="E443" s="4" t="s">
        <v>896</v>
      </c>
      <c r="F443" s="4" t="s">
        <v>897</v>
      </c>
      <c r="G443" s="4" t="s">
        <v>904</v>
      </c>
      <c r="H443" s="4" t="s">
        <v>901</v>
      </c>
    </row>
    <row r="444" spans="1:8" ht="15.75" hidden="1" x14ac:dyDescent="0.25">
      <c r="A444" t="s">
        <v>335</v>
      </c>
      <c r="B444" s="9">
        <v>8</v>
      </c>
      <c r="C444" t="s">
        <v>375</v>
      </c>
      <c r="D444" s="6" t="s">
        <v>844</v>
      </c>
      <c r="E444" s="4" t="s">
        <v>896</v>
      </c>
      <c r="F444" s="4" t="s">
        <v>897</v>
      </c>
      <c r="G444" s="4" t="s">
        <v>904</v>
      </c>
      <c r="H444" s="4" t="s">
        <v>901</v>
      </c>
    </row>
    <row r="445" spans="1:8" ht="15.75" hidden="1" x14ac:dyDescent="0.25">
      <c r="A445" t="s">
        <v>335</v>
      </c>
      <c r="B445" s="9">
        <v>8</v>
      </c>
      <c r="C445" t="s">
        <v>376</v>
      </c>
      <c r="D445" s="6" t="s">
        <v>826</v>
      </c>
      <c r="E445" s="4" t="s">
        <v>902</v>
      </c>
      <c r="F445" s="4" t="s">
        <v>903</v>
      </c>
      <c r="G445" s="4" t="s">
        <v>904</v>
      </c>
      <c r="H445" s="4" t="s">
        <v>901</v>
      </c>
    </row>
    <row r="446" spans="1:8" ht="15.75" hidden="1" x14ac:dyDescent="0.25">
      <c r="A446" t="s">
        <v>335</v>
      </c>
      <c r="B446" s="9">
        <v>8</v>
      </c>
      <c r="C446" t="s">
        <v>377</v>
      </c>
      <c r="D446" s="6" t="s">
        <v>846</v>
      </c>
      <c r="E446" s="4" t="s">
        <v>896</v>
      </c>
      <c r="F446" s="4" t="s">
        <v>897</v>
      </c>
      <c r="G446" s="4" t="s">
        <v>906</v>
      </c>
      <c r="H446" s="4" t="s">
        <v>901</v>
      </c>
    </row>
    <row r="447" spans="1:8" ht="15.75" hidden="1" x14ac:dyDescent="0.25">
      <c r="A447" t="s">
        <v>335</v>
      </c>
      <c r="B447" s="9">
        <v>8</v>
      </c>
      <c r="C447" t="s">
        <v>378</v>
      </c>
      <c r="D447" s="6" t="s">
        <v>846</v>
      </c>
      <c r="E447" s="4" t="s">
        <v>896</v>
      </c>
      <c r="F447" s="4" t="s">
        <v>897</v>
      </c>
      <c r="G447" s="4" t="s">
        <v>906</v>
      </c>
      <c r="H447" s="4" t="s">
        <v>901</v>
      </c>
    </row>
    <row r="448" spans="1:8" ht="15.75" hidden="1" x14ac:dyDescent="0.25">
      <c r="A448" t="s">
        <v>335</v>
      </c>
      <c r="B448" s="9">
        <v>8</v>
      </c>
      <c r="C448" t="s">
        <v>379</v>
      </c>
      <c r="D448" s="6" t="s">
        <v>845</v>
      </c>
      <c r="E448" s="4" t="s">
        <v>896</v>
      </c>
      <c r="F448" s="4" t="s">
        <v>903</v>
      </c>
      <c r="G448" s="4" t="s">
        <v>906</v>
      </c>
      <c r="H448" s="4" t="s">
        <v>901</v>
      </c>
    </row>
    <row r="449" spans="1:8" ht="15.75" hidden="1" x14ac:dyDescent="0.25">
      <c r="A449" t="s">
        <v>335</v>
      </c>
      <c r="B449" s="9">
        <v>8</v>
      </c>
      <c r="C449" t="s">
        <v>60</v>
      </c>
      <c r="D449" s="6" t="s">
        <v>826</v>
      </c>
      <c r="E449" s="4" t="s">
        <v>902</v>
      </c>
      <c r="F449" s="4" t="s">
        <v>903</v>
      </c>
      <c r="G449" s="4" t="s">
        <v>904</v>
      </c>
      <c r="H449" s="4" t="s">
        <v>901</v>
      </c>
    </row>
    <row r="450" spans="1:8" ht="15.75" hidden="1" x14ac:dyDescent="0.25">
      <c r="A450" t="s">
        <v>335</v>
      </c>
      <c r="B450" s="9">
        <v>8</v>
      </c>
      <c r="C450" t="s">
        <v>380</v>
      </c>
      <c r="D450" s="6" t="s">
        <v>842</v>
      </c>
      <c r="E450" s="4" t="s">
        <v>902</v>
      </c>
      <c r="F450" s="4" t="s">
        <v>897</v>
      </c>
      <c r="G450" s="4" t="s">
        <v>908</v>
      </c>
      <c r="H450" s="4" t="s">
        <v>901</v>
      </c>
    </row>
    <row r="451" spans="1:8" ht="15.75" hidden="1" x14ac:dyDescent="0.25">
      <c r="A451" t="s">
        <v>335</v>
      </c>
      <c r="B451" s="9">
        <v>8</v>
      </c>
      <c r="C451" t="s">
        <v>381</v>
      </c>
      <c r="D451" s="6" t="s">
        <v>841</v>
      </c>
      <c r="E451" s="4" t="s">
        <v>896</v>
      </c>
      <c r="F451" s="4" t="s">
        <v>897</v>
      </c>
      <c r="G451" s="4" t="s">
        <v>908</v>
      </c>
      <c r="H451" s="4" t="s">
        <v>907</v>
      </c>
    </row>
    <row r="452" spans="1:8" ht="15.75" hidden="1" x14ac:dyDescent="0.25">
      <c r="A452" t="s">
        <v>335</v>
      </c>
      <c r="B452" s="9">
        <v>8</v>
      </c>
      <c r="C452" t="s">
        <v>382</v>
      </c>
      <c r="D452" s="6" t="s">
        <v>845</v>
      </c>
      <c r="E452" s="4" t="s">
        <v>896</v>
      </c>
      <c r="F452" s="4" t="s">
        <v>903</v>
      </c>
      <c r="G452" s="4" t="s">
        <v>906</v>
      </c>
      <c r="H452" s="4" t="s">
        <v>901</v>
      </c>
    </row>
    <row r="453" spans="1:8" ht="15.75" hidden="1" x14ac:dyDescent="0.25">
      <c r="A453" t="s">
        <v>335</v>
      </c>
      <c r="B453" s="9">
        <v>8</v>
      </c>
      <c r="C453" t="s">
        <v>383</v>
      </c>
      <c r="D453" s="6" t="s">
        <v>844</v>
      </c>
      <c r="E453" s="4" t="s">
        <v>896</v>
      </c>
      <c r="F453" s="4" t="s">
        <v>897</v>
      </c>
      <c r="G453" s="4" t="s">
        <v>904</v>
      </c>
      <c r="H453" s="4" t="s">
        <v>901</v>
      </c>
    </row>
    <row r="454" spans="1:8" ht="15.75" hidden="1" x14ac:dyDescent="0.25">
      <c r="A454" t="s">
        <v>335</v>
      </c>
      <c r="B454" s="9">
        <v>8</v>
      </c>
      <c r="C454" t="s">
        <v>384</v>
      </c>
      <c r="D454" s="6" t="s">
        <v>827</v>
      </c>
      <c r="E454" s="4" t="s">
        <v>902</v>
      </c>
      <c r="F454" s="4" t="s">
        <v>903</v>
      </c>
      <c r="G454" s="4" t="s">
        <v>905</v>
      </c>
      <c r="H454" s="4" t="s">
        <v>901</v>
      </c>
    </row>
    <row r="455" spans="1:8" ht="15.75" hidden="1" x14ac:dyDescent="0.25">
      <c r="A455" t="s">
        <v>335</v>
      </c>
      <c r="B455" s="9">
        <v>8</v>
      </c>
      <c r="C455" t="s">
        <v>385</v>
      </c>
      <c r="D455" s="6" t="s">
        <v>846</v>
      </c>
      <c r="E455" s="4" t="s">
        <v>896</v>
      </c>
      <c r="F455" s="4" t="s">
        <v>897</v>
      </c>
      <c r="G455" s="4" t="s">
        <v>906</v>
      </c>
      <c r="H455" s="4" t="s">
        <v>901</v>
      </c>
    </row>
    <row r="456" spans="1:8" ht="15.75" hidden="1" x14ac:dyDescent="0.25">
      <c r="A456" t="s">
        <v>335</v>
      </c>
      <c r="B456" s="9">
        <v>8</v>
      </c>
      <c r="C456" t="s">
        <v>67</v>
      </c>
      <c r="D456" s="6" t="s">
        <v>846</v>
      </c>
      <c r="E456" s="4" t="s">
        <v>896</v>
      </c>
      <c r="F456" s="4" t="s">
        <v>897</v>
      </c>
      <c r="G456" s="4" t="s">
        <v>906</v>
      </c>
      <c r="H456" s="4" t="s">
        <v>901</v>
      </c>
    </row>
    <row r="457" spans="1:8" ht="15.75" hidden="1" x14ac:dyDescent="0.25">
      <c r="A457" t="s">
        <v>335</v>
      </c>
      <c r="B457" s="9">
        <v>8</v>
      </c>
      <c r="C457" t="s">
        <v>386</v>
      </c>
      <c r="D457" s="6" t="s">
        <v>864</v>
      </c>
      <c r="E457" s="4" t="s">
        <v>909</v>
      </c>
      <c r="F457" s="4" t="s">
        <v>897</v>
      </c>
      <c r="G457" s="4" t="s">
        <v>904</v>
      </c>
      <c r="H457" s="4" t="s">
        <v>901</v>
      </c>
    </row>
    <row r="458" spans="1:8" ht="15.75" hidden="1" x14ac:dyDescent="0.25">
      <c r="A458" t="s">
        <v>335</v>
      </c>
      <c r="B458" s="9">
        <v>8</v>
      </c>
      <c r="C458" t="s">
        <v>387</v>
      </c>
      <c r="D458" s="6" t="s">
        <v>845</v>
      </c>
      <c r="E458" s="4" t="s">
        <v>896</v>
      </c>
      <c r="F458" s="4" t="s">
        <v>903</v>
      </c>
      <c r="G458" s="4" t="s">
        <v>906</v>
      </c>
      <c r="H458" s="4" t="s">
        <v>901</v>
      </c>
    </row>
    <row r="459" spans="1:8" ht="15.75" hidden="1" x14ac:dyDescent="0.25">
      <c r="A459" t="s">
        <v>335</v>
      </c>
      <c r="B459" s="9">
        <v>8</v>
      </c>
      <c r="C459" t="s">
        <v>388</v>
      </c>
      <c r="D459" s="6" t="s">
        <v>832</v>
      </c>
      <c r="E459" s="4" t="s">
        <v>896</v>
      </c>
      <c r="F459" s="4" t="s">
        <v>903</v>
      </c>
      <c r="G459" s="4" t="s">
        <v>908</v>
      </c>
      <c r="H459" s="4" t="s">
        <v>901</v>
      </c>
    </row>
    <row r="460" spans="1:8" ht="15.75" hidden="1" x14ac:dyDescent="0.25">
      <c r="A460" t="s">
        <v>335</v>
      </c>
      <c r="B460" s="9">
        <v>8</v>
      </c>
      <c r="C460" t="s">
        <v>389</v>
      </c>
      <c r="D460" s="6" t="s">
        <v>864</v>
      </c>
      <c r="E460" s="4" t="s">
        <v>909</v>
      </c>
      <c r="F460" s="4" t="s">
        <v>897</v>
      </c>
      <c r="G460" s="4" t="s">
        <v>904</v>
      </c>
      <c r="H460" s="4" t="s">
        <v>901</v>
      </c>
    </row>
    <row r="461" spans="1:8" ht="15.75" hidden="1" x14ac:dyDescent="0.25">
      <c r="A461" t="s">
        <v>335</v>
      </c>
      <c r="B461" s="9">
        <v>8</v>
      </c>
      <c r="C461" t="s">
        <v>390</v>
      </c>
      <c r="D461" s="6" t="s">
        <v>866</v>
      </c>
      <c r="E461" s="4" t="s">
        <v>911</v>
      </c>
      <c r="F461" s="4" t="s">
        <v>897</v>
      </c>
      <c r="G461" s="4" t="s">
        <v>908</v>
      </c>
      <c r="H461" s="4" t="s">
        <v>901</v>
      </c>
    </row>
    <row r="462" spans="1:8" ht="15.75" hidden="1" x14ac:dyDescent="0.25">
      <c r="A462" t="s">
        <v>335</v>
      </c>
      <c r="B462" s="9">
        <v>8</v>
      </c>
      <c r="C462" t="s">
        <v>391</v>
      </c>
      <c r="D462" s="6" t="s">
        <v>832</v>
      </c>
      <c r="E462" s="4" t="s">
        <v>896</v>
      </c>
      <c r="F462" s="4" t="s">
        <v>903</v>
      </c>
      <c r="G462" s="4" t="s">
        <v>908</v>
      </c>
      <c r="H462" s="4" t="s">
        <v>901</v>
      </c>
    </row>
    <row r="463" spans="1:8" ht="15.75" hidden="1" x14ac:dyDescent="0.25">
      <c r="A463" t="s">
        <v>335</v>
      </c>
      <c r="B463" s="9">
        <v>8</v>
      </c>
      <c r="C463" t="s">
        <v>392</v>
      </c>
      <c r="D463" s="6" t="s">
        <v>829</v>
      </c>
      <c r="E463" s="4" t="s">
        <v>896</v>
      </c>
      <c r="F463" s="4" t="s">
        <v>903</v>
      </c>
      <c r="G463" s="4" t="s">
        <v>908</v>
      </c>
      <c r="H463" s="4" t="s">
        <v>907</v>
      </c>
    </row>
    <row r="464" spans="1:8" ht="15.75" hidden="1" x14ac:dyDescent="0.25">
      <c r="A464" t="s">
        <v>335</v>
      </c>
      <c r="B464" s="9">
        <v>8</v>
      </c>
      <c r="C464" t="s">
        <v>393</v>
      </c>
      <c r="D464" s="6" t="s">
        <v>838</v>
      </c>
      <c r="E464" s="4" t="s">
        <v>896</v>
      </c>
      <c r="F464" s="4" t="s">
        <v>903</v>
      </c>
      <c r="G464" s="4" t="s">
        <v>904</v>
      </c>
      <c r="H464" s="4" t="s">
        <v>901</v>
      </c>
    </row>
    <row r="465" spans="1:8" ht="15.75" hidden="1" x14ac:dyDescent="0.25">
      <c r="A465" t="s">
        <v>335</v>
      </c>
      <c r="B465" s="9">
        <v>8</v>
      </c>
      <c r="C465" t="s">
        <v>394</v>
      </c>
      <c r="D465" s="6" t="s">
        <v>846</v>
      </c>
      <c r="E465" s="4" t="s">
        <v>896</v>
      </c>
      <c r="F465" s="4" t="s">
        <v>897</v>
      </c>
      <c r="G465" s="4" t="s">
        <v>906</v>
      </c>
      <c r="H465" s="4" t="s">
        <v>901</v>
      </c>
    </row>
    <row r="466" spans="1:8" ht="15.75" hidden="1" x14ac:dyDescent="0.25">
      <c r="A466" t="s">
        <v>335</v>
      </c>
      <c r="B466" s="9">
        <v>8</v>
      </c>
      <c r="C466" t="s">
        <v>395</v>
      </c>
      <c r="D466" s="6" t="s">
        <v>837</v>
      </c>
      <c r="E466" s="4" t="s">
        <v>902</v>
      </c>
      <c r="F466" s="4" t="s">
        <v>897</v>
      </c>
      <c r="G466" s="4" t="s">
        <v>904</v>
      </c>
      <c r="H466" s="4" t="s">
        <v>901</v>
      </c>
    </row>
    <row r="467" spans="1:8" ht="15.75" hidden="1" x14ac:dyDescent="0.25">
      <c r="A467" t="s">
        <v>335</v>
      </c>
      <c r="B467" s="9">
        <v>8</v>
      </c>
      <c r="C467" t="s">
        <v>396</v>
      </c>
      <c r="D467" s="6" t="s">
        <v>839</v>
      </c>
      <c r="E467" s="4" t="s">
        <v>896</v>
      </c>
      <c r="F467" s="4" t="s">
        <v>903</v>
      </c>
      <c r="G467" s="4" t="s">
        <v>905</v>
      </c>
      <c r="H467" s="4" t="s">
        <v>901</v>
      </c>
    </row>
    <row r="468" spans="1:8" ht="15.75" hidden="1" x14ac:dyDescent="0.25">
      <c r="A468" t="s">
        <v>335</v>
      </c>
      <c r="B468" s="9">
        <v>8</v>
      </c>
      <c r="C468" t="s">
        <v>79</v>
      </c>
      <c r="D468" s="6" t="s">
        <v>826</v>
      </c>
      <c r="E468" s="4" t="s">
        <v>902</v>
      </c>
      <c r="F468" s="4" t="s">
        <v>903</v>
      </c>
      <c r="G468" s="4" t="s">
        <v>904</v>
      </c>
      <c r="H468" s="4" t="s">
        <v>901</v>
      </c>
    </row>
    <row r="469" spans="1:8" ht="15.75" hidden="1" x14ac:dyDescent="0.25">
      <c r="A469" t="s">
        <v>335</v>
      </c>
      <c r="B469" s="9">
        <v>8</v>
      </c>
      <c r="C469" t="s">
        <v>397</v>
      </c>
      <c r="D469" s="6" t="s">
        <v>826</v>
      </c>
      <c r="E469" s="4" t="s">
        <v>902</v>
      </c>
      <c r="F469" s="4" t="s">
        <v>903</v>
      </c>
      <c r="G469" s="4" t="s">
        <v>904</v>
      </c>
      <c r="H469" s="4" t="s">
        <v>901</v>
      </c>
    </row>
    <row r="470" spans="1:8" ht="15.75" hidden="1" x14ac:dyDescent="0.25">
      <c r="A470" t="s">
        <v>335</v>
      </c>
      <c r="B470" s="9">
        <v>8</v>
      </c>
      <c r="C470" t="s">
        <v>398</v>
      </c>
      <c r="D470" s="6" t="s">
        <v>838</v>
      </c>
      <c r="E470" s="4" t="s">
        <v>896</v>
      </c>
      <c r="F470" s="4" t="s">
        <v>903</v>
      </c>
      <c r="G470" s="4" t="s">
        <v>904</v>
      </c>
      <c r="H470" s="4" t="s">
        <v>901</v>
      </c>
    </row>
    <row r="471" spans="1:8" ht="15.75" hidden="1" x14ac:dyDescent="0.25">
      <c r="A471" t="s">
        <v>335</v>
      </c>
      <c r="B471" s="9">
        <v>8</v>
      </c>
      <c r="C471" t="s">
        <v>399</v>
      </c>
      <c r="D471" s="6" t="s">
        <v>826</v>
      </c>
      <c r="E471" s="4" t="s">
        <v>902</v>
      </c>
      <c r="F471" s="4" t="s">
        <v>903</v>
      </c>
      <c r="G471" s="4" t="s">
        <v>904</v>
      </c>
      <c r="H471" s="4" t="s">
        <v>901</v>
      </c>
    </row>
    <row r="472" spans="1:8" ht="15.75" hidden="1" x14ac:dyDescent="0.25">
      <c r="A472" t="s">
        <v>335</v>
      </c>
      <c r="B472" s="9">
        <v>8</v>
      </c>
      <c r="C472" t="s">
        <v>400</v>
      </c>
      <c r="D472" s="6" t="s">
        <v>826</v>
      </c>
      <c r="E472" s="4" t="s">
        <v>902</v>
      </c>
      <c r="F472" s="4" t="s">
        <v>903</v>
      </c>
      <c r="G472" s="4" t="s">
        <v>904</v>
      </c>
      <c r="H472" s="4" t="s">
        <v>901</v>
      </c>
    </row>
    <row r="473" spans="1:8" ht="15.75" hidden="1" x14ac:dyDescent="0.25">
      <c r="A473" t="s">
        <v>335</v>
      </c>
      <c r="B473" s="9">
        <v>8</v>
      </c>
      <c r="C473" t="s">
        <v>84</v>
      </c>
      <c r="D473" s="6" t="s">
        <v>832</v>
      </c>
      <c r="E473" s="4" t="s">
        <v>896</v>
      </c>
      <c r="F473" s="4" t="s">
        <v>903</v>
      </c>
      <c r="G473" s="4" t="s">
        <v>908</v>
      </c>
      <c r="H473" s="4" t="s">
        <v>901</v>
      </c>
    </row>
    <row r="474" spans="1:8" ht="15.75" hidden="1" x14ac:dyDescent="0.25">
      <c r="A474" t="s">
        <v>335</v>
      </c>
      <c r="B474" s="9">
        <v>8</v>
      </c>
      <c r="C474" t="s">
        <v>401</v>
      </c>
      <c r="D474" s="6" t="s">
        <v>826</v>
      </c>
      <c r="E474" s="4" t="s">
        <v>902</v>
      </c>
      <c r="F474" s="4" t="s">
        <v>903</v>
      </c>
      <c r="G474" s="4" t="s">
        <v>904</v>
      </c>
      <c r="H474" s="4" t="s">
        <v>901</v>
      </c>
    </row>
    <row r="475" spans="1:8" ht="15.75" hidden="1" x14ac:dyDescent="0.25">
      <c r="A475" t="s">
        <v>335</v>
      </c>
      <c r="B475" s="9">
        <v>8</v>
      </c>
      <c r="C475" t="s">
        <v>402</v>
      </c>
      <c r="D475" s="6" t="s">
        <v>826</v>
      </c>
      <c r="E475" s="4" t="s">
        <v>902</v>
      </c>
      <c r="F475" s="4" t="s">
        <v>903</v>
      </c>
      <c r="G475" s="4" t="s">
        <v>904</v>
      </c>
      <c r="H475" s="4" t="s">
        <v>901</v>
      </c>
    </row>
    <row r="476" spans="1:8" ht="15.75" hidden="1" x14ac:dyDescent="0.25">
      <c r="A476" t="s">
        <v>335</v>
      </c>
      <c r="B476" s="9">
        <v>8</v>
      </c>
      <c r="C476" t="s">
        <v>403</v>
      </c>
      <c r="D476" s="6" t="s">
        <v>829</v>
      </c>
      <c r="E476" s="4" t="s">
        <v>896</v>
      </c>
      <c r="F476" s="4" t="s">
        <v>903</v>
      </c>
      <c r="G476" s="4" t="s">
        <v>908</v>
      </c>
      <c r="H476" s="4" t="s">
        <v>907</v>
      </c>
    </row>
    <row r="477" spans="1:8" ht="15.75" hidden="1" x14ac:dyDescent="0.25">
      <c r="A477" t="s">
        <v>335</v>
      </c>
      <c r="B477" s="9">
        <v>8</v>
      </c>
      <c r="C477" t="s">
        <v>404</v>
      </c>
      <c r="D477" s="6" t="s">
        <v>832</v>
      </c>
      <c r="E477" s="4" t="s">
        <v>896</v>
      </c>
      <c r="F477" s="4" t="s">
        <v>903</v>
      </c>
      <c r="G477" s="4" t="s">
        <v>908</v>
      </c>
      <c r="H477" s="4" t="s">
        <v>901</v>
      </c>
    </row>
    <row r="478" spans="1:8" ht="15.75" hidden="1" x14ac:dyDescent="0.25">
      <c r="A478" t="s">
        <v>335</v>
      </c>
      <c r="B478" s="9">
        <v>8</v>
      </c>
      <c r="C478" t="s">
        <v>405</v>
      </c>
      <c r="D478" s="6" t="s">
        <v>865</v>
      </c>
      <c r="E478" s="4" t="s">
        <v>896</v>
      </c>
      <c r="F478" s="4" t="s">
        <v>897</v>
      </c>
      <c r="G478" s="4" t="s">
        <v>904</v>
      </c>
      <c r="H478" s="4" t="s">
        <v>907</v>
      </c>
    </row>
    <row r="479" spans="1:8" ht="15.75" hidden="1" x14ac:dyDescent="0.25">
      <c r="A479" t="s">
        <v>335</v>
      </c>
      <c r="B479" s="9">
        <v>8</v>
      </c>
      <c r="C479" t="s">
        <v>406</v>
      </c>
      <c r="D479" s="6" t="s">
        <v>838</v>
      </c>
      <c r="E479" s="4" t="s">
        <v>896</v>
      </c>
      <c r="F479" s="4" t="s">
        <v>903</v>
      </c>
      <c r="G479" s="4" t="s">
        <v>904</v>
      </c>
      <c r="H479" s="4" t="s">
        <v>901</v>
      </c>
    </row>
    <row r="480" spans="1:8" ht="15.75" hidden="1" x14ac:dyDescent="0.25">
      <c r="A480" t="s">
        <v>335</v>
      </c>
      <c r="B480" s="9">
        <v>8</v>
      </c>
      <c r="C480" t="s">
        <v>407</v>
      </c>
      <c r="D480" s="6" t="s">
        <v>826</v>
      </c>
      <c r="E480" s="4" t="s">
        <v>902</v>
      </c>
      <c r="F480" s="4" t="s">
        <v>903</v>
      </c>
      <c r="G480" s="4" t="s">
        <v>904</v>
      </c>
      <c r="H480" s="4" t="s">
        <v>901</v>
      </c>
    </row>
    <row r="481" spans="1:8" ht="15.75" hidden="1" x14ac:dyDescent="0.25">
      <c r="A481" t="s">
        <v>335</v>
      </c>
      <c r="B481" s="9">
        <v>8</v>
      </c>
      <c r="C481" t="s">
        <v>408</v>
      </c>
      <c r="D481" s="6" t="s">
        <v>844</v>
      </c>
      <c r="E481" s="4" t="s">
        <v>896</v>
      </c>
      <c r="F481" s="4" t="s">
        <v>897</v>
      </c>
      <c r="G481" s="4" t="s">
        <v>904</v>
      </c>
      <c r="H481" s="4" t="s">
        <v>901</v>
      </c>
    </row>
    <row r="482" spans="1:8" ht="15.75" hidden="1" x14ac:dyDescent="0.25">
      <c r="A482" t="s">
        <v>335</v>
      </c>
      <c r="B482" s="9">
        <v>8</v>
      </c>
      <c r="C482" t="s">
        <v>409</v>
      </c>
      <c r="D482" s="6" t="s">
        <v>845</v>
      </c>
      <c r="E482" s="4" t="s">
        <v>896</v>
      </c>
      <c r="F482" s="4" t="s">
        <v>903</v>
      </c>
      <c r="G482" s="4" t="s">
        <v>906</v>
      </c>
      <c r="H482" s="4" t="s">
        <v>901</v>
      </c>
    </row>
    <row r="483" spans="1:8" ht="15.75" hidden="1" x14ac:dyDescent="0.25">
      <c r="A483" t="s">
        <v>335</v>
      </c>
      <c r="B483" s="9">
        <v>8</v>
      </c>
      <c r="C483" t="s">
        <v>410</v>
      </c>
      <c r="D483" s="6" t="s">
        <v>838</v>
      </c>
      <c r="E483" s="4" t="s">
        <v>896</v>
      </c>
      <c r="F483" s="4" t="s">
        <v>903</v>
      </c>
      <c r="G483" s="4" t="s">
        <v>904</v>
      </c>
      <c r="H483" s="4" t="s">
        <v>901</v>
      </c>
    </row>
    <row r="484" spans="1:8" ht="15.75" hidden="1" x14ac:dyDescent="0.25">
      <c r="A484" t="s">
        <v>335</v>
      </c>
      <c r="B484" s="9">
        <v>8</v>
      </c>
      <c r="C484" t="s">
        <v>411</v>
      </c>
      <c r="D484" s="6" t="s">
        <v>867</v>
      </c>
      <c r="E484" s="4" t="s">
        <v>909</v>
      </c>
      <c r="F484" s="4" t="s">
        <v>903</v>
      </c>
      <c r="G484" s="4" t="s">
        <v>912</v>
      </c>
      <c r="H484" s="4" t="s">
        <v>901</v>
      </c>
    </row>
    <row r="485" spans="1:8" ht="15.75" hidden="1" x14ac:dyDescent="0.25">
      <c r="A485" t="s">
        <v>335</v>
      </c>
      <c r="B485" s="9">
        <v>8</v>
      </c>
      <c r="C485" t="s">
        <v>412</v>
      </c>
      <c r="D485" s="6" t="s">
        <v>838</v>
      </c>
      <c r="E485" s="4" t="s">
        <v>896</v>
      </c>
      <c r="F485" s="4" t="s">
        <v>903</v>
      </c>
      <c r="G485" s="4" t="s">
        <v>904</v>
      </c>
      <c r="H485" s="4" t="s">
        <v>901</v>
      </c>
    </row>
    <row r="486" spans="1:8" ht="15.75" hidden="1" x14ac:dyDescent="0.25">
      <c r="A486" t="s">
        <v>335</v>
      </c>
      <c r="B486" s="9">
        <v>8</v>
      </c>
      <c r="C486" t="s">
        <v>413</v>
      </c>
      <c r="D486" s="6" t="s">
        <v>854</v>
      </c>
      <c r="E486" s="4" t="s">
        <v>900</v>
      </c>
      <c r="F486" s="4" t="s">
        <v>897</v>
      </c>
      <c r="G486" s="4" t="s">
        <v>913</v>
      </c>
      <c r="H486" s="4" t="s">
        <v>901</v>
      </c>
    </row>
    <row r="487" spans="1:8" ht="15.75" hidden="1" x14ac:dyDescent="0.25">
      <c r="A487" t="s">
        <v>335</v>
      </c>
      <c r="B487" s="9">
        <v>8</v>
      </c>
      <c r="C487" t="s">
        <v>414</v>
      </c>
      <c r="D487" s="6" t="s">
        <v>838</v>
      </c>
      <c r="E487" s="4" t="s">
        <v>896</v>
      </c>
      <c r="F487" s="4" t="s">
        <v>903</v>
      </c>
      <c r="G487" s="4" t="s">
        <v>904</v>
      </c>
      <c r="H487" s="4" t="s">
        <v>901</v>
      </c>
    </row>
    <row r="488" spans="1:8" ht="15.75" hidden="1" x14ac:dyDescent="0.25">
      <c r="A488" t="s">
        <v>335</v>
      </c>
      <c r="B488" s="9">
        <v>8</v>
      </c>
      <c r="C488" t="s">
        <v>415</v>
      </c>
      <c r="D488" s="6" t="s">
        <v>844</v>
      </c>
      <c r="E488" s="4" t="s">
        <v>896</v>
      </c>
      <c r="F488" s="4" t="s">
        <v>897</v>
      </c>
      <c r="G488" s="4" t="s">
        <v>904</v>
      </c>
      <c r="H488" s="4" t="s">
        <v>901</v>
      </c>
    </row>
    <row r="489" spans="1:8" ht="15.75" hidden="1" x14ac:dyDescent="0.25">
      <c r="A489" t="s">
        <v>335</v>
      </c>
      <c r="B489" s="9">
        <v>8</v>
      </c>
      <c r="C489" t="s">
        <v>416</v>
      </c>
      <c r="D489" s="6" t="s">
        <v>847</v>
      </c>
      <c r="E489" s="4" t="s">
        <v>909</v>
      </c>
      <c r="F489" s="4" t="s">
        <v>903</v>
      </c>
      <c r="G489" s="4" t="s">
        <v>905</v>
      </c>
      <c r="H489" s="4" t="s">
        <v>901</v>
      </c>
    </row>
    <row r="490" spans="1:8" ht="15.75" hidden="1" x14ac:dyDescent="0.25">
      <c r="A490" t="s">
        <v>335</v>
      </c>
      <c r="B490" s="9">
        <v>8</v>
      </c>
      <c r="C490" t="s">
        <v>417</v>
      </c>
      <c r="D490" s="6" t="s">
        <v>845</v>
      </c>
      <c r="E490" s="4" t="s">
        <v>896</v>
      </c>
      <c r="F490" s="4" t="s">
        <v>903</v>
      </c>
      <c r="G490" s="4" t="s">
        <v>906</v>
      </c>
      <c r="H490" s="4" t="s">
        <v>901</v>
      </c>
    </row>
    <row r="491" spans="1:8" ht="15.75" hidden="1" x14ac:dyDescent="0.25">
      <c r="A491" t="s">
        <v>335</v>
      </c>
      <c r="B491" s="9">
        <v>8</v>
      </c>
      <c r="C491" t="s">
        <v>418</v>
      </c>
      <c r="D491" s="6" t="s">
        <v>829</v>
      </c>
      <c r="E491" s="4" t="s">
        <v>896</v>
      </c>
      <c r="F491" s="4" t="s">
        <v>903</v>
      </c>
      <c r="G491" s="4" t="s">
        <v>908</v>
      </c>
      <c r="H491" s="4" t="s">
        <v>907</v>
      </c>
    </row>
    <row r="492" spans="1:8" ht="15.75" hidden="1" x14ac:dyDescent="0.25">
      <c r="A492" t="s">
        <v>335</v>
      </c>
      <c r="B492" s="9">
        <v>8</v>
      </c>
      <c r="C492" t="s">
        <v>419</v>
      </c>
      <c r="D492" s="6" t="s">
        <v>845</v>
      </c>
      <c r="E492" s="4" t="s">
        <v>896</v>
      </c>
      <c r="F492" s="4" t="s">
        <v>903</v>
      </c>
      <c r="G492" s="4" t="s">
        <v>906</v>
      </c>
      <c r="H492" s="4" t="s">
        <v>901</v>
      </c>
    </row>
    <row r="493" spans="1:8" ht="15.75" hidden="1" x14ac:dyDescent="0.25">
      <c r="A493" t="s">
        <v>335</v>
      </c>
      <c r="B493" s="9">
        <v>8</v>
      </c>
      <c r="C493" t="s">
        <v>420</v>
      </c>
      <c r="D493" s="6" t="s">
        <v>845</v>
      </c>
      <c r="E493" s="4" t="s">
        <v>896</v>
      </c>
      <c r="F493" s="4" t="s">
        <v>903</v>
      </c>
      <c r="G493" s="4" t="s">
        <v>906</v>
      </c>
      <c r="H493" s="4" t="s">
        <v>901</v>
      </c>
    </row>
    <row r="494" spans="1:8" ht="15.75" hidden="1" x14ac:dyDescent="0.25">
      <c r="A494" t="s">
        <v>335</v>
      </c>
      <c r="B494" s="9">
        <v>8</v>
      </c>
      <c r="C494" t="s">
        <v>421</v>
      </c>
      <c r="D494" s="6" t="s">
        <v>826</v>
      </c>
      <c r="E494" s="4" t="s">
        <v>902</v>
      </c>
      <c r="F494" s="4" t="s">
        <v>903</v>
      </c>
      <c r="G494" s="4" t="s">
        <v>904</v>
      </c>
      <c r="H494" s="4" t="s">
        <v>901</v>
      </c>
    </row>
    <row r="495" spans="1:8" ht="15.75" hidden="1" x14ac:dyDescent="0.25">
      <c r="A495" t="s">
        <v>335</v>
      </c>
      <c r="B495" s="9">
        <v>8</v>
      </c>
      <c r="C495" t="s">
        <v>422</v>
      </c>
      <c r="D495" s="6" t="s">
        <v>838</v>
      </c>
      <c r="E495" s="4" t="s">
        <v>896</v>
      </c>
      <c r="F495" s="4" t="s">
        <v>903</v>
      </c>
      <c r="G495" s="4" t="s">
        <v>904</v>
      </c>
      <c r="H495" s="4" t="s">
        <v>901</v>
      </c>
    </row>
    <row r="496" spans="1:8" ht="15.75" hidden="1" x14ac:dyDescent="0.25">
      <c r="A496" t="s">
        <v>335</v>
      </c>
      <c r="B496" s="9">
        <v>8</v>
      </c>
      <c r="C496" t="s">
        <v>423</v>
      </c>
      <c r="D496" s="6" t="s">
        <v>845</v>
      </c>
      <c r="E496" s="4" t="s">
        <v>896</v>
      </c>
      <c r="F496" s="4" t="s">
        <v>903</v>
      </c>
      <c r="G496" s="4" t="s">
        <v>906</v>
      </c>
      <c r="H496" s="4" t="s">
        <v>901</v>
      </c>
    </row>
    <row r="497" spans="1:8" ht="15.75" hidden="1" x14ac:dyDescent="0.25">
      <c r="A497" t="s">
        <v>335</v>
      </c>
      <c r="B497" s="9">
        <v>8</v>
      </c>
      <c r="C497" t="s">
        <v>424</v>
      </c>
      <c r="D497" s="6" t="s">
        <v>845</v>
      </c>
      <c r="E497" s="4" t="s">
        <v>896</v>
      </c>
      <c r="F497" s="4" t="s">
        <v>903</v>
      </c>
      <c r="G497" s="4" t="s">
        <v>906</v>
      </c>
      <c r="H497" s="4" t="s">
        <v>901</v>
      </c>
    </row>
    <row r="498" spans="1:8" ht="15.75" hidden="1" x14ac:dyDescent="0.25">
      <c r="A498" t="s">
        <v>335</v>
      </c>
      <c r="B498" s="9">
        <v>8</v>
      </c>
      <c r="C498" t="s">
        <v>425</v>
      </c>
      <c r="D498" s="6" t="s">
        <v>826</v>
      </c>
      <c r="E498" s="4" t="s">
        <v>902</v>
      </c>
      <c r="F498" s="4" t="s">
        <v>903</v>
      </c>
      <c r="G498" s="4" t="s">
        <v>904</v>
      </c>
      <c r="H498" s="4" t="s">
        <v>901</v>
      </c>
    </row>
    <row r="499" spans="1:8" ht="15.75" hidden="1" x14ac:dyDescent="0.25">
      <c r="A499" t="s">
        <v>335</v>
      </c>
      <c r="B499" s="9">
        <v>8</v>
      </c>
      <c r="C499" t="s">
        <v>426</v>
      </c>
      <c r="D499" s="6" t="s">
        <v>826</v>
      </c>
      <c r="E499" s="4" t="s">
        <v>902</v>
      </c>
      <c r="F499" s="4" t="s">
        <v>903</v>
      </c>
      <c r="G499" s="4" t="s">
        <v>904</v>
      </c>
      <c r="H499" s="4" t="s">
        <v>901</v>
      </c>
    </row>
    <row r="500" spans="1:8" ht="15.75" hidden="1" x14ac:dyDescent="0.25">
      <c r="A500" t="s">
        <v>335</v>
      </c>
      <c r="B500" s="9">
        <v>8</v>
      </c>
      <c r="C500" t="s">
        <v>427</v>
      </c>
      <c r="D500" s="6" t="s">
        <v>833</v>
      </c>
      <c r="E500" s="4" t="s">
        <v>909</v>
      </c>
      <c r="F500" s="4" t="s">
        <v>903</v>
      </c>
      <c r="G500" s="4" t="s">
        <v>904</v>
      </c>
      <c r="H500" s="4" t="s">
        <v>901</v>
      </c>
    </row>
    <row r="501" spans="1:8" ht="15.75" hidden="1" x14ac:dyDescent="0.25">
      <c r="A501" t="s">
        <v>335</v>
      </c>
      <c r="B501" s="9">
        <v>8</v>
      </c>
      <c r="C501" t="s">
        <v>428</v>
      </c>
      <c r="D501" s="6" t="s">
        <v>826</v>
      </c>
      <c r="E501" s="4" t="s">
        <v>902</v>
      </c>
      <c r="F501" s="4" t="s">
        <v>903</v>
      </c>
      <c r="G501" s="4" t="s">
        <v>904</v>
      </c>
      <c r="H501" s="4" t="s">
        <v>901</v>
      </c>
    </row>
    <row r="502" spans="1:8" ht="15.75" hidden="1" x14ac:dyDescent="0.25">
      <c r="A502" t="s">
        <v>335</v>
      </c>
      <c r="B502" s="9">
        <v>8</v>
      </c>
      <c r="C502" t="s">
        <v>429</v>
      </c>
      <c r="D502" s="6" t="s">
        <v>838</v>
      </c>
      <c r="E502" s="4" t="s">
        <v>896</v>
      </c>
      <c r="F502" s="4" t="s">
        <v>903</v>
      </c>
      <c r="G502" s="4" t="s">
        <v>904</v>
      </c>
      <c r="H502" s="4" t="s">
        <v>901</v>
      </c>
    </row>
    <row r="503" spans="1:8" ht="15.75" hidden="1" x14ac:dyDescent="0.25">
      <c r="A503" t="s">
        <v>335</v>
      </c>
      <c r="B503" s="9">
        <v>8</v>
      </c>
      <c r="C503" t="s">
        <v>430</v>
      </c>
      <c r="D503" s="6" t="s">
        <v>845</v>
      </c>
      <c r="E503" s="4" t="s">
        <v>896</v>
      </c>
      <c r="F503" s="4" t="s">
        <v>903</v>
      </c>
      <c r="G503" s="4" t="s">
        <v>906</v>
      </c>
      <c r="H503" s="4" t="s">
        <v>901</v>
      </c>
    </row>
    <row r="504" spans="1:8" ht="15.75" hidden="1" x14ac:dyDescent="0.25">
      <c r="A504" t="s">
        <v>335</v>
      </c>
      <c r="B504" s="9">
        <v>8</v>
      </c>
      <c r="C504" t="s">
        <v>431</v>
      </c>
      <c r="D504" s="6" t="s">
        <v>838</v>
      </c>
      <c r="E504" s="4" t="s">
        <v>896</v>
      </c>
      <c r="F504" s="4" t="s">
        <v>903</v>
      </c>
      <c r="G504" s="4" t="s">
        <v>904</v>
      </c>
      <c r="H504" s="4" t="s">
        <v>901</v>
      </c>
    </row>
    <row r="505" spans="1:8" ht="15.75" hidden="1" x14ac:dyDescent="0.25">
      <c r="A505" t="s">
        <v>335</v>
      </c>
      <c r="B505" s="9">
        <v>8</v>
      </c>
      <c r="C505" t="s">
        <v>432</v>
      </c>
      <c r="D505" s="6" t="s">
        <v>826</v>
      </c>
      <c r="E505" s="4" t="s">
        <v>902</v>
      </c>
      <c r="F505" s="4" t="s">
        <v>903</v>
      </c>
      <c r="G505" s="4" t="s">
        <v>904</v>
      </c>
      <c r="H505" s="4" t="s">
        <v>901</v>
      </c>
    </row>
    <row r="506" spans="1:8" ht="15.75" hidden="1" x14ac:dyDescent="0.25">
      <c r="A506" t="s">
        <v>335</v>
      </c>
      <c r="B506" s="9">
        <v>8</v>
      </c>
      <c r="C506" t="s">
        <v>433</v>
      </c>
      <c r="D506" s="6" t="s">
        <v>942</v>
      </c>
      <c r="E506" s="4" t="s">
        <v>896</v>
      </c>
      <c r="F506" s="4" t="s">
        <v>921</v>
      </c>
      <c r="G506" s="4" t="s">
        <v>906</v>
      </c>
      <c r="H506" s="4" t="s">
        <v>901</v>
      </c>
    </row>
    <row r="507" spans="1:8" ht="15.75" hidden="1" x14ac:dyDescent="0.25">
      <c r="A507" t="s">
        <v>335</v>
      </c>
      <c r="B507" s="9">
        <v>8</v>
      </c>
      <c r="C507" t="s">
        <v>434</v>
      </c>
      <c r="D507" s="6" t="s">
        <v>826</v>
      </c>
      <c r="E507" s="4" t="s">
        <v>902</v>
      </c>
      <c r="F507" s="4" t="s">
        <v>903</v>
      </c>
      <c r="G507" s="4" t="s">
        <v>904</v>
      </c>
      <c r="H507" s="4" t="s">
        <v>901</v>
      </c>
    </row>
    <row r="508" spans="1:8" ht="15.75" hidden="1" x14ac:dyDescent="0.25">
      <c r="A508" t="s">
        <v>335</v>
      </c>
      <c r="B508" s="9">
        <v>8</v>
      </c>
      <c r="C508" t="s">
        <v>435</v>
      </c>
      <c r="D508" s="6" t="s">
        <v>826</v>
      </c>
      <c r="E508" s="4" t="s">
        <v>902</v>
      </c>
      <c r="F508" s="4" t="s">
        <v>903</v>
      </c>
      <c r="G508" s="4" t="s">
        <v>904</v>
      </c>
      <c r="H508" s="4" t="s">
        <v>901</v>
      </c>
    </row>
    <row r="509" spans="1:8" ht="15.75" hidden="1" x14ac:dyDescent="0.25">
      <c r="A509" t="s">
        <v>335</v>
      </c>
      <c r="B509" s="9">
        <v>8</v>
      </c>
      <c r="C509" t="s">
        <v>436</v>
      </c>
      <c r="D509" s="6" t="s">
        <v>832</v>
      </c>
      <c r="E509" s="4" t="s">
        <v>896</v>
      </c>
      <c r="F509" s="4" t="s">
        <v>903</v>
      </c>
      <c r="G509" s="4" t="s">
        <v>908</v>
      </c>
      <c r="H509" s="4" t="s">
        <v>901</v>
      </c>
    </row>
    <row r="510" spans="1:8" ht="15.75" hidden="1" x14ac:dyDescent="0.25">
      <c r="A510" t="s">
        <v>335</v>
      </c>
      <c r="B510" s="9">
        <v>8</v>
      </c>
      <c r="C510" t="s">
        <v>437</v>
      </c>
      <c r="D510" s="6" t="s">
        <v>845</v>
      </c>
      <c r="E510" s="4" t="s">
        <v>896</v>
      </c>
      <c r="F510" s="4" t="s">
        <v>903</v>
      </c>
      <c r="G510" s="4" t="s">
        <v>906</v>
      </c>
      <c r="H510" s="4" t="s">
        <v>901</v>
      </c>
    </row>
    <row r="511" spans="1:8" ht="15.75" hidden="1" x14ac:dyDescent="0.25">
      <c r="A511" t="s">
        <v>335</v>
      </c>
      <c r="B511" s="9">
        <v>8</v>
      </c>
      <c r="C511" t="s">
        <v>438</v>
      </c>
      <c r="D511" s="6" t="s">
        <v>839</v>
      </c>
      <c r="E511" s="4" t="s">
        <v>896</v>
      </c>
      <c r="F511" s="4" t="s">
        <v>903</v>
      </c>
      <c r="G511" s="4" t="s">
        <v>905</v>
      </c>
      <c r="H511" s="4" t="s">
        <v>901</v>
      </c>
    </row>
    <row r="512" spans="1:8" ht="15.75" hidden="1" x14ac:dyDescent="0.25">
      <c r="A512" t="s">
        <v>439</v>
      </c>
      <c r="B512" s="9">
        <v>9</v>
      </c>
      <c r="C512" t="s">
        <v>440</v>
      </c>
      <c r="D512" s="6" t="s">
        <v>827</v>
      </c>
      <c r="E512" s="4" t="s">
        <v>902</v>
      </c>
      <c r="F512" s="4" t="s">
        <v>903</v>
      </c>
      <c r="G512" s="4" t="s">
        <v>905</v>
      </c>
      <c r="H512" s="4" t="s">
        <v>901</v>
      </c>
    </row>
    <row r="513" spans="1:8" ht="15.75" hidden="1" x14ac:dyDescent="0.25">
      <c r="A513" t="s">
        <v>439</v>
      </c>
      <c r="B513" s="9">
        <v>9</v>
      </c>
      <c r="C513" t="s">
        <v>441</v>
      </c>
      <c r="D513" s="6" t="s">
        <v>838</v>
      </c>
      <c r="E513" s="4" t="s">
        <v>896</v>
      </c>
      <c r="F513" s="4" t="s">
        <v>903</v>
      </c>
      <c r="G513" s="4" t="s">
        <v>904</v>
      </c>
      <c r="H513" s="4" t="s">
        <v>901</v>
      </c>
    </row>
    <row r="514" spans="1:8" ht="15.75" hidden="1" x14ac:dyDescent="0.25">
      <c r="A514" t="s">
        <v>439</v>
      </c>
      <c r="B514" s="9">
        <v>9</v>
      </c>
      <c r="C514" t="s">
        <v>442</v>
      </c>
      <c r="D514" s="6" t="s">
        <v>855</v>
      </c>
      <c r="E514" s="4" t="s">
        <v>902</v>
      </c>
      <c r="F514" s="4" t="s">
        <v>903</v>
      </c>
      <c r="G514" s="4" t="s">
        <v>912</v>
      </c>
      <c r="H514" s="4" t="s">
        <v>901</v>
      </c>
    </row>
    <row r="515" spans="1:8" ht="15.75" hidden="1" x14ac:dyDescent="0.25">
      <c r="A515" t="s">
        <v>439</v>
      </c>
      <c r="B515" s="9">
        <v>9</v>
      </c>
      <c r="C515" t="s">
        <v>156</v>
      </c>
      <c r="D515" s="6" t="s">
        <v>838</v>
      </c>
      <c r="E515" s="4" t="s">
        <v>896</v>
      </c>
      <c r="F515" s="4" t="s">
        <v>903</v>
      </c>
      <c r="G515" s="4" t="s">
        <v>904</v>
      </c>
      <c r="H515" s="4" t="s">
        <v>901</v>
      </c>
    </row>
    <row r="516" spans="1:8" ht="15.75" hidden="1" x14ac:dyDescent="0.25">
      <c r="A516" t="s">
        <v>439</v>
      </c>
      <c r="B516" s="9">
        <v>9</v>
      </c>
      <c r="C516" t="s">
        <v>315</v>
      </c>
      <c r="D516" s="6" t="s">
        <v>832</v>
      </c>
      <c r="E516" s="4" t="s">
        <v>896</v>
      </c>
      <c r="F516" s="4" t="s">
        <v>903</v>
      </c>
      <c r="G516" s="4" t="s">
        <v>908</v>
      </c>
      <c r="H516" s="4" t="s">
        <v>901</v>
      </c>
    </row>
    <row r="517" spans="1:8" ht="15.75" hidden="1" x14ac:dyDescent="0.25">
      <c r="A517" t="s">
        <v>439</v>
      </c>
      <c r="B517" s="9">
        <v>9</v>
      </c>
      <c r="C517" t="s">
        <v>94</v>
      </c>
      <c r="D517" s="6" t="s">
        <v>845</v>
      </c>
      <c r="E517" s="4" t="s">
        <v>896</v>
      </c>
      <c r="F517" s="4" t="s">
        <v>903</v>
      </c>
      <c r="G517" s="4" t="s">
        <v>906</v>
      </c>
      <c r="H517" s="4" t="s">
        <v>901</v>
      </c>
    </row>
    <row r="518" spans="1:8" ht="15.75" hidden="1" x14ac:dyDescent="0.25">
      <c r="A518" t="s">
        <v>439</v>
      </c>
      <c r="B518" s="9">
        <v>9</v>
      </c>
      <c r="C518" t="s">
        <v>443</v>
      </c>
      <c r="D518" s="6" t="s">
        <v>846</v>
      </c>
      <c r="E518" s="4" t="s">
        <v>896</v>
      </c>
      <c r="F518" s="4" t="s">
        <v>897</v>
      </c>
      <c r="G518" s="4" t="s">
        <v>906</v>
      </c>
      <c r="H518" s="4" t="s">
        <v>901</v>
      </c>
    </row>
    <row r="519" spans="1:8" ht="15.75" hidden="1" x14ac:dyDescent="0.25">
      <c r="A519" t="s">
        <v>439</v>
      </c>
      <c r="B519" s="9">
        <v>9</v>
      </c>
      <c r="C519" t="s">
        <v>317</v>
      </c>
      <c r="D519" s="6" t="s">
        <v>844</v>
      </c>
      <c r="E519" s="4" t="s">
        <v>896</v>
      </c>
      <c r="F519" s="4" t="s">
        <v>897</v>
      </c>
      <c r="G519" s="4" t="s">
        <v>904</v>
      </c>
      <c r="H519" s="4" t="s">
        <v>901</v>
      </c>
    </row>
    <row r="520" spans="1:8" ht="15.75" hidden="1" x14ac:dyDescent="0.25">
      <c r="A520" t="s">
        <v>439</v>
      </c>
      <c r="B520" s="9">
        <v>9</v>
      </c>
      <c r="C520" t="s">
        <v>97</v>
      </c>
      <c r="D520" s="6" t="s">
        <v>845</v>
      </c>
      <c r="E520" s="4" t="s">
        <v>896</v>
      </c>
      <c r="F520" s="4" t="s">
        <v>903</v>
      </c>
      <c r="G520" s="4" t="s">
        <v>906</v>
      </c>
      <c r="H520" s="4" t="s">
        <v>901</v>
      </c>
    </row>
    <row r="521" spans="1:8" ht="15.75" hidden="1" x14ac:dyDescent="0.25">
      <c r="A521" t="s">
        <v>439</v>
      </c>
      <c r="B521" s="9">
        <v>9</v>
      </c>
      <c r="C521" t="s">
        <v>444</v>
      </c>
      <c r="D521" s="6" t="s">
        <v>842</v>
      </c>
      <c r="E521" s="4" t="s">
        <v>902</v>
      </c>
      <c r="F521" s="4" t="s">
        <v>897</v>
      </c>
      <c r="G521" s="4" t="s">
        <v>908</v>
      </c>
      <c r="H521" s="4" t="s">
        <v>901</v>
      </c>
    </row>
    <row r="522" spans="1:8" ht="15.75" hidden="1" x14ac:dyDescent="0.25">
      <c r="A522" t="s">
        <v>439</v>
      </c>
      <c r="B522" s="9">
        <v>9</v>
      </c>
      <c r="C522" t="s">
        <v>140</v>
      </c>
      <c r="D522" s="6" t="s">
        <v>845</v>
      </c>
      <c r="E522" s="4" t="s">
        <v>896</v>
      </c>
      <c r="F522" s="4" t="s">
        <v>903</v>
      </c>
      <c r="G522" s="4" t="s">
        <v>906</v>
      </c>
      <c r="H522" s="4" t="s">
        <v>901</v>
      </c>
    </row>
    <row r="523" spans="1:8" ht="15.75" hidden="1" x14ac:dyDescent="0.25">
      <c r="A523" t="s">
        <v>439</v>
      </c>
      <c r="B523" s="9">
        <v>9</v>
      </c>
      <c r="C523" t="s">
        <v>11</v>
      </c>
      <c r="D523" s="6" t="s">
        <v>832</v>
      </c>
      <c r="E523" s="4" t="s">
        <v>896</v>
      </c>
      <c r="F523" s="4" t="s">
        <v>903</v>
      </c>
      <c r="G523" s="4" t="s">
        <v>908</v>
      </c>
      <c r="H523" s="4" t="s">
        <v>901</v>
      </c>
    </row>
    <row r="524" spans="1:8" ht="15.75" hidden="1" x14ac:dyDescent="0.25">
      <c r="A524" t="s">
        <v>439</v>
      </c>
      <c r="B524" s="9">
        <v>9</v>
      </c>
      <c r="C524" t="s">
        <v>321</v>
      </c>
      <c r="D524" s="6" t="s">
        <v>845</v>
      </c>
      <c r="E524" s="4" t="s">
        <v>896</v>
      </c>
      <c r="F524" s="4" t="s">
        <v>903</v>
      </c>
      <c r="G524" s="4" t="s">
        <v>906</v>
      </c>
      <c r="H524" s="4" t="s">
        <v>901</v>
      </c>
    </row>
    <row r="525" spans="1:8" ht="15.75" hidden="1" x14ac:dyDescent="0.25">
      <c r="A525" t="s">
        <v>439</v>
      </c>
      <c r="B525" s="9">
        <v>9</v>
      </c>
      <c r="C525" t="s">
        <v>445</v>
      </c>
      <c r="D525" s="6" t="s">
        <v>868</v>
      </c>
      <c r="E525" s="4" t="s">
        <v>896</v>
      </c>
      <c r="F525" s="4" t="s">
        <v>897</v>
      </c>
      <c r="G525" s="4" t="s">
        <v>922</v>
      </c>
      <c r="H525" s="4" t="s">
        <v>907</v>
      </c>
    </row>
    <row r="526" spans="1:8" ht="15.75" hidden="1" x14ac:dyDescent="0.25">
      <c r="A526" t="s">
        <v>439</v>
      </c>
      <c r="B526" s="9">
        <v>9</v>
      </c>
      <c r="C526" t="s">
        <v>322</v>
      </c>
      <c r="D526" s="6" t="s">
        <v>845</v>
      </c>
      <c r="E526" s="4" t="s">
        <v>896</v>
      </c>
      <c r="F526" s="4" t="s">
        <v>903</v>
      </c>
      <c r="G526" s="4" t="s">
        <v>906</v>
      </c>
      <c r="H526" s="4" t="s">
        <v>901</v>
      </c>
    </row>
    <row r="527" spans="1:8" ht="15.75" hidden="1" x14ac:dyDescent="0.25">
      <c r="A527" t="s">
        <v>439</v>
      </c>
      <c r="B527" s="9">
        <v>9</v>
      </c>
      <c r="C527" t="s">
        <v>145</v>
      </c>
      <c r="D527" s="6" t="s">
        <v>826</v>
      </c>
      <c r="E527" s="4" t="s">
        <v>902</v>
      </c>
      <c r="F527" s="4" t="s">
        <v>903</v>
      </c>
      <c r="G527" s="4" t="s">
        <v>904</v>
      </c>
      <c r="H527" s="4" t="s">
        <v>901</v>
      </c>
    </row>
    <row r="528" spans="1:8" ht="15.75" hidden="1" x14ac:dyDescent="0.25">
      <c r="A528" t="s">
        <v>439</v>
      </c>
      <c r="B528" s="9">
        <v>9</v>
      </c>
      <c r="C528" t="s">
        <v>105</v>
      </c>
      <c r="D528" s="6" t="s">
        <v>832</v>
      </c>
      <c r="E528" s="4" t="s">
        <v>896</v>
      </c>
      <c r="F528" s="4" t="s">
        <v>903</v>
      </c>
      <c r="G528" s="4" t="s">
        <v>908</v>
      </c>
      <c r="H528" s="4" t="s">
        <v>901</v>
      </c>
    </row>
    <row r="529" spans="1:8" ht="15.75" hidden="1" x14ac:dyDescent="0.25">
      <c r="A529" t="s">
        <v>439</v>
      </c>
      <c r="B529" s="9">
        <v>9</v>
      </c>
      <c r="C529" t="s">
        <v>166</v>
      </c>
      <c r="D529" s="6" t="s">
        <v>826</v>
      </c>
      <c r="E529" s="4" t="s">
        <v>902</v>
      </c>
      <c r="F529" s="4" t="s">
        <v>903</v>
      </c>
      <c r="G529" s="4" t="s">
        <v>904</v>
      </c>
      <c r="H529" s="4" t="s">
        <v>901</v>
      </c>
    </row>
    <row r="530" spans="1:8" ht="15.75" hidden="1" x14ac:dyDescent="0.25">
      <c r="A530" t="s">
        <v>439</v>
      </c>
      <c r="B530" s="9">
        <v>9</v>
      </c>
      <c r="C530" t="s">
        <v>107</v>
      </c>
      <c r="D530" s="6" t="s">
        <v>845</v>
      </c>
      <c r="E530" s="4" t="s">
        <v>896</v>
      </c>
      <c r="F530" s="4" t="s">
        <v>903</v>
      </c>
      <c r="G530" s="4" t="s">
        <v>906</v>
      </c>
      <c r="H530" s="4" t="s">
        <v>901</v>
      </c>
    </row>
    <row r="531" spans="1:8" ht="15.75" hidden="1" x14ac:dyDescent="0.25">
      <c r="A531" t="s">
        <v>439</v>
      </c>
      <c r="B531" s="9">
        <v>9</v>
      </c>
      <c r="C531" t="s">
        <v>446</v>
      </c>
      <c r="D531" s="6" t="s">
        <v>845</v>
      </c>
      <c r="E531" s="4" t="s">
        <v>896</v>
      </c>
      <c r="F531" s="4" t="s">
        <v>903</v>
      </c>
      <c r="G531" s="4" t="s">
        <v>906</v>
      </c>
      <c r="H531" s="4" t="s">
        <v>901</v>
      </c>
    </row>
    <row r="532" spans="1:8" ht="15.75" hidden="1" x14ac:dyDescent="0.25">
      <c r="A532" t="s">
        <v>439</v>
      </c>
      <c r="B532" s="9">
        <v>9</v>
      </c>
      <c r="C532" t="s">
        <v>109</v>
      </c>
      <c r="D532" s="6" t="s">
        <v>845</v>
      </c>
      <c r="E532" s="4" t="s">
        <v>896</v>
      </c>
      <c r="F532" s="4" t="s">
        <v>903</v>
      </c>
      <c r="G532" s="4" t="s">
        <v>906</v>
      </c>
      <c r="H532" s="4" t="s">
        <v>901</v>
      </c>
    </row>
    <row r="533" spans="1:8" ht="15.75" hidden="1" x14ac:dyDescent="0.25">
      <c r="A533" t="s">
        <v>439</v>
      </c>
      <c r="B533" s="9">
        <v>9</v>
      </c>
      <c r="C533" t="s">
        <v>447</v>
      </c>
      <c r="D533" s="6" t="s">
        <v>845</v>
      </c>
      <c r="E533" s="4" t="s">
        <v>896</v>
      </c>
      <c r="F533" s="4" t="s">
        <v>903</v>
      </c>
      <c r="G533" s="4" t="s">
        <v>906</v>
      </c>
      <c r="H533" s="4" t="s">
        <v>901</v>
      </c>
    </row>
    <row r="534" spans="1:8" ht="15.75" hidden="1" x14ac:dyDescent="0.25">
      <c r="A534" t="s">
        <v>439</v>
      </c>
      <c r="B534" s="9">
        <v>9</v>
      </c>
      <c r="C534" t="s">
        <v>22</v>
      </c>
      <c r="D534" s="6" t="s">
        <v>826</v>
      </c>
      <c r="E534" s="4" t="s">
        <v>902</v>
      </c>
      <c r="F534" s="4" t="s">
        <v>903</v>
      </c>
      <c r="G534" s="4" t="s">
        <v>904</v>
      </c>
      <c r="H534" s="4" t="s">
        <v>901</v>
      </c>
    </row>
    <row r="535" spans="1:8" ht="15.75" hidden="1" x14ac:dyDescent="0.25">
      <c r="A535" t="s">
        <v>439</v>
      </c>
      <c r="B535" s="9">
        <v>9</v>
      </c>
      <c r="C535" t="s">
        <v>112</v>
      </c>
      <c r="D535" s="6" t="s">
        <v>849</v>
      </c>
      <c r="E535" s="4" t="s">
        <v>896</v>
      </c>
      <c r="F535" s="4" t="s">
        <v>903</v>
      </c>
      <c r="G535" s="4" t="s">
        <v>912</v>
      </c>
      <c r="H535" s="4" t="s">
        <v>901</v>
      </c>
    </row>
    <row r="536" spans="1:8" ht="15.75" hidden="1" x14ac:dyDescent="0.25">
      <c r="A536" t="s">
        <v>439</v>
      </c>
      <c r="B536" s="9">
        <v>9</v>
      </c>
      <c r="C536" t="s">
        <v>448</v>
      </c>
      <c r="D536" s="6" t="s">
        <v>832</v>
      </c>
      <c r="E536" s="4" t="s">
        <v>896</v>
      </c>
      <c r="F536" s="4" t="s">
        <v>903</v>
      </c>
      <c r="G536" s="4" t="s">
        <v>908</v>
      </c>
      <c r="H536" s="4" t="s">
        <v>901</v>
      </c>
    </row>
    <row r="537" spans="1:8" ht="15.75" hidden="1" x14ac:dyDescent="0.25">
      <c r="A537" t="s">
        <v>439</v>
      </c>
      <c r="B537" s="9">
        <v>9</v>
      </c>
      <c r="C537" t="s">
        <v>449</v>
      </c>
      <c r="D537" s="6" t="s">
        <v>849</v>
      </c>
      <c r="E537" s="4" t="s">
        <v>896</v>
      </c>
      <c r="F537" s="4" t="s">
        <v>903</v>
      </c>
      <c r="G537" s="4" t="s">
        <v>912</v>
      </c>
      <c r="H537" s="4" t="s">
        <v>901</v>
      </c>
    </row>
    <row r="538" spans="1:8" ht="15.75" hidden="1" x14ac:dyDescent="0.25">
      <c r="A538" t="s">
        <v>439</v>
      </c>
      <c r="B538" s="9">
        <v>9</v>
      </c>
      <c r="C538" t="s">
        <v>115</v>
      </c>
      <c r="D538" s="6" t="s">
        <v>845</v>
      </c>
      <c r="E538" s="4" t="s">
        <v>896</v>
      </c>
      <c r="F538" s="4" t="s">
        <v>903</v>
      </c>
      <c r="G538" s="4" t="s">
        <v>906</v>
      </c>
      <c r="H538" s="4" t="s">
        <v>901</v>
      </c>
    </row>
    <row r="539" spans="1:8" ht="15.75" hidden="1" x14ac:dyDescent="0.25">
      <c r="A539" t="s">
        <v>439</v>
      </c>
      <c r="B539" s="9">
        <v>9</v>
      </c>
      <c r="C539" t="s">
        <v>227</v>
      </c>
      <c r="D539" s="6" t="s">
        <v>838</v>
      </c>
      <c r="E539" s="4" t="s">
        <v>896</v>
      </c>
      <c r="F539" s="4" t="s">
        <v>903</v>
      </c>
      <c r="G539" s="4" t="s">
        <v>904</v>
      </c>
      <c r="H539" s="4" t="s">
        <v>901</v>
      </c>
    </row>
    <row r="540" spans="1:8" ht="15.75" hidden="1" x14ac:dyDescent="0.25">
      <c r="A540" t="s">
        <v>439</v>
      </c>
      <c r="B540" s="9">
        <v>9</v>
      </c>
      <c r="C540" t="s">
        <v>117</v>
      </c>
      <c r="D540" s="6" t="s">
        <v>826</v>
      </c>
      <c r="E540" s="4" t="s">
        <v>902</v>
      </c>
      <c r="F540" s="4" t="s">
        <v>903</v>
      </c>
      <c r="G540" s="4" t="s">
        <v>904</v>
      </c>
      <c r="H540" s="4" t="s">
        <v>901</v>
      </c>
    </row>
    <row r="541" spans="1:8" ht="15.75" hidden="1" x14ac:dyDescent="0.25">
      <c r="A541" t="s">
        <v>439</v>
      </c>
      <c r="B541" s="9">
        <v>9</v>
      </c>
      <c r="C541" t="s">
        <v>229</v>
      </c>
      <c r="D541" s="6" t="s">
        <v>840</v>
      </c>
      <c r="E541" s="4" t="s">
        <v>902</v>
      </c>
      <c r="F541" s="4" t="s">
        <v>903</v>
      </c>
      <c r="G541" s="4" t="s">
        <v>908</v>
      </c>
      <c r="H541" s="4" t="s">
        <v>901</v>
      </c>
    </row>
    <row r="542" spans="1:8" ht="15.75" hidden="1" x14ac:dyDescent="0.25">
      <c r="A542" t="s">
        <v>439</v>
      </c>
      <c r="B542" s="9">
        <v>9</v>
      </c>
      <c r="C542" t="s">
        <v>450</v>
      </c>
      <c r="D542" s="6" t="s">
        <v>852</v>
      </c>
      <c r="E542" s="4" t="s">
        <v>896</v>
      </c>
      <c r="F542" s="4" t="s">
        <v>903</v>
      </c>
      <c r="G542" s="4" t="s">
        <v>913</v>
      </c>
      <c r="H542" s="4" t="s">
        <v>901</v>
      </c>
    </row>
    <row r="543" spans="1:8" ht="15.75" hidden="1" x14ac:dyDescent="0.25">
      <c r="A543" t="s">
        <v>439</v>
      </c>
      <c r="B543" s="9">
        <v>9</v>
      </c>
      <c r="C543" t="s">
        <v>451</v>
      </c>
      <c r="D543" s="6" t="s">
        <v>833</v>
      </c>
      <c r="E543" s="4" t="s">
        <v>909</v>
      </c>
      <c r="F543" s="4" t="s">
        <v>903</v>
      </c>
      <c r="G543" s="4" t="s">
        <v>904</v>
      </c>
      <c r="H543" s="4" t="s">
        <v>901</v>
      </c>
    </row>
    <row r="544" spans="1:8" ht="15.75" hidden="1" x14ac:dyDescent="0.25">
      <c r="A544" t="s">
        <v>439</v>
      </c>
      <c r="B544" s="9">
        <v>9</v>
      </c>
      <c r="C544" t="s">
        <v>278</v>
      </c>
      <c r="D544" s="6" t="s">
        <v>832</v>
      </c>
      <c r="E544" s="4" t="s">
        <v>896</v>
      </c>
      <c r="F544" s="4" t="s">
        <v>903</v>
      </c>
      <c r="G544" s="4" t="s">
        <v>908</v>
      </c>
      <c r="H544" s="4" t="s">
        <v>901</v>
      </c>
    </row>
    <row r="545" spans="1:8" ht="15.75" hidden="1" x14ac:dyDescent="0.25">
      <c r="A545" t="s">
        <v>439</v>
      </c>
      <c r="B545" s="9">
        <v>9</v>
      </c>
      <c r="C545" t="s">
        <v>279</v>
      </c>
      <c r="D545" s="6" t="s">
        <v>845</v>
      </c>
      <c r="E545" s="4" t="s">
        <v>896</v>
      </c>
      <c r="F545" s="4" t="s">
        <v>903</v>
      </c>
      <c r="G545" s="4" t="s">
        <v>906</v>
      </c>
      <c r="H545" s="4" t="s">
        <v>901</v>
      </c>
    </row>
    <row r="546" spans="1:8" ht="15.75" hidden="1" x14ac:dyDescent="0.25">
      <c r="A546" t="s">
        <v>439</v>
      </c>
      <c r="B546" s="9">
        <v>9</v>
      </c>
      <c r="C546" t="s">
        <v>452</v>
      </c>
      <c r="D546" s="6" t="s">
        <v>838</v>
      </c>
      <c r="E546" s="4" t="s">
        <v>896</v>
      </c>
      <c r="F546" s="4" t="s">
        <v>903</v>
      </c>
      <c r="G546" s="4" t="s">
        <v>904</v>
      </c>
      <c r="H546" s="4" t="s">
        <v>901</v>
      </c>
    </row>
    <row r="547" spans="1:8" ht="15.75" hidden="1" x14ac:dyDescent="0.25">
      <c r="A547" t="s">
        <v>439</v>
      </c>
      <c r="B547" s="9">
        <v>9</v>
      </c>
      <c r="C547" t="s">
        <v>453</v>
      </c>
      <c r="D547" s="6" t="s">
        <v>839</v>
      </c>
      <c r="E547" s="4" t="s">
        <v>896</v>
      </c>
      <c r="F547" s="4" t="s">
        <v>903</v>
      </c>
      <c r="G547" s="4" t="s">
        <v>905</v>
      </c>
      <c r="H547" s="4" t="s">
        <v>901</v>
      </c>
    </row>
    <row r="548" spans="1:8" ht="15.75" hidden="1" x14ac:dyDescent="0.25">
      <c r="A548" t="s">
        <v>439</v>
      </c>
      <c r="B548" s="9">
        <v>9</v>
      </c>
      <c r="C548" t="s">
        <v>236</v>
      </c>
      <c r="D548" s="6" t="s">
        <v>826</v>
      </c>
      <c r="E548" s="4" t="s">
        <v>902</v>
      </c>
      <c r="F548" s="4" t="s">
        <v>903</v>
      </c>
      <c r="G548" s="4" t="s">
        <v>904</v>
      </c>
      <c r="H548" s="4" t="s">
        <v>901</v>
      </c>
    </row>
    <row r="549" spans="1:8" ht="15.75" hidden="1" x14ac:dyDescent="0.25">
      <c r="A549" t="s">
        <v>439</v>
      </c>
      <c r="B549" s="9">
        <v>9</v>
      </c>
      <c r="C549" t="s">
        <v>126</v>
      </c>
      <c r="D549" s="6" t="s">
        <v>832</v>
      </c>
      <c r="E549" s="4" t="s">
        <v>896</v>
      </c>
      <c r="F549" s="4" t="s">
        <v>903</v>
      </c>
      <c r="G549" s="4" t="s">
        <v>908</v>
      </c>
      <c r="H549" s="4" t="s">
        <v>901</v>
      </c>
    </row>
    <row r="550" spans="1:8" ht="15.75" hidden="1" x14ac:dyDescent="0.25">
      <c r="A550" t="s">
        <v>439</v>
      </c>
      <c r="B550" s="9">
        <v>9</v>
      </c>
      <c r="C550" t="s">
        <v>454</v>
      </c>
      <c r="D550" s="6" t="s">
        <v>869</v>
      </c>
      <c r="E550" s="4" t="s">
        <v>896</v>
      </c>
      <c r="F550" s="4" t="s">
        <v>897</v>
      </c>
      <c r="G550" s="4" t="s">
        <v>905</v>
      </c>
      <c r="H550" s="4" t="s">
        <v>901</v>
      </c>
    </row>
    <row r="551" spans="1:8" ht="15.75" hidden="1" x14ac:dyDescent="0.25">
      <c r="A551" t="s">
        <v>439</v>
      </c>
      <c r="B551" s="9">
        <v>9</v>
      </c>
      <c r="C551" t="s">
        <v>282</v>
      </c>
      <c r="D551" s="6" t="s">
        <v>832</v>
      </c>
      <c r="E551" s="4" t="s">
        <v>896</v>
      </c>
      <c r="F551" s="4" t="s">
        <v>903</v>
      </c>
      <c r="G551" s="4" t="s">
        <v>908</v>
      </c>
      <c r="H551" s="4" t="s">
        <v>901</v>
      </c>
    </row>
    <row r="552" spans="1:8" ht="15.75" hidden="1" x14ac:dyDescent="0.25">
      <c r="A552" t="s">
        <v>439</v>
      </c>
      <c r="B552" s="9">
        <v>9</v>
      </c>
      <c r="C552" t="s">
        <v>40</v>
      </c>
      <c r="D552" s="6" t="s">
        <v>826</v>
      </c>
      <c r="E552" s="4" t="s">
        <v>902</v>
      </c>
      <c r="F552" s="4" t="s">
        <v>903</v>
      </c>
      <c r="G552" s="4" t="s">
        <v>904</v>
      </c>
      <c r="H552" s="4" t="s">
        <v>901</v>
      </c>
    </row>
    <row r="553" spans="1:8" ht="15.75" hidden="1" x14ac:dyDescent="0.25">
      <c r="A553" t="s">
        <v>439</v>
      </c>
      <c r="B553" s="9">
        <v>9</v>
      </c>
      <c r="C553" t="s">
        <v>130</v>
      </c>
      <c r="D553" s="6" t="s">
        <v>849</v>
      </c>
      <c r="E553" s="4" t="s">
        <v>896</v>
      </c>
      <c r="F553" s="4" t="s">
        <v>903</v>
      </c>
      <c r="G553" s="4" t="s">
        <v>912</v>
      </c>
      <c r="H553" s="4" t="s">
        <v>901</v>
      </c>
    </row>
    <row r="554" spans="1:8" ht="15.75" hidden="1" x14ac:dyDescent="0.25">
      <c r="A554" t="s">
        <v>439</v>
      </c>
      <c r="B554" s="9">
        <v>9</v>
      </c>
      <c r="C554" t="s">
        <v>455</v>
      </c>
      <c r="D554" s="6" t="s">
        <v>845</v>
      </c>
      <c r="E554" s="4" t="s">
        <v>896</v>
      </c>
      <c r="F554" s="4" t="s">
        <v>903</v>
      </c>
      <c r="G554" s="4" t="s">
        <v>906</v>
      </c>
      <c r="H554" s="4" t="s">
        <v>901</v>
      </c>
    </row>
    <row r="555" spans="1:8" ht="15.75" hidden="1" x14ac:dyDescent="0.25">
      <c r="A555" t="s">
        <v>439</v>
      </c>
      <c r="B555" s="9">
        <v>9</v>
      </c>
      <c r="C555" t="s">
        <v>456</v>
      </c>
      <c r="D555" s="6" t="s">
        <v>870</v>
      </c>
      <c r="E555" s="4" t="s">
        <v>896</v>
      </c>
      <c r="F555" s="4" t="s">
        <v>897</v>
      </c>
      <c r="G555" s="4" t="s">
        <v>912</v>
      </c>
      <c r="H555" s="4" t="s">
        <v>901</v>
      </c>
    </row>
    <row r="556" spans="1:8" ht="15.75" hidden="1" x14ac:dyDescent="0.25">
      <c r="A556" t="s">
        <v>439</v>
      </c>
      <c r="B556" s="9">
        <v>9</v>
      </c>
      <c r="C556" t="s">
        <v>457</v>
      </c>
      <c r="D556" s="6" t="s">
        <v>871</v>
      </c>
      <c r="E556" s="4" t="s">
        <v>896</v>
      </c>
      <c r="F556" s="4" t="s">
        <v>903</v>
      </c>
      <c r="G556" s="4" t="s">
        <v>923</v>
      </c>
      <c r="H556" s="4" t="s">
        <v>901</v>
      </c>
    </row>
    <row r="557" spans="1:8" ht="15.75" hidden="1" x14ac:dyDescent="0.25">
      <c r="A557" t="s">
        <v>439</v>
      </c>
      <c r="B557" s="9">
        <v>9</v>
      </c>
      <c r="C557" t="s">
        <v>191</v>
      </c>
      <c r="D557" s="6" t="s">
        <v>845</v>
      </c>
      <c r="E557" s="4" t="s">
        <v>896</v>
      </c>
      <c r="F557" s="4" t="s">
        <v>903</v>
      </c>
      <c r="G557" s="4" t="s">
        <v>906</v>
      </c>
      <c r="H557" s="4" t="s">
        <v>901</v>
      </c>
    </row>
    <row r="558" spans="1:8" ht="15.75" hidden="1" x14ac:dyDescent="0.25">
      <c r="A558" t="s">
        <v>439</v>
      </c>
      <c r="B558" s="9">
        <v>9</v>
      </c>
      <c r="C558" t="s">
        <v>244</v>
      </c>
      <c r="D558" s="6" t="s">
        <v>826</v>
      </c>
      <c r="E558" s="4" t="s">
        <v>902</v>
      </c>
      <c r="F558" s="4" t="s">
        <v>903</v>
      </c>
      <c r="G558" s="4" t="s">
        <v>904</v>
      </c>
      <c r="H558" s="4" t="s">
        <v>901</v>
      </c>
    </row>
    <row r="559" spans="1:8" ht="15.75" hidden="1" x14ac:dyDescent="0.25">
      <c r="A559" t="s">
        <v>439</v>
      </c>
      <c r="B559" s="9">
        <v>9</v>
      </c>
      <c r="C559" t="s">
        <v>290</v>
      </c>
      <c r="D559" s="6" t="s">
        <v>845</v>
      </c>
      <c r="E559" s="4" t="s">
        <v>896</v>
      </c>
      <c r="F559" s="4" t="s">
        <v>903</v>
      </c>
      <c r="G559" s="4" t="s">
        <v>906</v>
      </c>
      <c r="H559" s="4" t="s">
        <v>901</v>
      </c>
    </row>
    <row r="560" spans="1:8" ht="15.75" hidden="1" x14ac:dyDescent="0.25">
      <c r="A560" t="s">
        <v>439</v>
      </c>
      <c r="B560" s="9">
        <v>9</v>
      </c>
      <c r="C560" t="s">
        <v>370</v>
      </c>
      <c r="D560" s="6" t="s">
        <v>826</v>
      </c>
      <c r="E560" s="4" t="s">
        <v>902</v>
      </c>
      <c r="F560" s="4" t="s">
        <v>903</v>
      </c>
      <c r="G560" s="4" t="s">
        <v>904</v>
      </c>
      <c r="H560" s="4" t="s">
        <v>901</v>
      </c>
    </row>
    <row r="561" spans="1:8" ht="15.75" hidden="1" x14ac:dyDescent="0.25">
      <c r="A561" t="s">
        <v>439</v>
      </c>
      <c r="B561" s="9">
        <v>9</v>
      </c>
      <c r="C561" t="s">
        <v>49</v>
      </c>
      <c r="D561" s="6" t="s">
        <v>826</v>
      </c>
      <c r="E561" s="4" t="s">
        <v>902</v>
      </c>
      <c r="F561" s="4" t="s">
        <v>903</v>
      </c>
      <c r="G561" s="4" t="s">
        <v>904</v>
      </c>
      <c r="H561" s="4" t="s">
        <v>901</v>
      </c>
    </row>
    <row r="562" spans="1:8" ht="15.75" hidden="1" x14ac:dyDescent="0.25">
      <c r="A562" t="s">
        <v>439</v>
      </c>
      <c r="B562" s="9">
        <v>9</v>
      </c>
      <c r="C562" t="s">
        <v>458</v>
      </c>
      <c r="D562" s="6" t="s">
        <v>827</v>
      </c>
      <c r="E562" s="4" t="s">
        <v>902</v>
      </c>
      <c r="F562" s="4" t="s">
        <v>903</v>
      </c>
      <c r="G562" s="4" t="s">
        <v>905</v>
      </c>
      <c r="H562" s="4" t="s">
        <v>901</v>
      </c>
    </row>
    <row r="563" spans="1:8" ht="15.75" hidden="1" x14ac:dyDescent="0.25">
      <c r="A563" t="s">
        <v>439</v>
      </c>
      <c r="B563" s="9">
        <v>9</v>
      </c>
      <c r="C563" t="s">
        <v>459</v>
      </c>
      <c r="D563" s="6" t="s">
        <v>845</v>
      </c>
      <c r="E563" s="4" t="s">
        <v>896</v>
      </c>
      <c r="F563" s="4" t="s">
        <v>903</v>
      </c>
      <c r="G563" s="4" t="s">
        <v>906</v>
      </c>
      <c r="H563" s="4" t="s">
        <v>901</v>
      </c>
    </row>
    <row r="564" spans="1:8" ht="15.75" hidden="1" x14ac:dyDescent="0.25">
      <c r="A564" t="s">
        <v>439</v>
      </c>
      <c r="B564" s="9">
        <v>9</v>
      </c>
      <c r="C564" t="s">
        <v>460</v>
      </c>
      <c r="D564" s="6" t="s">
        <v>855</v>
      </c>
      <c r="E564" s="4" t="s">
        <v>902</v>
      </c>
      <c r="F564" s="4" t="s">
        <v>903</v>
      </c>
      <c r="G564" s="4" t="s">
        <v>912</v>
      </c>
      <c r="H564" s="4" t="s">
        <v>901</v>
      </c>
    </row>
    <row r="565" spans="1:8" ht="15.75" hidden="1" x14ac:dyDescent="0.25">
      <c r="A565" t="s">
        <v>439</v>
      </c>
      <c r="B565" s="9">
        <v>9</v>
      </c>
      <c r="C565" t="s">
        <v>294</v>
      </c>
      <c r="D565" s="6" t="s">
        <v>840</v>
      </c>
      <c r="E565" s="4" t="s">
        <v>902</v>
      </c>
      <c r="F565" s="4" t="s">
        <v>903</v>
      </c>
      <c r="G565" s="4" t="s">
        <v>908</v>
      </c>
      <c r="H565" s="4" t="s">
        <v>901</v>
      </c>
    </row>
    <row r="566" spans="1:8" ht="15.75" hidden="1" x14ac:dyDescent="0.25">
      <c r="A566" t="s">
        <v>439</v>
      </c>
      <c r="B566" s="9">
        <v>9</v>
      </c>
      <c r="C566" t="s">
        <v>461</v>
      </c>
      <c r="D566" s="6" t="s">
        <v>869</v>
      </c>
      <c r="E566" s="4" t="s">
        <v>896</v>
      </c>
      <c r="F566" s="4" t="s">
        <v>897</v>
      </c>
      <c r="G566" s="4" t="s">
        <v>905</v>
      </c>
      <c r="H566" s="4" t="s">
        <v>901</v>
      </c>
    </row>
    <row r="567" spans="1:8" ht="15.75" hidden="1" x14ac:dyDescent="0.25">
      <c r="A567" t="s">
        <v>439</v>
      </c>
      <c r="B567" s="9">
        <v>9</v>
      </c>
      <c r="C567" t="s">
        <v>462</v>
      </c>
      <c r="D567" s="6" t="s">
        <v>845</v>
      </c>
      <c r="E567" s="4" t="s">
        <v>896</v>
      </c>
      <c r="F567" s="4" t="s">
        <v>903</v>
      </c>
      <c r="G567" s="4" t="s">
        <v>906</v>
      </c>
      <c r="H567" s="4" t="s">
        <v>901</v>
      </c>
    </row>
    <row r="568" spans="1:8" ht="15.75" hidden="1" x14ac:dyDescent="0.25">
      <c r="A568" t="s">
        <v>439</v>
      </c>
      <c r="B568" s="9">
        <v>9</v>
      </c>
      <c r="C568" t="s">
        <v>463</v>
      </c>
      <c r="D568" s="6" t="s">
        <v>845</v>
      </c>
      <c r="E568" s="4" t="s">
        <v>896</v>
      </c>
      <c r="F568" s="4" t="s">
        <v>903</v>
      </c>
      <c r="G568" s="4" t="s">
        <v>906</v>
      </c>
      <c r="H568" s="4" t="s">
        <v>901</v>
      </c>
    </row>
    <row r="569" spans="1:8" ht="15.75" hidden="1" x14ac:dyDescent="0.25">
      <c r="A569" t="s">
        <v>439</v>
      </c>
      <c r="B569" s="9">
        <v>9</v>
      </c>
      <c r="C569" t="s">
        <v>253</v>
      </c>
      <c r="D569" s="6" t="s">
        <v>840</v>
      </c>
      <c r="E569" s="4" t="s">
        <v>902</v>
      </c>
      <c r="F569" s="4" t="s">
        <v>903</v>
      </c>
      <c r="G569" s="4" t="s">
        <v>908</v>
      </c>
      <c r="H569" s="4" t="s">
        <v>901</v>
      </c>
    </row>
    <row r="570" spans="1:8" ht="15.75" hidden="1" x14ac:dyDescent="0.25">
      <c r="A570" t="s">
        <v>439</v>
      </c>
      <c r="B570" s="9">
        <v>9</v>
      </c>
      <c r="C570" t="s">
        <v>464</v>
      </c>
      <c r="D570" s="6" t="s">
        <v>826</v>
      </c>
      <c r="E570" s="4" t="s">
        <v>902</v>
      </c>
      <c r="F570" s="4" t="s">
        <v>903</v>
      </c>
      <c r="G570" s="4" t="s">
        <v>904</v>
      </c>
      <c r="H570" s="4" t="s">
        <v>901</v>
      </c>
    </row>
    <row r="571" spans="1:8" ht="15.75" hidden="1" x14ac:dyDescent="0.25">
      <c r="A571" t="s">
        <v>439</v>
      </c>
      <c r="B571" s="9">
        <v>9</v>
      </c>
      <c r="C571" t="s">
        <v>465</v>
      </c>
      <c r="D571" s="6" t="s">
        <v>827</v>
      </c>
      <c r="E571" s="4" t="s">
        <v>902</v>
      </c>
      <c r="F571" s="4" t="s">
        <v>903</v>
      </c>
      <c r="G571" s="4" t="s">
        <v>905</v>
      </c>
      <c r="H571" s="4" t="s">
        <v>901</v>
      </c>
    </row>
    <row r="572" spans="1:8" ht="15.75" hidden="1" x14ac:dyDescent="0.25">
      <c r="A572" t="s">
        <v>439</v>
      </c>
      <c r="B572" s="9">
        <v>9</v>
      </c>
      <c r="C572" t="s">
        <v>466</v>
      </c>
      <c r="D572" s="6" t="s">
        <v>831</v>
      </c>
      <c r="E572" s="4" t="s">
        <v>909</v>
      </c>
      <c r="F572" s="4" t="s">
        <v>903</v>
      </c>
      <c r="G572" s="4" t="s">
        <v>908</v>
      </c>
      <c r="H572" s="4" t="s">
        <v>901</v>
      </c>
    </row>
    <row r="573" spans="1:8" ht="15.75" hidden="1" x14ac:dyDescent="0.25">
      <c r="A573" t="s">
        <v>439</v>
      </c>
      <c r="B573" s="9">
        <v>9</v>
      </c>
      <c r="C573" t="s">
        <v>467</v>
      </c>
      <c r="D573" s="6" t="s">
        <v>839</v>
      </c>
      <c r="E573" s="4" t="s">
        <v>896</v>
      </c>
      <c r="F573" s="4" t="s">
        <v>903</v>
      </c>
      <c r="G573" s="4" t="s">
        <v>905</v>
      </c>
      <c r="H573" s="4" t="s">
        <v>901</v>
      </c>
    </row>
    <row r="574" spans="1:8" ht="15.75" hidden="1" x14ac:dyDescent="0.25">
      <c r="A574" t="s">
        <v>496</v>
      </c>
      <c r="B574" s="9">
        <v>10</v>
      </c>
      <c r="C574" t="s">
        <v>468</v>
      </c>
      <c r="D574" s="6" t="s">
        <v>845</v>
      </c>
      <c r="E574" s="4" t="s">
        <v>896</v>
      </c>
      <c r="F574" s="4" t="s">
        <v>903</v>
      </c>
      <c r="G574" s="4" t="s">
        <v>906</v>
      </c>
      <c r="H574" s="4" t="s">
        <v>901</v>
      </c>
    </row>
    <row r="575" spans="1:8" ht="15.75" hidden="1" x14ac:dyDescent="0.25">
      <c r="A575" t="s">
        <v>496</v>
      </c>
      <c r="B575" s="9">
        <v>10</v>
      </c>
      <c r="C575" t="s">
        <v>469</v>
      </c>
      <c r="D575" s="6" t="s">
        <v>832</v>
      </c>
      <c r="E575" s="4" t="s">
        <v>896</v>
      </c>
      <c r="F575" s="4" t="s">
        <v>903</v>
      </c>
      <c r="G575" s="4" t="s">
        <v>908</v>
      </c>
      <c r="H575" s="4" t="s">
        <v>901</v>
      </c>
    </row>
    <row r="576" spans="1:8" ht="15.75" hidden="1" x14ac:dyDescent="0.25">
      <c r="A576" t="s">
        <v>496</v>
      </c>
      <c r="B576" s="9">
        <v>10</v>
      </c>
      <c r="C576" t="s">
        <v>134</v>
      </c>
      <c r="D576" s="6" t="s">
        <v>832</v>
      </c>
      <c r="E576" s="4" t="s">
        <v>896</v>
      </c>
      <c r="F576" s="4" t="s">
        <v>903</v>
      </c>
      <c r="G576" s="4" t="s">
        <v>908</v>
      </c>
      <c r="H576" s="4" t="s">
        <v>901</v>
      </c>
    </row>
    <row r="577" spans="1:8" ht="15.75" hidden="1" x14ac:dyDescent="0.25">
      <c r="A577" t="s">
        <v>496</v>
      </c>
      <c r="B577" s="9">
        <v>10</v>
      </c>
      <c r="C577" t="s">
        <v>92</v>
      </c>
      <c r="D577" s="6" t="s">
        <v>845</v>
      </c>
      <c r="E577" s="4" t="s">
        <v>896</v>
      </c>
      <c r="F577" s="4" t="s">
        <v>903</v>
      </c>
      <c r="G577" s="4" t="s">
        <v>906</v>
      </c>
      <c r="H577" s="4" t="s">
        <v>901</v>
      </c>
    </row>
    <row r="578" spans="1:8" ht="15.75" hidden="1" x14ac:dyDescent="0.25">
      <c r="A578" t="s">
        <v>496</v>
      </c>
      <c r="B578" s="9">
        <v>10</v>
      </c>
      <c r="C578" t="s">
        <v>470</v>
      </c>
      <c r="D578" s="6" t="s">
        <v>839</v>
      </c>
      <c r="E578" s="4" t="s">
        <v>896</v>
      </c>
      <c r="F578" s="4" t="s">
        <v>903</v>
      </c>
      <c r="G578" s="4" t="s">
        <v>905</v>
      </c>
      <c r="H578" s="4" t="s">
        <v>901</v>
      </c>
    </row>
    <row r="579" spans="1:8" ht="15.75" hidden="1" x14ac:dyDescent="0.25">
      <c r="A579" t="s">
        <v>496</v>
      </c>
      <c r="B579" s="9">
        <v>10</v>
      </c>
      <c r="C579" t="s">
        <v>94</v>
      </c>
      <c r="D579" s="6" t="s">
        <v>845</v>
      </c>
      <c r="E579" s="4" t="s">
        <v>896</v>
      </c>
      <c r="F579" s="4" t="s">
        <v>903</v>
      </c>
      <c r="G579" s="4" t="s">
        <v>906</v>
      </c>
      <c r="H579" s="4" t="s">
        <v>901</v>
      </c>
    </row>
    <row r="580" spans="1:8" ht="15.75" hidden="1" x14ac:dyDescent="0.25">
      <c r="A580" t="s">
        <v>496</v>
      </c>
      <c r="B580" s="9">
        <v>10</v>
      </c>
      <c r="C580" t="s">
        <v>471</v>
      </c>
      <c r="D580" s="6" t="s">
        <v>845</v>
      </c>
      <c r="E580" s="4" t="s">
        <v>896</v>
      </c>
      <c r="F580" s="4" t="s">
        <v>903</v>
      </c>
      <c r="G580" s="4" t="s">
        <v>906</v>
      </c>
      <c r="H580" s="4" t="s">
        <v>901</v>
      </c>
    </row>
    <row r="581" spans="1:8" ht="15.75" hidden="1" x14ac:dyDescent="0.25">
      <c r="A581" t="s">
        <v>496</v>
      </c>
      <c r="B581" s="9">
        <v>10</v>
      </c>
      <c r="C581" t="s">
        <v>472</v>
      </c>
      <c r="D581" s="6" t="s">
        <v>831</v>
      </c>
      <c r="E581" s="4" t="s">
        <v>909</v>
      </c>
      <c r="F581" s="4" t="s">
        <v>903</v>
      </c>
      <c r="G581" s="4" t="s">
        <v>908</v>
      </c>
      <c r="H581" s="4" t="s">
        <v>901</v>
      </c>
    </row>
    <row r="582" spans="1:8" ht="15.75" hidden="1" x14ac:dyDescent="0.25">
      <c r="A582" t="s">
        <v>496</v>
      </c>
      <c r="B582" s="9">
        <v>10</v>
      </c>
      <c r="C582" t="s">
        <v>473</v>
      </c>
      <c r="D582" s="6" t="s">
        <v>832</v>
      </c>
      <c r="E582" s="4" t="s">
        <v>896</v>
      </c>
      <c r="F582" s="4" t="s">
        <v>903</v>
      </c>
      <c r="G582" s="4" t="s">
        <v>908</v>
      </c>
      <c r="H582" s="4" t="s">
        <v>901</v>
      </c>
    </row>
    <row r="583" spans="1:8" ht="15.75" hidden="1" x14ac:dyDescent="0.25">
      <c r="A583" t="s">
        <v>496</v>
      </c>
      <c r="B583" s="9">
        <v>10</v>
      </c>
      <c r="C583" t="s">
        <v>474</v>
      </c>
      <c r="D583" s="6" t="s">
        <v>847</v>
      </c>
      <c r="E583" s="4" t="s">
        <v>909</v>
      </c>
      <c r="F583" s="4" t="s">
        <v>903</v>
      </c>
      <c r="G583" s="4" t="s">
        <v>905</v>
      </c>
      <c r="H583" s="4" t="s">
        <v>901</v>
      </c>
    </row>
    <row r="584" spans="1:8" ht="15.75" hidden="1" x14ac:dyDescent="0.25">
      <c r="A584" t="s">
        <v>496</v>
      </c>
      <c r="B584" s="9">
        <v>10</v>
      </c>
      <c r="C584" t="s">
        <v>475</v>
      </c>
      <c r="D584" s="6" t="s">
        <v>846</v>
      </c>
      <c r="E584" s="4" t="s">
        <v>896</v>
      </c>
      <c r="F584" s="4" t="s">
        <v>897</v>
      </c>
      <c r="G584" s="4" t="s">
        <v>906</v>
      </c>
      <c r="H584" s="4" t="s">
        <v>901</v>
      </c>
    </row>
    <row r="585" spans="1:8" ht="15.75" hidden="1" x14ac:dyDescent="0.25">
      <c r="A585" t="s">
        <v>496</v>
      </c>
      <c r="B585" s="9">
        <v>10</v>
      </c>
      <c r="C585" t="s">
        <v>476</v>
      </c>
      <c r="D585" s="6" t="s">
        <v>845</v>
      </c>
      <c r="E585" s="4" t="s">
        <v>896</v>
      </c>
      <c r="F585" s="4" t="s">
        <v>903</v>
      </c>
      <c r="G585" s="4" t="s">
        <v>906</v>
      </c>
      <c r="H585" s="4" t="s">
        <v>901</v>
      </c>
    </row>
    <row r="586" spans="1:8" ht="15.75" hidden="1" x14ac:dyDescent="0.25">
      <c r="A586" t="s">
        <v>496</v>
      </c>
      <c r="B586" s="9">
        <v>10</v>
      </c>
      <c r="C586" t="s">
        <v>477</v>
      </c>
      <c r="D586" s="6" t="s">
        <v>838</v>
      </c>
      <c r="E586" s="4" t="s">
        <v>896</v>
      </c>
      <c r="F586" s="4" t="s">
        <v>903</v>
      </c>
      <c r="G586" s="4" t="s">
        <v>904</v>
      </c>
      <c r="H586" s="4" t="s">
        <v>901</v>
      </c>
    </row>
    <row r="587" spans="1:8" ht="15.75" hidden="1" x14ac:dyDescent="0.25">
      <c r="A587" t="s">
        <v>496</v>
      </c>
      <c r="B587" s="9">
        <v>10</v>
      </c>
      <c r="C587" t="s">
        <v>478</v>
      </c>
      <c r="D587" s="6" t="s">
        <v>839</v>
      </c>
      <c r="E587" s="4" t="s">
        <v>896</v>
      </c>
      <c r="F587" s="4" t="s">
        <v>903</v>
      </c>
      <c r="G587" s="4" t="s">
        <v>905</v>
      </c>
      <c r="H587" s="4" t="s">
        <v>901</v>
      </c>
    </row>
    <row r="588" spans="1:8" ht="15.75" hidden="1" x14ac:dyDescent="0.25">
      <c r="A588" t="s">
        <v>496</v>
      </c>
      <c r="B588" s="9">
        <v>10</v>
      </c>
      <c r="C588" t="s">
        <v>322</v>
      </c>
      <c r="D588" s="6" t="s">
        <v>845</v>
      </c>
      <c r="E588" s="4" t="s">
        <v>896</v>
      </c>
      <c r="F588" s="4" t="s">
        <v>903</v>
      </c>
      <c r="G588" s="4" t="s">
        <v>906</v>
      </c>
      <c r="H588" s="4" t="s">
        <v>901</v>
      </c>
    </row>
    <row r="589" spans="1:8" ht="15.75" hidden="1" x14ac:dyDescent="0.25">
      <c r="A589" t="s">
        <v>496</v>
      </c>
      <c r="B589" s="9">
        <v>10</v>
      </c>
      <c r="C589" t="s">
        <v>479</v>
      </c>
      <c r="D589" s="6" t="s">
        <v>830</v>
      </c>
      <c r="E589" s="4" t="s">
        <v>896</v>
      </c>
      <c r="F589" s="4" t="s">
        <v>897</v>
      </c>
      <c r="G589" s="4" t="s">
        <v>908</v>
      </c>
      <c r="H589" s="4" t="s">
        <v>901</v>
      </c>
    </row>
    <row r="590" spans="1:8" ht="15.75" hidden="1" x14ac:dyDescent="0.25">
      <c r="A590" t="s">
        <v>496</v>
      </c>
      <c r="B590" s="9">
        <v>10</v>
      </c>
      <c r="C590" t="s">
        <v>105</v>
      </c>
      <c r="D590" s="6" t="s">
        <v>832</v>
      </c>
      <c r="E590" s="4" t="s">
        <v>896</v>
      </c>
      <c r="F590" s="4" t="s">
        <v>903</v>
      </c>
      <c r="G590" s="4" t="s">
        <v>908</v>
      </c>
      <c r="H590" s="4" t="s">
        <v>901</v>
      </c>
    </row>
    <row r="591" spans="1:8" ht="15.75" hidden="1" x14ac:dyDescent="0.25">
      <c r="A591" t="s">
        <v>496</v>
      </c>
      <c r="B591" s="9">
        <v>10</v>
      </c>
      <c r="C591" t="s">
        <v>480</v>
      </c>
      <c r="D591" s="6" t="s">
        <v>844</v>
      </c>
      <c r="E591" s="4" t="s">
        <v>896</v>
      </c>
      <c r="F591" s="4" t="s">
        <v>897</v>
      </c>
      <c r="G591" s="4" t="s">
        <v>904</v>
      </c>
      <c r="H591" s="4" t="s">
        <v>901</v>
      </c>
    </row>
    <row r="592" spans="1:8" ht="15.75" hidden="1" x14ac:dyDescent="0.25">
      <c r="A592" t="s">
        <v>496</v>
      </c>
      <c r="B592" s="9">
        <v>10</v>
      </c>
      <c r="C592" t="s">
        <v>267</v>
      </c>
      <c r="D592" s="6" t="s">
        <v>826</v>
      </c>
      <c r="E592" s="4" t="s">
        <v>902</v>
      </c>
      <c r="F592" s="4" t="s">
        <v>903</v>
      </c>
      <c r="G592" s="4" t="s">
        <v>904</v>
      </c>
      <c r="H592" s="4" t="s">
        <v>901</v>
      </c>
    </row>
    <row r="593" spans="1:8" ht="15.75" hidden="1" x14ac:dyDescent="0.25">
      <c r="A593" t="s">
        <v>496</v>
      </c>
      <c r="B593" s="9">
        <v>10</v>
      </c>
      <c r="C593" t="s">
        <v>446</v>
      </c>
      <c r="D593" s="6" t="s">
        <v>845</v>
      </c>
      <c r="E593" s="4" t="s">
        <v>896</v>
      </c>
      <c r="F593" s="4" t="s">
        <v>903</v>
      </c>
      <c r="G593" s="4" t="s">
        <v>906</v>
      </c>
      <c r="H593" s="4" t="s">
        <v>901</v>
      </c>
    </row>
    <row r="594" spans="1:8" ht="15.75" hidden="1" x14ac:dyDescent="0.25">
      <c r="A594" t="s">
        <v>496</v>
      </c>
      <c r="B594" s="9">
        <v>10</v>
      </c>
      <c r="C594" t="s">
        <v>351</v>
      </c>
      <c r="D594" s="6" t="s">
        <v>832</v>
      </c>
      <c r="E594" s="4" t="s">
        <v>896</v>
      </c>
      <c r="F594" s="4" t="s">
        <v>903</v>
      </c>
      <c r="G594" s="4" t="s">
        <v>908</v>
      </c>
      <c r="H594" s="4" t="s">
        <v>901</v>
      </c>
    </row>
    <row r="595" spans="1:8" ht="15.75" hidden="1" x14ac:dyDescent="0.25">
      <c r="A595" t="s">
        <v>496</v>
      </c>
      <c r="B595" s="9">
        <v>10</v>
      </c>
      <c r="C595" t="s">
        <v>447</v>
      </c>
      <c r="D595" s="6" t="s">
        <v>845</v>
      </c>
      <c r="E595" s="4" t="s">
        <v>896</v>
      </c>
      <c r="F595" s="4" t="s">
        <v>903</v>
      </c>
      <c r="G595" s="4" t="s">
        <v>906</v>
      </c>
      <c r="H595" s="4" t="s">
        <v>901</v>
      </c>
    </row>
    <row r="596" spans="1:8" ht="15.75" hidden="1" x14ac:dyDescent="0.25">
      <c r="A596" t="s">
        <v>496</v>
      </c>
      <c r="B596" s="9">
        <v>10</v>
      </c>
      <c r="C596" t="s">
        <v>481</v>
      </c>
      <c r="D596" s="6" t="s">
        <v>832</v>
      </c>
      <c r="E596" s="4" t="s">
        <v>896</v>
      </c>
      <c r="F596" s="4" t="s">
        <v>903</v>
      </c>
      <c r="G596" s="4" t="s">
        <v>908</v>
      </c>
      <c r="H596" s="4" t="s">
        <v>901</v>
      </c>
    </row>
    <row r="597" spans="1:8" ht="15.75" hidden="1" x14ac:dyDescent="0.25">
      <c r="A597" t="s">
        <v>496</v>
      </c>
      <c r="B597" s="9">
        <v>10</v>
      </c>
      <c r="C597" t="s">
        <v>271</v>
      </c>
      <c r="D597" s="6" t="s">
        <v>845</v>
      </c>
      <c r="E597" s="4" t="s">
        <v>896</v>
      </c>
      <c r="F597" s="4" t="s">
        <v>903</v>
      </c>
      <c r="G597" s="4" t="s">
        <v>906</v>
      </c>
      <c r="H597" s="4" t="s">
        <v>901</v>
      </c>
    </row>
    <row r="598" spans="1:8" ht="15.75" hidden="1" x14ac:dyDescent="0.25">
      <c r="A598" t="s">
        <v>496</v>
      </c>
      <c r="B598" s="9">
        <v>10</v>
      </c>
      <c r="C598" t="s">
        <v>482</v>
      </c>
      <c r="D598" s="6" t="s">
        <v>847</v>
      </c>
      <c r="E598" s="4" t="s">
        <v>909</v>
      </c>
      <c r="F598" s="4" t="s">
        <v>903</v>
      </c>
      <c r="G598" s="4" t="s">
        <v>905</v>
      </c>
      <c r="H598" s="4" t="s">
        <v>901</v>
      </c>
    </row>
    <row r="599" spans="1:8" ht="15.75" hidden="1" x14ac:dyDescent="0.25">
      <c r="A599" t="s">
        <v>496</v>
      </c>
      <c r="B599" s="9">
        <v>10</v>
      </c>
      <c r="C599" t="s">
        <v>114</v>
      </c>
      <c r="D599" s="6" t="s">
        <v>845</v>
      </c>
      <c r="E599" s="4" t="s">
        <v>896</v>
      </c>
      <c r="F599" s="4" t="s">
        <v>903</v>
      </c>
      <c r="G599" s="4" t="s">
        <v>906</v>
      </c>
      <c r="H599" s="4" t="s">
        <v>901</v>
      </c>
    </row>
    <row r="600" spans="1:8" ht="15.75" hidden="1" x14ac:dyDescent="0.25">
      <c r="A600" t="s">
        <v>496</v>
      </c>
      <c r="B600" s="9">
        <v>10</v>
      </c>
      <c r="C600" t="s">
        <v>483</v>
      </c>
      <c r="D600" s="6" t="s">
        <v>846</v>
      </c>
      <c r="E600" s="4" t="s">
        <v>896</v>
      </c>
      <c r="F600" s="4" t="s">
        <v>897</v>
      </c>
      <c r="G600" s="4" t="s">
        <v>906</v>
      </c>
      <c r="H600" s="4" t="s">
        <v>901</v>
      </c>
    </row>
    <row r="601" spans="1:8" ht="15.75" hidden="1" x14ac:dyDescent="0.25">
      <c r="A601" t="s">
        <v>496</v>
      </c>
      <c r="B601" s="9">
        <v>10</v>
      </c>
      <c r="C601" t="s">
        <v>484</v>
      </c>
      <c r="D601" s="6" t="s">
        <v>831</v>
      </c>
      <c r="E601" s="4" t="s">
        <v>909</v>
      </c>
      <c r="F601" s="4" t="s">
        <v>903</v>
      </c>
      <c r="G601" s="4" t="s">
        <v>908</v>
      </c>
      <c r="H601" s="4" t="s">
        <v>901</v>
      </c>
    </row>
    <row r="602" spans="1:8" ht="15.75" hidden="1" x14ac:dyDescent="0.25">
      <c r="A602" t="s">
        <v>496</v>
      </c>
      <c r="B602" s="9">
        <v>10</v>
      </c>
      <c r="C602" t="s">
        <v>485</v>
      </c>
      <c r="D602" s="6" t="s">
        <v>845</v>
      </c>
      <c r="E602" s="4" t="s">
        <v>896</v>
      </c>
      <c r="F602" s="4" t="s">
        <v>903</v>
      </c>
      <c r="G602" s="4" t="s">
        <v>906</v>
      </c>
      <c r="H602" s="4" t="s">
        <v>901</v>
      </c>
    </row>
    <row r="603" spans="1:8" ht="15.75" hidden="1" x14ac:dyDescent="0.25">
      <c r="A603" t="s">
        <v>496</v>
      </c>
      <c r="B603" s="9">
        <v>10</v>
      </c>
      <c r="C603" t="s">
        <v>229</v>
      </c>
      <c r="D603" s="6" t="s">
        <v>840</v>
      </c>
      <c r="E603" s="4" t="s">
        <v>902</v>
      </c>
      <c r="F603" s="4" t="s">
        <v>903</v>
      </c>
      <c r="G603" s="4" t="s">
        <v>908</v>
      </c>
      <c r="H603" s="4" t="s">
        <v>901</v>
      </c>
    </row>
    <row r="604" spans="1:8" ht="15.75" hidden="1" x14ac:dyDescent="0.25">
      <c r="A604" t="s">
        <v>496</v>
      </c>
      <c r="B604" s="9">
        <v>10</v>
      </c>
      <c r="C604" t="s">
        <v>276</v>
      </c>
      <c r="D604" s="6" t="s">
        <v>832</v>
      </c>
      <c r="E604" s="4" t="s">
        <v>896</v>
      </c>
      <c r="F604" s="4" t="s">
        <v>903</v>
      </c>
      <c r="G604" s="4" t="s">
        <v>908</v>
      </c>
      <c r="H604" s="4" t="s">
        <v>901</v>
      </c>
    </row>
    <row r="605" spans="1:8" ht="15.75" hidden="1" x14ac:dyDescent="0.25">
      <c r="A605" t="s">
        <v>496</v>
      </c>
      <c r="B605" s="9">
        <v>10</v>
      </c>
      <c r="C605" t="s">
        <v>486</v>
      </c>
      <c r="D605" s="6" t="s">
        <v>845</v>
      </c>
      <c r="E605" s="4" t="s">
        <v>896</v>
      </c>
      <c r="F605" s="4" t="s">
        <v>903</v>
      </c>
      <c r="G605" s="4" t="s">
        <v>906</v>
      </c>
      <c r="H605" s="4" t="s">
        <v>901</v>
      </c>
    </row>
    <row r="606" spans="1:8" ht="15.75" hidden="1" x14ac:dyDescent="0.25">
      <c r="A606" t="s">
        <v>496</v>
      </c>
      <c r="B606" s="9">
        <v>10</v>
      </c>
      <c r="C606" t="s">
        <v>278</v>
      </c>
      <c r="D606" s="6" t="s">
        <v>832</v>
      </c>
      <c r="E606" s="4" t="s">
        <v>896</v>
      </c>
      <c r="F606" s="4" t="s">
        <v>903</v>
      </c>
      <c r="G606" s="4" t="s">
        <v>908</v>
      </c>
      <c r="H606" s="4" t="s">
        <v>901</v>
      </c>
    </row>
    <row r="607" spans="1:8" ht="15.75" hidden="1" x14ac:dyDescent="0.25">
      <c r="A607" t="s">
        <v>496</v>
      </c>
      <c r="B607" s="9">
        <v>10</v>
      </c>
      <c r="C607" t="s">
        <v>179</v>
      </c>
      <c r="D607" s="6" t="s">
        <v>832</v>
      </c>
      <c r="E607" s="4" t="s">
        <v>896</v>
      </c>
      <c r="F607" s="4" t="s">
        <v>903</v>
      </c>
      <c r="G607" s="4" t="s">
        <v>908</v>
      </c>
      <c r="H607" s="4" t="s">
        <v>901</v>
      </c>
    </row>
    <row r="608" spans="1:8" ht="15.75" hidden="1" x14ac:dyDescent="0.25">
      <c r="A608" t="s">
        <v>496</v>
      </c>
      <c r="B608" s="9">
        <v>10</v>
      </c>
      <c r="C608" t="s">
        <v>487</v>
      </c>
      <c r="D608" s="6" t="s">
        <v>845</v>
      </c>
      <c r="E608" s="4" t="s">
        <v>896</v>
      </c>
      <c r="F608" s="4" t="s">
        <v>903</v>
      </c>
      <c r="G608" s="4" t="s">
        <v>906</v>
      </c>
      <c r="H608" s="4" t="s">
        <v>901</v>
      </c>
    </row>
    <row r="609" spans="1:8" ht="15.75" hidden="1" x14ac:dyDescent="0.25">
      <c r="A609" t="s">
        <v>496</v>
      </c>
      <c r="B609" s="9">
        <v>10</v>
      </c>
      <c r="C609" t="s">
        <v>488</v>
      </c>
      <c r="D609" s="6" t="s">
        <v>832</v>
      </c>
      <c r="E609" s="4" t="s">
        <v>896</v>
      </c>
      <c r="F609" s="4" t="s">
        <v>903</v>
      </c>
      <c r="G609" s="4" t="s">
        <v>908</v>
      </c>
      <c r="H609" s="4" t="s">
        <v>901</v>
      </c>
    </row>
    <row r="610" spans="1:8" ht="15.75" hidden="1" x14ac:dyDescent="0.25">
      <c r="A610" t="s">
        <v>496</v>
      </c>
      <c r="B610" s="9">
        <v>10</v>
      </c>
      <c r="C610" t="s">
        <v>125</v>
      </c>
      <c r="D610" s="6" t="s">
        <v>845</v>
      </c>
      <c r="E610" s="4" t="s">
        <v>896</v>
      </c>
      <c r="F610" s="4" t="s">
        <v>903</v>
      </c>
      <c r="G610" s="4" t="s">
        <v>906</v>
      </c>
      <c r="H610" s="4" t="s">
        <v>901</v>
      </c>
    </row>
    <row r="611" spans="1:8" ht="15.75" hidden="1" x14ac:dyDescent="0.25">
      <c r="A611" t="s">
        <v>496</v>
      </c>
      <c r="B611" s="9">
        <v>10</v>
      </c>
      <c r="C611" t="s">
        <v>237</v>
      </c>
      <c r="D611" s="6" t="s">
        <v>831</v>
      </c>
      <c r="E611" s="4" t="s">
        <v>909</v>
      </c>
      <c r="F611" s="4" t="s">
        <v>903</v>
      </c>
      <c r="G611" s="4" t="s">
        <v>908</v>
      </c>
      <c r="H611" s="4" t="s">
        <v>901</v>
      </c>
    </row>
    <row r="612" spans="1:8" ht="15.75" hidden="1" x14ac:dyDescent="0.25">
      <c r="A612" t="s">
        <v>496</v>
      </c>
      <c r="B612" s="9">
        <v>10</v>
      </c>
      <c r="C612" t="s">
        <v>489</v>
      </c>
      <c r="D612" s="6" t="s">
        <v>832</v>
      </c>
      <c r="E612" s="4" t="s">
        <v>896</v>
      </c>
      <c r="F612" s="4" t="s">
        <v>903</v>
      </c>
      <c r="G612" s="4" t="s">
        <v>908</v>
      </c>
      <c r="H612" s="4" t="s">
        <v>901</v>
      </c>
    </row>
    <row r="613" spans="1:8" ht="15.75" hidden="1" x14ac:dyDescent="0.25">
      <c r="A613" t="s">
        <v>496</v>
      </c>
      <c r="B613" s="9">
        <v>10</v>
      </c>
      <c r="C613" t="s">
        <v>490</v>
      </c>
      <c r="D613" s="6" t="s">
        <v>845</v>
      </c>
      <c r="E613" s="4" t="s">
        <v>896</v>
      </c>
      <c r="F613" s="4" t="s">
        <v>903</v>
      </c>
      <c r="G613" s="4" t="s">
        <v>906</v>
      </c>
      <c r="H613" s="4" t="s">
        <v>901</v>
      </c>
    </row>
    <row r="614" spans="1:8" ht="15.75" hidden="1" x14ac:dyDescent="0.25">
      <c r="A614" t="s">
        <v>496</v>
      </c>
      <c r="B614" s="9">
        <v>10</v>
      </c>
      <c r="C614" t="s">
        <v>491</v>
      </c>
      <c r="D614" s="6" t="s">
        <v>845</v>
      </c>
      <c r="E614" s="4" t="s">
        <v>896</v>
      </c>
      <c r="F614" s="4" t="s">
        <v>903</v>
      </c>
      <c r="G614" s="4" t="s">
        <v>906</v>
      </c>
      <c r="H614" s="4" t="s">
        <v>901</v>
      </c>
    </row>
    <row r="615" spans="1:8" ht="15.75" hidden="1" x14ac:dyDescent="0.25">
      <c r="A615" t="s">
        <v>496</v>
      </c>
      <c r="B615" s="9">
        <v>10</v>
      </c>
      <c r="C615" t="s">
        <v>492</v>
      </c>
      <c r="D615" s="6" t="s">
        <v>845</v>
      </c>
      <c r="E615" s="4" t="s">
        <v>896</v>
      </c>
      <c r="F615" s="4" t="s">
        <v>903</v>
      </c>
      <c r="G615" s="4" t="s">
        <v>906</v>
      </c>
      <c r="H615" s="4" t="s">
        <v>901</v>
      </c>
    </row>
    <row r="616" spans="1:8" ht="15.75" hidden="1" x14ac:dyDescent="0.25">
      <c r="A616" t="s">
        <v>496</v>
      </c>
      <c r="B616" s="9">
        <v>10</v>
      </c>
      <c r="C616" t="s">
        <v>366</v>
      </c>
      <c r="D616" s="6" t="s">
        <v>832</v>
      </c>
      <c r="E616" s="4" t="s">
        <v>896</v>
      </c>
      <c r="F616" s="4" t="s">
        <v>903</v>
      </c>
      <c r="G616" s="4" t="s">
        <v>908</v>
      </c>
      <c r="H616" s="4" t="s">
        <v>901</v>
      </c>
    </row>
    <row r="617" spans="1:8" ht="15.75" hidden="1" x14ac:dyDescent="0.25">
      <c r="A617" t="s">
        <v>496</v>
      </c>
      <c r="B617" s="9">
        <v>10</v>
      </c>
      <c r="C617" t="s">
        <v>493</v>
      </c>
      <c r="D617" s="6" t="s">
        <v>847</v>
      </c>
      <c r="E617" s="4" t="s">
        <v>909</v>
      </c>
      <c r="F617" s="4" t="s">
        <v>903</v>
      </c>
      <c r="G617" s="4" t="s">
        <v>905</v>
      </c>
      <c r="H617" s="4" t="s">
        <v>901</v>
      </c>
    </row>
    <row r="618" spans="1:8" ht="15.75" hidden="1" x14ac:dyDescent="0.25">
      <c r="A618" t="s">
        <v>496</v>
      </c>
      <c r="B618" s="9">
        <v>10</v>
      </c>
      <c r="C618" t="s">
        <v>494</v>
      </c>
      <c r="D618" s="6" t="s">
        <v>826</v>
      </c>
      <c r="E618" s="4" t="s">
        <v>902</v>
      </c>
      <c r="F618" s="4" t="s">
        <v>903</v>
      </c>
      <c r="G618" s="4" t="s">
        <v>904</v>
      </c>
      <c r="H618" s="4" t="s">
        <v>901</v>
      </c>
    </row>
    <row r="619" spans="1:8" ht="15.75" hidden="1" x14ac:dyDescent="0.25">
      <c r="A619" t="s">
        <v>496</v>
      </c>
      <c r="B619" s="9">
        <v>10</v>
      </c>
      <c r="C619" t="s">
        <v>495</v>
      </c>
      <c r="D619" s="6" t="s">
        <v>831</v>
      </c>
      <c r="E619" s="4" t="s">
        <v>909</v>
      </c>
      <c r="F619" s="4" t="s">
        <v>903</v>
      </c>
      <c r="G619" s="4" t="s">
        <v>908</v>
      </c>
      <c r="H619" s="4" t="s">
        <v>901</v>
      </c>
    </row>
    <row r="620" spans="1:8" ht="15.75" hidden="1" x14ac:dyDescent="0.25">
      <c r="A620" t="s">
        <v>497</v>
      </c>
      <c r="B620" s="9">
        <v>11</v>
      </c>
      <c r="C620" t="s">
        <v>498</v>
      </c>
      <c r="D620" s="6" t="s">
        <v>849</v>
      </c>
      <c r="E620" s="4" t="s">
        <v>896</v>
      </c>
      <c r="F620" s="4" t="s">
        <v>903</v>
      </c>
      <c r="G620" s="4" t="s">
        <v>912</v>
      </c>
      <c r="H620" s="4" t="s">
        <v>901</v>
      </c>
    </row>
    <row r="621" spans="1:8" ht="15.75" hidden="1" x14ac:dyDescent="0.25">
      <c r="A621" t="s">
        <v>497</v>
      </c>
      <c r="B621" s="9">
        <v>11</v>
      </c>
      <c r="C621" t="s">
        <v>469</v>
      </c>
      <c r="D621" s="6" t="s">
        <v>832</v>
      </c>
      <c r="E621" s="4" t="s">
        <v>896</v>
      </c>
      <c r="F621" s="4" t="s">
        <v>903</v>
      </c>
      <c r="G621" s="4" t="s">
        <v>908</v>
      </c>
      <c r="H621" s="4" t="s">
        <v>901</v>
      </c>
    </row>
    <row r="622" spans="1:8" ht="15.75" hidden="1" x14ac:dyDescent="0.25">
      <c r="A622" t="s">
        <v>497</v>
      </c>
      <c r="B622" s="9">
        <v>11</v>
      </c>
      <c r="C622" t="s">
        <v>2</v>
      </c>
      <c r="D622" s="6" t="s">
        <v>826</v>
      </c>
      <c r="E622" s="4" t="s">
        <v>902</v>
      </c>
      <c r="F622" s="4" t="s">
        <v>903</v>
      </c>
      <c r="G622" s="4" t="s">
        <v>904</v>
      </c>
      <c r="H622" s="4" t="s">
        <v>901</v>
      </c>
    </row>
    <row r="623" spans="1:8" ht="15.75" hidden="1" x14ac:dyDescent="0.25">
      <c r="A623" t="s">
        <v>497</v>
      </c>
      <c r="B623" s="9">
        <v>11</v>
      </c>
      <c r="C623" t="s">
        <v>314</v>
      </c>
      <c r="D623" s="6" t="s">
        <v>826</v>
      </c>
      <c r="E623" s="4" t="s">
        <v>902</v>
      </c>
      <c r="F623" s="4" t="s">
        <v>903</v>
      </c>
      <c r="G623" s="4" t="s">
        <v>904</v>
      </c>
      <c r="H623" s="4" t="s">
        <v>901</v>
      </c>
    </row>
    <row r="624" spans="1:8" ht="15.75" hidden="1" x14ac:dyDescent="0.25">
      <c r="A624" t="s">
        <v>497</v>
      </c>
      <c r="B624" s="9">
        <v>11</v>
      </c>
      <c r="C624" t="s">
        <v>4</v>
      </c>
      <c r="D624" s="6" t="s">
        <v>826</v>
      </c>
      <c r="E624" s="4" t="s">
        <v>902</v>
      </c>
      <c r="F624" s="4" t="s">
        <v>903</v>
      </c>
      <c r="G624" s="4" t="s">
        <v>904</v>
      </c>
      <c r="H624" s="4" t="s">
        <v>901</v>
      </c>
    </row>
    <row r="625" spans="1:8" ht="15.75" hidden="1" x14ac:dyDescent="0.25">
      <c r="A625" t="s">
        <v>497</v>
      </c>
      <c r="B625" s="9">
        <v>11</v>
      </c>
      <c r="C625" t="s">
        <v>499</v>
      </c>
      <c r="D625" s="6" t="s">
        <v>826</v>
      </c>
      <c r="E625" s="4" t="s">
        <v>902</v>
      </c>
      <c r="F625" s="4" t="s">
        <v>903</v>
      </c>
      <c r="G625" s="4" t="s">
        <v>904</v>
      </c>
      <c r="H625" s="4" t="s">
        <v>901</v>
      </c>
    </row>
    <row r="626" spans="1:8" ht="15.75" hidden="1" x14ac:dyDescent="0.25">
      <c r="A626" t="s">
        <v>497</v>
      </c>
      <c r="B626" s="9">
        <v>11</v>
      </c>
      <c r="C626" t="s">
        <v>6</v>
      </c>
      <c r="D626" s="6" t="s">
        <v>826</v>
      </c>
      <c r="E626" s="4" t="s">
        <v>902</v>
      </c>
      <c r="F626" s="4" t="s">
        <v>903</v>
      </c>
      <c r="G626" s="4" t="s">
        <v>904</v>
      </c>
      <c r="H626" s="4" t="s">
        <v>901</v>
      </c>
    </row>
    <row r="627" spans="1:8" ht="15.75" hidden="1" x14ac:dyDescent="0.25">
      <c r="A627" t="s">
        <v>497</v>
      </c>
      <c r="B627" s="9">
        <v>11</v>
      </c>
      <c r="C627" t="s">
        <v>96</v>
      </c>
      <c r="D627" s="6" t="s">
        <v>826</v>
      </c>
      <c r="E627" s="4" t="s">
        <v>902</v>
      </c>
      <c r="F627" s="4" t="s">
        <v>903</v>
      </c>
      <c r="G627" s="4" t="s">
        <v>904</v>
      </c>
      <c r="H627" s="4" t="s">
        <v>901</v>
      </c>
    </row>
    <row r="628" spans="1:8" ht="15.75" hidden="1" x14ac:dyDescent="0.25">
      <c r="A628" t="s">
        <v>497</v>
      </c>
      <c r="B628" s="9">
        <v>11</v>
      </c>
      <c r="C628" t="s">
        <v>500</v>
      </c>
      <c r="D628" s="6" t="s">
        <v>838</v>
      </c>
      <c r="E628" s="4" t="s">
        <v>896</v>
      </c>
      <c r="F628" s="4" t="s">
        <v>903</v>
      </c>
      <c r="G628" s="4" t="s">
        <v>904</v>
      </c>
      <c r="H628" s="4" t="s">
        <v>901</v>
      </c>
    </row>
    <row r="629" spans="1:8" ht="15.75" hidden="1" x14ac:dyDescent="0.25">
      <c r="A629" t="s">
        <v>497</v>
      </c>
      <c r="B629" s="9">
        <v>11</v>
      </c>
      <c r="C629" t="s">
        <v>98</v>
      </c>
      <c r="D629" s="6" t="s">
        <v>826</v>
      </c>
      <c r="E629" s="4" t="s">
        <v>902</v>
      </c>
      <c r="F629" s="4" t="s">
        <v>903</v>
      </c>
      <c r="G629" s="4" t="s">
        <v>904</v>
      </c>
      <c r="H629" s="4" t="s">
        <v>901</v>
      </c>
    </row>
    <row r="630" spans="1:8" ht="15.75" hidden="1" x14ac:dyDescent="0.25">
      <c r="A630" t="s">
        <v>497</v>
      </c>
      <c r="B630" s="9">
        <v>11</v>
      </c>
      <c r="C630" t="s">
        <v>501</v>
      </c>
      <c r="D630" s="6" t="s">
        <v>826</v>
      </c>
      <c r="E630" s="4" t="s">
        <v>902</v>
      </c>
      <c r="F630" s="4" t="s">
        <v>903</v>
      </c>
      <c r="G630" s="4" t="s">
        <v>904</v>
      </c>
      <c r="H630" s="4" t="s">
        <v>901</v>
      </c>
    </row>
    <row r="631" spans="1:8" ht="15.75" hidden="1" x14ac:dyDescent="0.25">
      <c r="A631" t="s">
        <v>497</v>
      </c>
      <c r="B631" s="9">
        <v>11</v>
      </c>
      <c r="C631" t="s">
        <v>476</v>
      </c>
      <c r="D631" s="6" t="s">
        <v>845</v>
      </c>
      <c r="E631" s="4" t="s">
        <v>896</v>
      </c>
      <c r="F631" s="4" t="s">
        <v>903</v>
      </c>
      <c r="G631" s="4" t="s">
        <v>906</v>
      </c>
      <c r="H631" s="4" t="s">
        <v>901</v>
      </c>
    </row>
    <row r="632" spans="1:8" ht="15.75" hidden="1" x14ac:dyDescent="0.25">
      <c r="A632" t="s">
        <v>497</v>
      </c>
      <c r="B632" s="9">
        <v>11</v>
      </c>
      <c r="C632" t="s">
        <v>502</v>
      </c>
      <c r="D632" s="6" t="s">
        <v>831</v>
      </c>
      <c r="E632" s="4" t="s">
        <v>909</v>
      </c>
      <c r="F632" s="4" t="s">
        <v>903</v>
      </c>
      <c r="G632" s="4" t="s">
        <v>908</v>
      </c>
      <c r="H632" s="4" t="s">
        <v>901</v>
      </c>
    </row>
    <row r="633" spans="1:8" ht="15.75" hidden="1" x14ac:dyDescent="0.25">
      <c r="A633" t="s">
        <v>497</v>
      </c>
      <c r="B633" s="9">
        <v>11</v>
      </c>
      <c r="C633" t="s">
        <v>503</v>
      </c>
      <c r="D633" s="6" t="s">
        <v>864</v>
      </c>
      <c r="E633" s="4" t="s">
        <v>909</v>
      </c>
      <c r="F633" s="4" t="s">
        <v>897</v>
      </c>
      <c r="G633" s="4" t="s">
        <v>904</v>
      </c>
      <c r="H633" s="4" t="s">
        <v>901</v>
      </c>
    </row>
    <row r="634" spans="1:8" ht="15.75" hidden="1" x14ac:dyDescent="0.25">
      <c r="A634" t="s">
        <v>497</v>
      </c>
      <c r="B634" s="9">
        <v>11</v>
      </c>
      <c r="C634" t="s">
        <v>103</v>
      </c>
      <c r="D634" s="6" t="s">
        <v>832</v>
      </c>
      <c r="E634" s="4" t="s">
        <v>896</v>
      </c>
      <c r="F634" s="4" t="s">
        <v>903</v>
      </c>
      <c r="G634" s="4" t="s">
        <v>908</v>
      </c>
      <c r="H634" s="4" t="s">
        <v>901</v>
      </c>
    </row>
    <row r="635" spans="1:8" ht="15.75" hidden="1" x14ac:dyDescent="0.25">
      <c r="A635" t="s">
        <v>497</v>
      </c>
      <c r="B635" s="9">
        <v>11</v>
      </c>
      <c r="C635" t="s">
        <v>218</v>
      </c>
      <c r="D635" s="6" t="s">
        <v>833</v>
      </c>
      <c r="E635" s="4" t="s">
        <v>909</v>
      </c>
      <c r="F635" s="4" t="s">
        <v>903</v>
      </c>
      <c r="G635" s="4" t="s">
        <v>904</v>
      </c>
      <c r="H635" s="4" t="s">
        <v>901</v>
      </c>
    </row>
    <row r="636" spans="1:8" ht="15.75" hidden="1" x14ac:dyDescent="0.25">
      <c r="A636" t="s">
        <v>497</v>
      </c>
      <c r="B636" s="9">
        <v>11</v>
      </c>
      <c r="C636" t="s">
        <v>266</v>
      </c>
      <c r="D636" s="6" t="s">
        <v>845</v>
      </c>
      <c r="E636" s="4" t="s">
        <v>896</v>
      </c>
      <c r="F636" s="4" t="s">
        <v>903</v>
      </c>
      <c r="G636" s="4" t="s">
        <v>906</v>
      </c>
      <c r="H636" s="4" t="s">
        <v>901</v>
      </c>
    </row>
    <row r="637" spans="1:8" ht="15.75" hidden="1" x14ac:dyDescent="0.25">
      <c r="A637" t="s">
        <v>497</v>
      </c>
      <c r="B637" s="9">
        <v>11</v>
      </c>
      <c r="C637" t="s">
        <v>504</v>
      </c>
      <c r="D637" s="6" t="s">
        <v>842</v>
      </c>
      <c r="E637" s="4" t="s">
        <v>902</v>
      </c>
      <c r="F637" s="4" t="s">
        <v>897</v>
      </c>
      <c r="G637" s="4" t="s">
        <v>908</v>
      </c>
      <c r="H637" s="4" t="s">
        <v>901</v>
      </c>
    </row>
    <row r="638" spans="1:8" ht="15.75" hidden="1" x14ac:dyDescent="0.25">
      <c r="A638" t="s">
        <v>497</v>
      </c>
      <c r="B638" s="9">
        <v>11</v>
      </c>
      <c r="C638" t="s">
        <v>267</v>
      </c>
      <c r="D638" s="6" t="s">
        <v>826</v>
      </c>
      <c r="E638" s="4" t="s">
        <v>902</v>
      </c>
      <c r="F638" s="4" t="s">
        <v>903</v>
      </c>
      <c r="G638" s="4" t="s">
        <v>904</v>
      </c>
      <c r="H638" s="4" t="s">
        <v>901</v>
      </c>
    </row>
    <row r="639" spans="1:8" ht="15.75" hidden="1" x14ac:dyDescent="0.25">
      <c r="A639" t="s">
        <v>497</v>
      </c>
      <c r="B639" s="9">
        <v>11</v>
      </c>
      <c r="C639" t="s">
        <v>446</v>
      </c>
      <c r="D639" s="6" t="s">
        <v>845</v>
      </c>
      <c r="E639" s="4" t="s">
        <v>896</v>
      </c>
      <c r="F639" s="4" t="s">
        <v>903</v>
      </c>
      <c r="G639" s="4" t="s">
        <v>906</v>
      </c>
      <c r="H639" s="4" t="s">
        <v>901</v>
      </c>
    </row>
    <row r="640" spans="1:8" ht="15.75" hidden="1" x14ac:dyDescent="0.25">
      <c r="A640" t="s">
        <v>497</v>
      </c>
      <c r="B640" s="9">
        <v>11</v>
      </c>
      <c r="C640" t="s">
        <v>109</v>
      </c>
      <c r="D640" s="6" t="s">
        <v>845</v>
      </c>
      <c r="E640" s="4" t="s">
        <v>896</v>
      </c>
      <c r="F640" s="4" t="s">
        <v>903</v>
      </c>
      <c r="G640" s="4" t="s">
        <v>906</v>
      </c>
      <c r="H640" s="4" t="s">
        <v>901</v>
      </c>
    </row>
    <row r="641" spans="1:8" ht="15.75" hidden="1" x14ac:dyDescent="0.25">
      <c r="A641" t="s">
        <v>497</v>
      </c>
      <c r="B641" s="9">
        <v>11</v>
      </c>
      <c r="C641" t="s">
        <v>447</v>
      </c>
      <c r="D641" s="6" t="s">
        <v>845</v>
      </c>
      <c r="E641" s="4" t="s">
        <v>896</v>
      </c>
      <c r="F641" s="4" t="s">
        <v>903</v>
      </c>
      <c r="G641" s="4" t="s">
        <v>906</v>
      </c>
      <c r="H641" s="4" t="s">
        <v>901</v>
      </c>
    </row>
    <row r="642" spans="1:8" ht="15.75" hidden="1" x14ac:dyDescent="0.25">
      <c r="A642" t="s">
        <v>497</v>
      </c>
      <c r="B642" s="9">
        <v>11</v>
      </c>
      <c r="C642" t="s">
        <v>505</v>
      </c>
      <c r="D642" s="6" t="s">
        <v>846</v>
      </c>
      <c r="E642" s="4" t="s">
        <v>896</v>
      </c>
      <c r="F642" s="4" t="s">
        <v>897</v>
      </c>
      <c r="G642" s="4" t="s">
        <v>906</v>
      </c>
      <c r="H642" s="4" t="s">
        <v>901</v>
      </c>
    </row>
    <row r="643" spans="1:8" ht="15.75" hidden="1" x14ac:dyDescent="0.25">
      <c r="A643" t="s">
        <v>506</v>
      </c>
      <c r="B643" s="9">
        <v>12</v>
      </c>
      <c r="C643" t="s">
        <v>507</v>
      </c>
      <c r="D643" s="6" t="s">
        <v>833</v>
      </c>
      <c r="E643" s="4" t="s">
        <v>909</v>
      </c>
      <c r="F643" s="4" t="s">
        <v>903</v>
      </c>
      <c r="G643" s="4" t="s">
        <v>904</v>
      </c>
      <c r="H643" s="4" t="s">
        <v>901</v>
      </c>
    </row>
    <row r="644" spans="1:8" ht="15.75" hidden="1" x14ac:dyDescent="0.25">
      <c r="A644" t="s">
        <v>506</v>
      </c>
      <c r="B644" s="9">
        <v>12</v>
      </c>
      <c r="C644" t="s">
        <v>508</v>
      </c>
      <c r="D644" s="6" t="s">
        <v>845</v>
      </c>
      <c r="E644" s="4" t="s">
        <v>896</v>
      </c>
      <c r="F644" s="4" t="s">
        <v>903</v>
      </c>
      <c r="G644" s="4" t="s">
        <v>906</v>
      </c>
      <c r="H644" s="4" t="s">
        <v>901</v>
      </c>
    </row>
    <row r="645" spans="1:8" ht="15.75" hidden="1" x14ac:dyDescent="0.25">
      <c r="A645" t="s">
        <v>506</v>
      </c>
      <c r="B645" s="9">
        <v>12</v>
      </c>
      <c r="C645" t="s">
        <v>509</v>
      </c>
      <c r="D645" s="6" t="s">
        <v>845</v>
      </c>
      <c r="E645" s="4" t="s">
        <v>896</v>
      </c>
      <c r="F645" s="4" t="s">
        <v>903</v>
      </c>
      <c r="G645" s="4" t="s">
        <v>906</v>
      </c>
      <c r="H645" s="4" t="s">
        <v>901</v>
      </c>
    </row>
    <row r="646" spans="1:8" ht="15.75" hidden="1" x14ac:dyDescent="0.25">
      <c r="A646" t="s">
        <v>506</v>
      </c>
      <c r="B646" s="9">
        <v>12</v>
      </c>
      <c r="C646" t="s">
        <v>92</v>
      </c>
      <c r="D646" s="6" t="s">
        <v>845</v>
      </c>
      <c r="E646" s="4" t="s">
        <v>896</v>
      </c>
      <c r="F646" s="4" t="s">
        <v>903</v>
      </c>
      <c r="G646" s="4" t="s">
        <v>906</v>
      </c>
      <c r="H646" s="4" t="s">
        <v>901</v>
      </c>
    </row>
    <row r="647" spans="1:8" ht="15.75" hidden="1" x14ac:dyDescent="0.25">
      <c r="A647" t="s">
        <v>506</v>
      </c>
      <c r="B647" s="9">
        <v>12</v>
      </c>
      <c r="C647" t="s">
        <v>510</v>
      </c>
      <c r="D647" s="6" t="s">
        <v>840</v>
      </c>
      <c r="E647" s="4" t="s">
        <v>902</v>
      </c>
      <c r="F647" s="4" t="s">
        <v>903</v>
      </c>
      <c r="G647" s="4" t="s">
        <v>908</v>
      </c>
      <c r="H647" s="4" t="s">
        <v>901</v>
      </c>
    </row>
    <row r="648" spans="1:8" ht="15.75" hidden="1" x14ac:dyDescent="0.25">
      <c r="A648" t="s">
        <v>506</v>
      </c>
      <c r="B648" s="9">
        <v>12</v>
      </c>
      <c r="C648" t="s">
        <v>94</v>
      </c>
      <c r="D648" s="6" t="s">
        <v>845</v>
      </c>
      <c r="E648" s="4" t="s">
        <v>896</v>
      </c>
      <c r="F648" s="4" t="s">
        <v>903</v>
      </c>
      <c r="G648" s="4" t="s">
        <v>906</v>
      </c>
      <c r="H648" s="4" t="s">
        <v>901</v>
      </c>
    </row>
    <row r="649" spans="1:8" ht="15.75" hidden="1" x14ac:dyDescent="0.25">
      <c r="A649" t="s">
        <v>506</v>
      </c>
      <c r="B649" s="9">
        <v>12</v>
      </c>
      <c r="C649" t="s">
        <v>471</v>
      </c>
      <c r="D649" s="6" t="s">
        <v>845</v>
      </c>
      <c r="E649" s="4" t="s">
        <v>896</v>
      </c>
      <c r="F649" s="4" t="s">
        <v>903</v>
      </c>
      <c r="G649" s="4" t="s">
        <v>906</v>
      </c>
      <c r="H649" s="4" t="s">
        <v>901</v>
      </c>
    </row>
    <row r="650" spans="1:8" ht="15.75" hidden="1" x14ac:dyDescent="0.25">
      <c r="A650" t="s">
        <v>506</v>
      </c>
      <c r="B650" s="9">
        <v>12</v>
      </c>
      <c r="C650" t="s">
        <v>511</v>
      </c>
      <c r="D650" s="6" t="s">
        <v>854</v>
      </c>
      <c r="E650" s="4" t="s">
        <v>900</v>
      </c>
      <c r="F650" s="4" t="s">
        <v>897</v>
      </c>
      <c r="G650" s="4" t="s">
        <v>913</v>
      </c>
      <c r="H650" s="4" t="s">
        <v>901</v>
      </c>
    </row>
    <row r="651" spans="1:8" ht="15.75" hidden="1" x14ac:dyDescent="0.25">
      <c r="A651" t="s">
        <v>506</v>
      </c>
      <c r="B651" s="9">
        <v>12</v>
      </c>
      <c r="C651" t="s">
        <v>160</v>
      </c>
      <c r="D651" s="6" t="s">
        <v>842</v>
      </c>
      <c r="E651" s="4" t="s">
        <v>902</v>
      </c>
      <c r="F651" s="4" t="s">
        <v>897</v>
      </c>
      <c r="G651" s="4" t="s">
        <v>908</v>
      </c>
      <c r="H651" s="4" t="s">
        <v>901</v>
      </c>
    </row>
    <row r="652" spans="1:8" ht="15.75" hidden="1" x14ac:dyDescent="0.25">
      <c r="A652" t="s">
        <v>506</v>
      </c>
      <c r="B652" s="9">
        <v>12</v>
      </c>
      <c r="C652" t="s">
        <v>512</v>
      </c>
      <c r="D652" s="6" t="s">
        <v>849</v>
      </c>
      <c r="E652" s="4" t="s">
        <v>896</v>
      </c>
      <c r="F652" s="4" t="s">
        <v>903</v>
      </c>
      <c r="G652" s="4" t="s">
        <v>912</v>
      </c>
      <c r="H652" s="4" t="s">
        <v>901</v>
      </c>
    </row>
    <row r="653" spans="1:8" ht="15.75" hidden="1" x14ac:dyDescent="0.25">
      <c r="A653" t="s">
        <v>506</v>
      </c>
      <c r="B653" s="9">
        <v>12</v>
      </c>
      <c r="C653" t="s">
        <v>10</v>
      </c>
      <c r="D653" s="6" t="s">
        <v>827</v>
      </c>
      <c r="E653" s="4" t="s">
        <v>902</v>
      </c>
      <c r="F653" s="4" t="s">
        <v>903</v>
      </c>
      <c r="G653" s="4" t="s">
        <v>905</v>
      </c>
      <c r="H653" s="4" t="s">
        <v>901</v>
      </c>
    </row>
    <row r="654" spans="1:8" ht="15.75" hidden="1" x14ac:dyDescent="0.25">
      <c r="A654" t="s">
        <v>506</v>
      </c>
      <c r="B654" s="9">
        <v>12</v>
      </c>
      <c r="C654" t="s">
        <v>476</v>
      </c>
      <c r="D654" s="6" t="s">
        <v>845</v>
      </c>
      <c r="E654" s="4" t="s">
        <v>896</v>
      </c>
      <c r="F654" s="4" t="s">
        <v>903</v>
      </c>
      <c r="G654" s="4" t="s">
        <v>906</v>
      </c>
      <c r="H654" s="4" t="s">
        <v>901</v>
      </c>
    </row>
    <row r="655" spans="1:8" ht="15.75" hidden="1" x14ac:dyDescent="0.25">
      <c r="A655" t="s">
        <v>506</v>
      </c>
      <c r="B655" s="9">
        <v>12</v>
      </c>
      <c r="C655" t="s">
        <v>321</v>
      </c>
      <c r="D655" s="6" t="s">
        <v>845</v>
      </c>
      <c r="E655" s="4" t="s">
        <v>896</v>
      </c>
      <c r="F655" s="4" t="s">
        <v>903</v>
      </c>
      <c r="G655" s="4" t="s">
        <v>906</v>
      </c>
      <c r="H655" s="4" t="s">
        <v>901</v>
      </c>
    </row>
    <row r="656" spans="1:8" ht="15.75" hidden="1" x14ac:dyDescent="0.25">
      <c r="A656" t="s">
        <v>506</v>
      </c>
      <c r="B656" s="9">
        <v>12</v>
      </c>
      <c r="C656" t="s">
        <v>216</v>
      </c>
      <c r="D656" s="6" t="s">
        <v>845</v>
      </c>
      <c r="E656" s="4" t="s">
        <v>896</v>
      </c>
      <c r="F656" s="4" t="s">
        <v>903</v>
      </c>
      <c r="G656" s="4" t="s">
        <v>906</v>
      </c>
      <c r="H656" s="4" t="s">
        <v>901</v>
      </c>
    </row>
    <row r="657" spans="1:8" ht="15.75" hidden="1" x14ac:dyDescent="0.25">
      <c r="A657" t="s">
        <v>506</v>
      </c>
      <c r="B657" s="9">
        <v>12</v>
      </c>
      <c r="C657" t="s">
        <v>217</v>
      </c>
      <c r="D657" s="6" t="s">
        <v>838</v>
      </c>
      <c r="E657" s="4" t="s">
        <v>896</v>
      </c>
      <c r="F657" s="4" t="s">
        <v>903</v>
      </c>
      <c r="G657" s="4" t="s">
        <v>904</v>
      </c>
      <c r="H657" s="4" t="s">
        <v>901</v>
      </c>
    </row>
    <row r="658" spans="1:8" ht="15.75" hidden="1" x14ac:dyDescent="0.25">
      <c r="A658" t="s">
        <v>506</v>
      </c>
      <c r="B658" s="9">
        <v>12</v>
      </c>
      <c r="C658" t="s">
        <v>513</v>
      </c>
      <c r="D658" s="6" t="s">
        <v>845</v>
      </c>
      <c r="E658" s="4" t="s">
        <v>896</v>
      </c>
      <c r="F658" s="4" t="s">
        <v>903</v>
      </c>
      <c r="G658" s="4" t="s">
        <v>906</v>
      </c>
      <c r="H658" s="4" t="s">
        <v>901</v>
      </c>
    </row>
    <row r="659" spans="1:8" ht="15.75" hidden="1" x14ac:dyDescent="0.25">
      <c r="A659" t="s">
        <v>506</v>
      </c>
      <c r="B659" s="9">
        <v>12</v>
      </c>
      <c r="C659" t="s">
        <v>514</v>
      </c>
      <c r="D659" s="6" t="s">
        <v>872</v>
      </c>
      <c r="E659" s="4" t="s">
        <v>896</v>
      </c>
      <c r="F659" s="4" t="s">
        <v>903</v>
      </c>
      <c r="G659" s="4" t="s">
        <v>922</v>
      </c>
      <c r="H659" s="4" t="s">
        <v>901</v>
      </c>
    </row>
    <row r="660" spans="1:8" ht="15.75" hidden="1" x14ac:dyDescent="0.25">
      <c r="A660" t="s">
        <v>506</v>
      </c>
      <c r="B660" s="9">
        <v>12</v>
      </c>
      <c r="C660" t="s">
        <v>106</v>
      </c>
      <c r="D660" s="6" t="s">
        <v>845</v>
      </c>
      <c r="E660" s="4" t="s">
        <v>896</v>
      </c>
      <c r="F660" s="4" t="s">
        <v>903</v>
      </c>
      <c r="G660" s="4" t="s">
        <v>906</v>
      </c>
      <c r="H660" s="4" t="s">
        <v>901</v>
      </c>
    </row>
    <row r="661" spans="1:8" ht="15.75" hidden="1" x14ac:dyDescent="0.25">
      <c r="A661" t="s">
        <v>506</v>
      </c>
      <c r="B661" s="9">
        <v>12</v>
      </c>
      <c r="C661" t="s">
        <v>147</v>
      </c>
      <c r="D661" s="6" t="s">
        <v>832</v>
      </c>
      <c r="E661" s="4" t="s">
        <v>896</v>
      </c>
      <c r="F661" s="4" t="s">
        <v>903</v>
      </c>
      <c r="G661" s="4" t="s">
        <v>908</v>
      </c>
      <c r="H661" s="4" t="s">
        <v>901</v>
      </c>
    </row>
    <row r="662" spans="1:8" ht="15.75" hidden="1" x14ac:dyDescent="0.25">
      <c r="A662" t="s">
        <v>506</v>
      </c>
      <c r="B662" s="9">
        <v>12</v>
      </c>
      <c r="C662" t="s">
        <v>446</v>
      </c>
      <c r="D662" s="6" t="s">
        <v>845</v>
      </c>
      <c r="E662" s="4" t="s">
        <v>896</v>
      </c>
      <c r="F662" s="4" t="s">
        <v>903</v>
      </c>
      <c r="G662" s="4" t="s">
        <v>906</v>
      </c>
      <c r="H662" s="4" t="s">
        <v>901</v>
      </c>
    </row>
    <row r="663" spans="1:8" ht="15.75" hidden="1" x14ac:dyDescent="0.25">
      <c r="A663" t="s">
        <v>506</v>
      </c>
      <c r="B663" s="9">
        <v>12</v>
      </c>
      <c r="C663" t="s">
        <v>351</v>
      </c>
      <c r="D663" s="6" t="s">
        <v>832</v>
      </c>
      <c r="E663" s="4" t="s">
        <v>896</v>
      </c>
      <c r="F663" s="4" t="s">
        <v>903</v>
      </c>
      <c r="G663" s="4" t="s">
        <v>908</v>
      </c>
      <c r="H663" s="4" t="s">
        <v>901</v>
      </c>
    </row>
    <row r="664" spans="1:8" ht="15.75" hidden="1" x14ac:dyDescent="0.25">
      <c r="A664" t="s">
        <v>506</v>
      </c>
      <c r="B664" s="9">
        <v>12</v>
      </c>
      <c r="C664" t="s">
        <v>515</v>
      </c>
      <c r="D664" s="6" t="s">
        <v>840</v>
      </c>
      <c r="E664" s="4" t="s">
        <v>902</v>
      </c>
      <c r="F664" s="4" t="s">
        <v>903</v>
      </c>
      <c r="G664" s="4" t="s">
        <v>908</v>
      </c>
      <c r="H664" s="4" t="s">
        <v>901</v>
      </c>
    </row>
    <row r="665" spans="1:8" ht="15.75" hidden="1" x14ac:dyDescent="0.25">
      <c r="A665" t="s">
        <v>506</v>
      </c>
      <c r="B665" s="9">
        <v>12</v>
      </c>
      <c r="C665" t="s">
        <v>516</v>
      </c>
      <c r="D665" s="6" t="s">
        <v>839</v>
      </c>
      <c r="E665" s="4" t="s">
        <v>896</v>
      </c>
      <c r="F665" s="4" t="s">
        <v>903</v>
      </c>
      <c r="G665" s="4" t="s">
        <v>905</v>
      </c>
      <c r="H665" s="4" t="s">
        <v>901</v>
      </c>
    </row>
    <row r="666" spans="1:8" ht="15.75" hidden="1" x14ac:dyDescent="0.25">
      <c r="A666" t="s">
        <v>506</v>
      </c>
      <c r="B666" s="9">
        <v>12</v>
      </c>
      <c r="C666" t="s">
        <v>23</v>
      </c>
      <c r="D666" s="6" t="s">
        <v>826</v>
      </c>
      <c r="E666" s="4" t="s">
        <v>902</v>
      </c>
      <c r="F666" s="4" t="s">
        <v>903</v>
      </c>
      <c r="G666" s="4" t="s">
        <v>904</v>
      </c>
      <c r="H666" s="4" t="s">
        <v>901</v>
      </c>
    </row>
    <row r="667" spans="1:8" ht="15.75" hidden="1" x14ac:dyDescent="0.25">
      <c r="A667" t="s">
        <v>506</v>
      </c>
      <c r="B667" s="9">
        <v>12</v>
      </c>
      <c r="C667" t="s">
        <v>151</v>
      </c>
      <c r="D667" s="6" t="s">
        <v>839</v>
      </c>
      <c r="E667" s="4" t="s">
        <v>896</v>
      </c>
      <c r="F667" s="4" t="s">
        <v>903</v>
      </c>
      <c r="G667" s="4" t="s">
        <v>905</v>
      </c>
      <c r="H667" s="4" t="s">
        <v>901</v>
      </c>
    </row>
    <row r="668" spans="1:8" ht="15.75" hidden="1" x14ac:dyDescent="0.25">
      <c r="A668" t="s">
        <v>506</v>
      </c>
      <c r="B668" s="9">
        <v>12</v>
      </c>
      <c r="C668" t="s">
        <v>172</v>
      </c>
      <c r="D668" s="6" t="s">
        <v>832</v>
      </c>
      <c r="E668" s="4" t="s">
        <v>896</v>
      </c>
      <c r="F668" s="4" t="s">
        <v>903</v>
      </c>
      <c r="G668" s="4" t="s">
        <v>908</v>
      </c>
      <c r="H668" s="4" t="s">
        <v>901</v>
      </c>
    </row>
    <row r="669" spans="1:8" ht="15.75" hidden="1" x14ac:dyDescent="0.25">
      <c r="A669" t="s">
        <v>506</v>
      </c>
      <c r="B669" s="9">
        <v>12</v>
      </c>
      <c r="C669" t="s">
        <v>115</v>
      </c>
      <c r="D669" s="6" t="s">
        <v>845</v>
      </c>
      <c r="E669" s="4" t="s">
        <v>896</v>
      </c>
      <c r="F669" s="4" t="s">
        <v>903</v>
      </c>
      <c r="G669" s="4" t="s">
        <v>906</v>
      </c>
      <c r="H669" s="4" t="s">
        <v>901</v>
      </c>
    </row>
    <row r="670" spans="1:8" ht="15.75" hidden="1" x14ac:dyDescent="0.25">
      <c r="A670" t="s">
        <v>506</v>
      </c>
      <c r="B670" s="9">
        <v>12</v>
      </c>
      <c r="C670" t="s">
        <v>330</v>
      </c>
      <c r="D670" s="6" t="s">
        <v>839</v>
      </c>
      <c r="E670" s="4" t="s">
        <v>896</v>
      </c>
      <c r="F670" s="4" t="s">
        <v>903</v>
      </c>
      <c r="G670" s="4" t="s">
        <v>905</v>
      </c>
      <c r="H670" s="4" t="s">
        <v>901</v>
      </c>
    </row>
    <row r="671" spans="1:8" ht="15.75" hidden="1" x14ac:dyDescent="0.25">
      <c r="A671" t="s">
        <v>506</v>
      </c>
      <c r="B671" s="9">
        <v>12</v>
      </c>
      <c r="C671" t="s">
        <v>517</v>
      </c>
      <c r="D671" s="6" t="s">
        <v>827</v>
      </c>
      <c r="E671" s="4" t="s">
        <v>902</v>
      </c>
      <c r="F671" s="4" t="s">
        <v>903</v>
      </c>
      <c r="G671" s="4" t="s">
        <v>905</v>
      </c>
      <c r="H671" s="4" t="s">
        <v>901</v>
      </c>
    </row>
    <row r="672" spans="1:8" ht="15.75" hidden="1" x14ac:dyDescent="0.25">
      <c r="A672" t="s">
        <v>506</v>
      </c>
      <c r="B672" s="9">
        <v>12</v>
      </c>
      <c r="C672" t="s">
        <v>518</v>
      </c>
      <c r="D672" s="6" t="s">
        <v>844</v>
      </c>
      <c r="E672" s="4" t="s">
        <v>896</v>
      </c>
      <c r="F672" s="4" t="s">
        <v>897</v>
      </c>
      <c r="G672" s="4" t="s">
        <v>904</v>
      </c>
      <c r="H672" s="4" t="s">
        <v>901</v>
      </c>
    </row>
    <row r="673" spans="1:8" ht="15.75" hidden="1" x14ac:dyDescent="0.25">
      <c r="A673" t="s">
        <v>506</v>
      </c>
      <c r="B673" s="9">
        <v>12</v>
      </c>
      <c r="C673" t="s">
        <v>519</v>
      </c>
      <c r="D673" s="6" t="s">
        <v>847</v>
      </c>
      <c r="E673" s="4" t="s">
        <v>909</v>
      </c>
      <c r="F673" s="4" t="s">
        <v>903</v>
      </c>
      <c r="G673" s="4" t="s">
        <v>905</v>
      </c>
      <c r="H673" s="4" t="s">
        <v>901</v>
      </c>
    </row>
    <row r="674" spans="1:8" ht="15.75" hidden="1" x14ac:dyDescent="0.25">
      <c r="A674" t="s">
        <v>506</v>
      </c>
      <c r="B674" s="9">
        <v>12</v>
      </c>
      <c r="C674" t="s">
        <v>520</v>
      </c>
      <c r="D674" s="6" t="s">
        <v>873</v>
      </c>
      <c r="E674" s="4" t="s">
        <v>896</v>
      </c>
      <c r="F674" s="4" t="s">
        <v>897</v>
      </c>
      <c r="G674" s="4" t="s">
        <v>913</v>
      </c>
      <c r="H674" s="4" t="s">
        <v>901</v>
      </c>
    </row>
    <row r="675" spans="1:8" ht="15.75" hidden="1" x14ac:dyDescent="0.25">
      <c r="A675" t="s">
        <v>506</v>
      </c>
      <c r="B675" s="9">
        <v>12</v>
      </c>
      <c r="C675" t="s">
        <v>121</v>
      </c>
      <c r="D675" s="6" t="s">
        <v>845</v>
      </c>
      <c r="E675" s="4" t="s">
        <v>896</v>
      </c>
      <c r="F675" s="4" t="s">
        <v>903</v>
      </c>
      <c r="G675" s="4" t="s">
        <v>906</v>
      </c>
      <c r="H675" s="4" t="s">
        <v>901</v>
      </c>
    </row>
    <row r="676" spans="1:8" ht="15.75" hidden="1" x14ac:dyDescent="0.25">
      <c r="A676" t="s">
        <v>506</v>
      </c>
      <c r="B676" s="9">
        <v>12</v>
      </c>
      <c r="C676" t="s">
        <v>279</v>
      </c>
      <c r="D676" s="6" t="s">
        <v>845</v>
      </c>
      <c r="E676" s="4" t="s">
        <v>896</v>
      </c>
      <c r="F676" s="4" t="s">
        <v>903</v>
      </c>
      <c r="G676" s="4" t="s">
        <v>906</v>
      </c>
      <c r="H676" s="4" t="s">
        <v>901</v>
      </c>
    </row>
    <row r="677" spans="1:8" ht="15.75" hidden="1" x14ac:dyDescent="0.25">
      <c r="A677" t="s">
        <v>506</v>
      </c>
      <c r="B677" s="9">
        <v>12</v>
      </c>
      <c r="C677" t="s">
        <v>521</v>
      </c>
      <c r="D677" s="6" t="s">
        <v>831</v>
      </c>
      <c r="E677" s="4" t="s">
        <v>909</v>
      </c>
      <c r="F677" s="4" t="s">
        <v>903</v>
      </c>
      <c r="G677" s="4" t="s">
        <v>908</v>
      </c>
      <c r="H677" s="4" t="s">
        <v>901</v>
      </c>
    </row>
    <row r="678" spans="1:8" ht="15.75" hidden="1" x14ac:dyDescent="0.25">
      <c r="A678" t="s">
        <v>506</v>
      </c>
      <c r="B678" s="9">
        <v>12</v>
      </c>
      <c r="C678" t="s">
        <v>281</v>
      </c>
      <c r="D678" s="6" t="s">
        <v>826</v>
      </c>
      <c r="E678" s="4" t="s">
        <v>902</v>
      </c>
      <c r="F678" s="4" t="s">
        <v>903</v>
      </c>
      <c r="G678" s="4" t="s">
        <v>904</v>
      </c>
      <c r="H678" s="4" t="s">
        <v>901</v>
      </c>
    </row>
    <row r="679" spans="1:8" ht="15.75" hidden="1" x14ac:dyDescent="0.25">
      <c r="A679" t="s">
        <v>506</v>
      </c>
      <c r="B679" s="9">
        <v>12</v>
      </c>
      <c r="C679" t="s">
        <v>125</v>
      </c>
      <c r="D679" s="6" t="s">
        <v>845</v>
      </c>
      <c r="E679" s="4" t="s">
        <v>896</v>
      </c>
      <c r="F679" s="4" t="s">
        <v>903</v>
      </c>
      <c r="G679" s="4" t="s">
        <v>906</v>
      </c>
      <c r="H679" s="4" t="s">
        <v>901</v>
      </c>
    </row>
    <row r="680" spans="1:8" ht="15.75" hidden="1" x14ac:dyDescent="0.25">
      <c r="A680" t="s">
        <v>506</v>
      </c>
      <c r="B680" s="9">
        <v>12</v>
      </c>
      <c r="C680" t="s">
        <v>522</v>
      </c>
      <c r="D680" s="6" t="s">
        <v>845</v>
      </c>
      <c r="E680" s="4" t="s">
        <v>896</v>
      </c>
      <c r="F680" s="4" t="s">
        <v>903</v>
      </c>
      <c r="G680" s="4" t="s">
        <v>906</v>
      </c>
      <c r="H680" s="4" t="s">
        <v>901</v>
      </c>
    </row>
    <row r="681" spans="1:8" ht="15.75" hidden="1" x14ac:dyDescent="0.25">
      <c r="A681" t="s">
        <v>506</v>
      </c>
      <c r="B681" s="9">
        <v>12</v>
      </c>
      <c r="C681" t="s">
        <v>523</v>
      </c>
      <c r="D681" s="6" t="s">
        <v>845</v>
      </c>
      <c r="E681" s="4" t="s">
        <v>896</v>
      </c>
      <c r="F681" s="4" t="s">
        <v>903</v>
      </c>
      <c r="G681" s="4" t="s">
        <v>906</v>
      </c>
      <c r="H681" s="4" t="s">
        <v>901</v>
      </c>
    </row>
    <row r="682" spans="1:8" ht="15.75" hidden="1" x14ac:dyDescent="0.25">
      <c r="A682" t="s">
        <v>506</v>
      </c>
      <c r="B682" s="9">
        <v>12</v>
      </c>
      <c r="C682" t="s">
        <v>282</v>
      </c>
      <c r="D682" s="6" t="s">
        <v>832</v>
      </c>
      <c r="E682" s="4" t="s">
        <v>896</v>
      </c>
      <c r="F682" s="4" t="s">
        <v>903</v>
      </c>
      <c r="G682" s="4" t="s">
        <v>908</v>
      </c>
      <c r="H682" s="4" t="s">
        <v>901</v>
      </c>
    </row>
    <row r="683" spans="1:8" ht="15.75" hidden="1" x14ac:dyDescent="0.25">
      <c r="A683" t="s">
        <v>506</v>
      </c>
      <c r="B683" s="9">
        <v>12</v>
      </c>
      <c r="C683" t="s">
        <v>283</v>
      </c>
      <c r="D683" s="6" t="s">
        <v>840</v>
      </c>
      <c r="E683" s="4" t="s">
        <v>902</v>
      </c>
      <c r="F683" s="4" t="s">
        <v>903</v>
      </c>
      <c r="G683" s="4" t="s">
        <v>908</v>
      </c>
      <c r="H683" s="4" t="s">
        <v>901</v>
      </c>
    </row>
    <row r="684" spans="1:8" ht="15.75" hidden="1" x14ac:dyDescent="0.25">
      <c r="A684" t="s">
        <v>506</v>
      </c>
      <c r="B684" s="9">
        <v>12</v>
      </c>
      <c r="C684" t="s">
        <v>524</v>
      </c>
      <c r="D684" s="6" t="s">
        <v>838</v>
      </c>
      <c r="E684" s="4" t="s">
        <v>896</v>
      </c>
      <c r="F684" s="4" t="s">
        <v>903</v>
      </c>
      <c r="G684" s="4" t="s">
        <v>904</v>
      </c>
      <c r="H684" s="4" t="s">
        <v>901</v>
      </c>
    </row>
    <row r="685" spans="1:8" ht="15.75" hidden="1" x14ac:dyDescent="0.25">
      <c r="A685" t="s">
        <v>506</v>
      </c>
      <c r="B685" s="9">
        <v>12</v>
      </c>
      <c r="C685" t="s">
        <v>366</v>
      </c>
      <c r="D685" s="6" t="s">
        <v>832</v>
      </c>
      <c r="E685" s="4" t="s">
        <v>896</v>
      </c>
      <c r="F685" s="4" t="s">
        <v>903</v>
      </c>
      <c r="G685" s="4" t="s">
        <v>908</v>
      </c>
      <c r="H685" s="4" t="s">
        <v>901</v>
      </c>
    </row>
    <row r="686" spans="1:8" ht="15.75" hidden="1" x14ac:dyDescent="0.25">
      <c r="A686" t="s">
        <v>506</v>
      </c>
      <c r="B686" s="9">
        <v>12</v>
      </c>
      <c r="C686" t="s">
        <v>286</v>
      </c>
      <c r="D686" s="6" t="s">
        <v>832</v>
      </c>
      <c r="E686" s="4" t="s">
        <v>896</v>
      </c>
      <c r="F686" s="4" t="s">
        <v>903</v>
      </c>
      <c r="G686" s="4" t="s">
        <v>908</v>
      </c>
      <c r="H686" s="4" t="s">
        <v>901</v>
      </c>
    </row>
    <row r="687" spans="1:8" ht="15.75" hidden="1" x14ac:dyDescent="0.25">
      <c r="A687" t="s">
        <v>506</v>
      </c>
      <c r="B687" s="9">
        <v>12</v>
      </c>
      <c r="C687" t="s">
        <v>525</v>
      </c>
      <c r="D687" s="6" t="s">
        <v>831</v>
      </c>
      <c r="E687" s="4" t="s">
        <v>909</v>
      </c>
      <c r="F687" s="4" t="s">
        <v>903</v>
      </c>
      <c r="G687" s="4" t="s">
        <v>908</v>
      </c>
      <c r="H687" s="4" t="s">
        <v>901</v>
      </c>
    </row>
    <row r="688" spans="1:8" ht="15.75" hidden="1" x14ac:dyDescent="0.25">
      <c r="A688" t="s">
        <v>506</v>
      </c>
      <c r="B688" s="9">
        <v>12</v>
      </c>
      <c r="C688" t="s">
        <v>526</v>
      </c>
      <c r="D688" s="6" t="s">
        <v>832</v>
      </c>
      <c r="E688" s="4" t="s">
        <v>896</v>
      </c>
      <c r="F688" s="4" t="s">
        <v>903</v>
      </c>
      <c r="G688" s="4" t="s">
        <v>908</v>
      </c>
      <c r="H688" s="4" t="s">
        <v>901</v>
      </c>
    </row>
    <row r="689" spans="1:8" ht="15.75" hidden="1" x14ac:dyDescent="0.25">
      <c r="A689" t="s">
        <v>506</v>
      </c>
      <c r="B689" s="9">
        <v>12</v>
      </c>
      <c r="C689" t="s">
        <v>527</v>
      </c>
      <c r="D689" s="6" t="s">
        <v>840</v>
      </c>
      <c r="E689" s="4" t="s">
        <v>902</v>
      </c>
      <c r="F689" s="4" t="s">
        <v>903</v>
      </c>
      <c r="G689" s="4" t="s">
        <v>908</v>
      </c>
      <c r="H689" s="4" t="s">
        <v>901</v>
      </c>
    </row>
    <row r="690" spans="1:8" ht="15.75" hidden="1" x14ac:dyDescent="0.25">
      <c r="A690" t="s">
        <v>506</v>
      </c>
      <c r="B690" s="9">
        <v>12</v>
      </c>
      <c r="C690" t="s">
        <v>290</v>
      </c>
      <c r="D690" s="6" t="s">
        <v>845</v>
      </c>
      <c r="E690" s="4" t="s">
        <v>896</v>
      </c>
      <c r="F690" s="4" t="s">
        <v>903</v>
      </c>
      <c r="G690" s="4" t="s">
        <v>906</v>
      </c>
      <c r="H690" s="4" t="s">
        <v>901</v>
      </c>
    </row>
    <row r="691" spans="1:8" ht="15.75" hidden="1" x14ac:dyDescent="0.25">
      <c r="A691" t="s">
        <v>533</v>
      </c>
      <c r="B691" s="9">
        <v>13</v>
      </c>
      <c r="C691" t="s">
        <v>468</v>
      </c>
      <c r="D691" s="6" t="s">
        <v>845</v>
      </c>
      <c r="E691" s="4" t="s">
        <v>896</v>
      </c>
      <c r="F691" s="4" t="s">
        <v>903</v>
      </c>
      <c r="G691" s="4" t="s">
        <v>906</v>
      </c>
      <c r="H691" s="4" t="s">
        <v>901</v>
      </c>
    </row>
    <row r="692" spans="1:8" ht="15.75" hidden="1" x14ac:dyDescent="0.25">
      <c r="A692" t="s">
        <v>533</v>
      </c>
      <c r="B692" s="9">
        <v>13</v>
      </c>
      <c r="C692" t="s">
        <v>528</v>
      </c>
      <c r="D692" s="6" t="s">
        <v>849</v>
      </c>
      <c r="E692" s="4" t="s">
        <v>896</v>
      </c>
      <c r="F692" s="4" t="s">
        <v>903</v>
      </c>
      <c r="G692" s="4" t="s">
        <v>912</v>
      </c>
      <c r="H692" s="4" t="s">
        <v>901</v>
      </c>
    </row>
    <row r="693" spans="1:8" ht="15.75" hidden="1" x14ac:dyDescent="0.25">
      <c r="A693" t="s">
        <v>533</v>
      </c>
      <c r="B693" s="9">
        <v>13</v>
      </c>
      <c r="C693" t="s">
        <v>509</v>
      </c>
      <c r="D693" s="6" t="s">
        <v>845</v>
      </c>
      <c r="E693" s="4" t="s">
        <v>896</v>
      </c>
      <c r="F693" s="4" t="s">
        <v>903</v>
      </c>
      <c r="G693" s="4" t="s">
        <v>906</v>
      </c>
      <c r="H693" s="4" t="s">
        <v>901</v>
      </c>
    </row>
    <row r="694" spans="1:8" ht="15.75" hidden="1" x14ac:dyDescent="0.25">
      <c r="A694" t="s">
        <v>533</v>
      </c>
      <c r="B694" s="9">
        <v>13</v>
      </c>
      <c r="C694" t="s">
        <v>314</v>
      </c>
      <c r="D694" s="6" t="s">
        <v>826</v>
      </c>
      <c r="E694" s="4" t="s">
        <v>902</v>
      </c>
      <c r="F694" s="4" t="s">
        <v>903</v>
      </c>
      <c r="G694" s="4" t="s">
        <v>904</v>
      </c>
      <c r="H694" s="4" t="s">
        <v>901</v>
      </c>
    </row>
    <row r="695" spans="1:8" ht="15.75" hidden="1" x14ac:dyDescent="0.25">
      <c r="A695" t="s">
        <v>533</v>
      </c>
      <c r="B695" s="9">
        <v>13</v>
      </c>
      <c r="C695" t="s">
        <v>529</v>
      </c>
      <c r="D695" s="6" t="s">
        <v>827</v>
      </c>
      <c r="E695" s="4" t="s">
        <v>902</v>
      </c>
      <c r="F695" s="4" t="s">
        <v>903</v>
      </c>
      <c r="G695" s="4" t="s">
        <v>905</v>
      </c>
      <c r="H695" s="4" t="s">
        <v>901</v>
      </c>
    </row>
    <row r="696" spans="1:8" ht="15.75" hidden="1" x14ac:dyDescent="0.25">
      <c r="A696" t="s">
        <v>533</v>
      </c>
      <c r="B696" s="9">
        <v>13</v>
      </c>
      <c r="C696" t="s">
        <v>94</v>
      </c>
      <c r="D696" s="6" t="s">
        <v>845</v>
      </c>
      <c r="E696" s="4" t="s">
        <v>896</v>
      </c>
      <c r="F696" s="4" t="s">
        <v>903</v>
      </c>
      <c r="G696" s="4" t="s">
        <v>906</v>
      </c>
      <c r="H696" s="4" t="s">
        <v>901</v>
      </c>
    </row>
    <row r="697" spans="1:8" ht="15.75" hidden="1" x14ac:dyDescent="0.25">
      <c r="A697" t="s">
        <v>533</v>
      </c>
      <c r="B697" s="9">
        <v>13</v>
      </c>
      <c r="C697" t="s">
        <v>471</v>
      </c>
      <c r="D697" s="6" t="s">
        <v>845</v>
      </c>
      <c r="E697" s="4" t="s">
        <v>896</v>
      </c>
      <c r="F697" s="4" t="s">
        <v>903</v>
      </c>
      <c r="G697" s="4" t="s">
        <v>906</v>
      </c>
      <c r="H697" s="4" t="s">
        <v>901</v>
      </c>
    </row>
    <row r="698" spans="1:8" ht="15.75" hidden="1" x14ac:dyDescent="0.25">
      <c r="A698" t="s">
        <v>533</v>
      </c>
      <c r="B698" s="9">
        <v>13</v>
      </c>
      <c r="C698" t="s">
        <v>137</v>
      </c>
      <c r="D698" s="6" t="s">
        <v>845</v>
      </c>
      <c r="E698" s="4" t="s">
        <v>896</v>
      </c>
      <c r="F698" s="4" t="s">
        <v>903</v>
      </c>
      <c r="G698" s="4" t="s">
        <v>906</v>
      </c>
      <c r="H698" s="4" t="s">
        <v>901</v>
      </c>
    </row>
    <row r="699" spans="1:8" ht="15.75" hidden="1" x14ac:dyDescent="0.25">
      <c r="A699" t="s">
        <v>533</v>
      </c>
      <c r="B699" s="9">
        <v>13</v>
      </c>
      <c r="C699" t="s">
        <v>97</v>
      </c>
      <c r="D699" s="6" t="s">
        <v>845</v>
      </c>
      <c r="E699" s="4" t="s">
        <v>896</v>
      </c>
      <c r="F699" s="4" t="s">
        <v>903</v>
      </c>
      <c r="G699" s="4" t="s">
        <v>906</v>
      </c>
      <c r="H699" s="4" t="s">
        <v>901</v>
      </c>
    </row>
    <row r="700" spans="1:8" ht="15.75" hidden="1" x14ac:dyDescent="0.25">
      <c r="A700" t="s">
        <v>533</v>
      </c>
      <c r="B700" s="9">
        <v>13</v>
      </c>
      <c r="C700" t="s">
        <v>530</v>
      </c>
      <c r="D700" s="6" t="s">
        <v>839</v>
      </c>
      <c r="E700" s="4" t="s">
        <v>896</v>
      </c>
      <c r="F700" s="4" t="s">
        <v>903</v>
      </c>
      <c r="G700" s="4" t="s">
        <v>905</v>
      </c>
      <c r="H700" s="4" t="s">
        <v>901</v>
      </c>
    </row>
    <row r="701" spans="1:8" ht="15.75" hidden="1" x14ac:dyDescent="0.25">
      <c r="A701" t="s">
        <v>533</v>
      </c>
      <c r="B701" s="9">
        <v>13</v>
      </c>
      <c r="C701" t="s">
        <v>140</v>
      </c>
      <c r="D701" s="6" t="s">
        <v>845</v>
      </c>
      <c r="E701" s="4" t="s">
        <v>896</v>
      </c>
      <c r="F701" s="4" t="s">
        <v>903</v>
      </c>
      <c r="G701" s="4" t="s">
        <v>906</v>
      </c>
      <c r="H701" s="4" t="s">
        <v>901</v>
      </c>
    </row>
    <row r="702" spans="1:8" ht="15.75" hidden="1" x14ac:dyDescent="0.25">
      <c r="A702" t="s">
        <v>533</v>
      </c>
      <c r="B702" s="9">
        <v>13</v>
      </c>
      <c r="C702" t="s">
        <v>476</v>
      </c>
      <c r="D702" s="6" t="s">
        <v>845</v>
      </c>
      <c r="E702" s="4" t="s">
        <v>896</v>
      </c>
      <c r="F702" s="4" t="s">
        <v>903</v>
      </c>
      <c r="G702" s="4" t="s">
        <v>906</v>
      </c>
      <c r="H702" s="4" t="s">
        <v>901</v>
      </c>
    </row>
    <row r="703" spans="1:8" ht="15.75" hidden="1" x14ac:dyDescent="0.25">
      <c r="A703" t="s">
        <v>533</v>
      </c>
      <c r="B703" s="9">
        <v>13</v>
      </c>
      <c r="C703" t="s">
        <v>531</v>
      </c>
      <c r="D703" s="6" t="s">
        <v>849</v>
      </c>
      <c r="E703" s="4" t="s">
        <v>896</v>
      </c>
      <c r="F703" s="4" t="s">
        <v>903</v>
      </c>
      <c r="G703" s="4" t="s">
        <v>912</v>
      </c>
      <c r="H703" s="4" t="s">
        <v>901</v>
      </c>
    </row>
    <row r="704" spans="1:8" ht="15.75" hidden="1" x14ac:dyDescent="0.25">
      <c r="A704" t="s">
        <v>533</v>
      </c>
      <c r="B704" s="9">
        <v>13</v>
      </c>
      <c r="C704" t="s">
        <v>102</v>
      </c>
      <c r="D704" s="6" t="s">
        <v>840</v>
      </c>
      <c r="E704" s="4" t="s">
        <v>902</v>
      </c>
      <c r="F704" s="4" t="s">
        <v>903</v>
      </c>
      <c r="G704" s="4" t="s">
        <v>908</v>
      </c>
      <c r="H704" s="4" t="s">
        <v>901</v>
      </c>
    </row>
    <row r="705" spans="1:8" ht="15.75" hidden="1" x14ac:dyDescent="0.25">
      <c r="A705" t="s">
        <v>533</v>
      </c>
      <c r="B705" s="9">
        <v>13</v>
      </c>
      <c r="C705" t="s">
        <v>163</v>
      </c>
      <c r="D705" s="6" t="s">
        <v>847</v>
      </c>
      <c r="E705" s="4" t="s">
        <v>909</v>
      </c>
      <c r="F705" s="4" t="s">
        <v>903</v>
      </c>
      <c r="G705" s="4" t="s">
        <v>905</v>
      </c>
      <c r="H705" s="4" t="s">
        <v>901</v>
      </c>
    </row>
    <row r="706" spans="1:8" ht="15.75" hidden="1" x14ac:dyDescent="0.25">
      <c r="A706" t="s">
        <v>533</v>
      </c>
      <c r="B706" s="9">
        <v>13</v>
      </c>
      <c r="C706" t="s">
        <v>532</v>
      </c>
      <c r="D706" s="6" t="s">
        <v>849</v>
      </c>
      <c r="E706" s="4" t="s">
        <v>896</v>
      </c>
      <c r="F706" s="4" t="s">
        <v>903</v>
      </c>
      <c r="G706" s="4" t="s">
        <v>912</v>
      </c>
      <c r="H706" s="4" t="s">
        <v>901</v>
      </c>
    </row>
    <row r="707" spans="1:8" ht="15.75" hidden="1" x14ac:dyDescent="0.25">
      <c r="A707" t="s">
        <v>549</v>
      </c>
      <c r="B707" s="9">
        <v>14</v>
      </c>
      <c r="C707" t="s">
        <v>534</v>
      </c>
      <c r="D707" s="6" t="s">
        <v>864</v>
      </c>
      <c r="E707" s="4" t="s">
        <v>909</v>
      </c>
      <c r="F707" s="4" t="s">
        <v>897</v>
      </c>
      <c r="G707" s="4" t="s">
        <v>904</v>
      </c>
      <c r="H707" s="4" t="s">
        <v>901</v>
      </c>
    </row>
    <row r="708" spans="1:8" ht="15.75" hidden="1" x14ac:dyDescent="0.25">
      <c r="A708" t="s">
        <v>549</v>
      </c>
      <c r="B708" s="9">
        <v>14</v>
      </c>
      <c r="C708" t="s">
        <v>535</v>
      </c>
      <c r="D708" s="6" t="s">
        <v>864</v>
      </c>
      <c r="E708" s="4" t="s">
        <v>909</v>
      </c>
      <c r="F708" s="4" t="s">
        <v>897</v>
      </c>
      <c r="G708" s="4" t="s">
        <v>904</v>
      </c>
      <c r="H708" s="4" t="s">
        <v>901</v>
      </c>
    </row>
    <row r="709" spans="1:8" ht="15.75" hidden="1" x14ac:dyDescent="0.25">
      <c r="A709" t="s">
        <v>549</v>
      </c>
      <c r="B709" s="9">
        <v>14</v>
      </c>
      <c r="C709" t="s">
        <v>536</v>
      </c>
      <c r="D709" s="6" t="s">
        <v>864</v>
      </c>
      <c r="E709" s="4" t="s">
        <v>909</v>
      </c>
      <c r="F709" s="4" t="s">
        <v>897</v>
      </c>
      <c r="G709" s="4" t="s">
        <v>904</v>
      </c>
      <c r="H709" s="4" t="s">
        <v>901</v>
      </c>
    </row>
    <row r="710" spans="1:8" ht="15.75" hidden="1" x14ac:dyDescent="0.25">
      <c r="A710" t="s">
        <v>549</v>
      </c>
      <c r="B710" s="9">
        <v>14</v>
      </c>
      <c r="C710" t="s">
        <v>537</v>
      </c>
      <c r="D710" s="6" t="s">
        <v>874</v>
      </c>
      <c r="E710" s="4" t="s">
        <v>896</v>
      </c>
      <c r="F710" s="4" t="s">
        <v>897</v>
      </c>
      <c r="G710" s="4" t="s">
        <v>912</v>
      </c>
      <c r="H710" s="4" t="s">
        <v>907</v>
      </c>
    </row>
    <row r="711" spans="1:8" ht="15.75" hidden="1" x14ac:dyDescent="0.25">
      <c r="A711" t="s">
        <v>549</v>
      </c>
      <c r="B711" s="9">
        <v>14</v>
      </c>
      <c r="C711" t="s">
        <v>93</v>
      </c>
      <c r="D711" s="6" t="s">
        <v>845</v>
      </c>
      <c r="E711" s="4" t="s">
        <v>896</v>
      </c>
      <c r="F711" s="4" t="s">
        <v>903</v>
      </c>
      <c r="G711" s="4" t="s">
        <v>906</v>
      </c>
      <c r="H711" s="4" t="s">
        <v>901</v>
      </c>
    </row>
    <row r="712" spans="1:8" ht="15.75" hidden="1" x14ac:dyDescent="0.25">
      <c r="A712" t="s">
        <v>549</v>
      </c>
      <c r="B712" s="9">
        <v>14</v>
      </c>
      <c r="C712" t="s">
        <v>538</v>
      </c>
      <c r="D712" s="6" t="s">
        <v>864</v>
      </c>
      <c r="E712" s="4" t="s">
        <v>909</v>
      </c>
      <c r="F712" s="4" t="s">
        <v>897</v>
      </c>
      <c r="G712" s="4" t="s">
        <v>904</v>
      </c>
      <c r="H712" s="4" t="s">
        <v>901</v>
      </c>
    </row>
    <row r="713" spans="1:8" ht="15.75" hidden="1" x14ac:dyDescent="0.25">
      <c r="A713" t="s">
        <v>549</v>
      </c>
      <c r="B713" s="9">
        <v>14</v>
      </c>
      <c r="C713" t="s">
        <v>136</v>
      </c>
      <c r="D713" s="6" t="s">
        <v>840</v>
      </c>
      <c r="E713" s="4" t="s">
        <v>902</v>
      </c>
      <c r="F713" s="4" t="s">
        <v>903</v>
      </c>
      <c r="G713" s="4" t="s">
        <v>908</v>
      </c>
      <c r="H713" s="4" t="s">
        <v>901</v>
      </c>
    </row>
    <row r="714" spans="1:8" ht="15.75" hidden="1" x14ac:dyDescent="0.25">
      <c r="A714" t="s">
        <v>549</v>
      </c>
      <c r="B714" s="9">
        <v>14</v>
      </c>
      <c r="C714" t="s">
        <v>539</v>
      </c>
      <c r="D714" s="6" t="s">
        <v>846</v>
      </c>
      <c r="E714" s="4" t="s">
        <v>896</v>
      </c>
      <c r="F714" s="4" t="s">
        <v>897</v>
      </c>
      <c r="G714" s="4" t="s">
        <v>906</v>
      </c>
      <c r="H714" s="4" t="s">
        <v>901</v>
      </c>
    </row>
    <row r="715" spans="1:8" ht="15.75" hidden="1" x14ac:dyDescent="0.25">
      <c r="A715" t="s">
        <v>549</v>
      </c>
      <c r="B715" s="9">
        <v>14</v>
      </c>
      <c r="C715" t="s">
        <v>540</v>
      </c>
      <c r="D715" s="6" t="s">
        <v>864</v>
      </c>
      <c r="E715" s="4" t="s">
        <v>909</v>
      </c>
      <c r="F715" s="4" t="s">
        <v>897</v>
      </c>
      <c r="G715" s="4" t="s">
        <v>904</v>
      </c>
      <c r="H715" s="4" t="s">
        <v>901</v>
      </c>
    </row>
    <row r="716" spans="1:8" ht="15.75" hidden="1" x14ac:dyDescent="0.25">
      <c r="A716" t="s">
        <v>549</v>
      </c>
      <c r="B716" s="9">
        <v>14</v>
      </c>
      <c r="C716" t="s">
        <v>139</v>
      </c>
      <c r="D716" s="6" t="s">
        <v>845</v>
      </c>
      <c r="E716" s="4" t="s">
        <v>896</v>
      </c>
      <c r="F716" s="4" t="s">
        <v>903</v>
      </c>
      <c r="G716" s="4" t="s">
        <v>906</v>
      </c>
      <c r="H716" s="4" t="s">
        <v>901</v>
      </c>
    </row>
    <row r="717" spans="1:8" ht="15.75" hidden="1" x14ac:dyDescent="0.25">
      <c r="A717" t="s">
        <v>549</v>
      </c>
      <c r="B717" s="9">
        <v>14</v>
      </c>
      <c r="C717" t="s">
        <v>541</v>
      </c>
      <c r="D717" s="6" t="s">
        <v>836</v>
      </c>
      <c r="E717" s="4" t="s">
        <v>909</v>
      </c>
      <c r="F717" s="4" t="s">
        <v>897</v>
      </c>
      <c r="G717" s="4" t="s">
        <v>908</v>
      </c>
      <c r="H717" s="4" t="s">
        <v>901</v>
      </c>
    </row>
    <row r="718" spans="1:8" ht="15.75" hidden="1" x14ac:dyDescent="0.25">
      <c r="A718" t="s">
        <v>549</v>
      </c>
      <c r="B718" s="9">
        <v>14</v>
      </c>
      <c r="C718" t="s">
        <v>542</v>
      </c>
      <c r="D718" s="6" t="s">
        <v>846</v>
      </c>
      <c r="E718" s="4" t="s">
        <v>896</v>
      </c>
      <c r="F718" s="4" t="s">
        <v>897</v>
      </c>
      <c r="G718" s="4" t="s">
        <v>906</v>
      </c>
      <c r="H718" s="4" t="s">
        <v>901</v>
      </c>
    </row>
    <row r="719" spans="1:8" ht="15.75" hidden="1" x14ac:dyDescent="0.25">
      <c r="A719" t="s">
        <v>549</v>
      </c>
      <c r="B719" s="9">
        <v>14</v>
      </c>
      <c r="C719" t="s">
        <v>543</v>
      </c>
      <c r="D719" s="6" t="s">
        <v>840</v>
      </c>
      <c r="E719" s="4" t="s">
        <v>902</v>
      </c>
      <c r="F719" s="4" t="s">
        <v>903</v>
      </c>
      <c r="G719" s="4" t="s">
        <v>908</v>
      </c>
      <c r="H719" s="4" t="s">
        <v>901</v>
      </c>
    </row>
    <row r="720" spans="1:8" ht="15.75" hidden="1" x14ac:dyDescent="0.25">
      <c r="A720" t="s">
        <v>549</v>
      </c>
      <c r="B720" s="9">
        <v>14</v>
      </c>
      <c r="C720" t="s">
        <v>544</v>
      </c>
      <c r="D720" s="6" t="s">
        <v>862</v>
      </c>
      <c r="E720" s="4" t="s">
        <v>900</v>
      </c>
      <c r="F720" s="4" t="s">
        <v>903</v>
      </c>
      <c r="G720" s="4" t="s">
        <v>913</v>
      </c>
      <c r="H720" s="4" t="s">
        <v>901</v>
      </c>
    </row>
    <row r="721" spans="1:8" ht="15.75" hidden="1" x14ac:dyDescent="0.25">
      <c r="A721" t="s">
        <v>549</v>
      </c>
      <c r="B721" s="9">
        <v>14</v>
      </c>
      <c r="C721" t="s">
        <v>545</v>
      </c>
      <c r="D721" s="6" t="s">
        <v>842</v>
      </c>
      <c r="E721" s="4" t="s">
        <v>902</v>
      </c>
      <c r="F721" s="4" t="s">
        <v>897</v>
      </c>
      <c r="G721" s="4" t="s">
        <v>908</v>
      </c>
      <c r="H721" s="4" t="s">
        <v>901</v>
      </c>
    </row>
    <row r="722" spans="1:8" ht="15.75" hidden="1" x14ac:dyDescent="0.25">
      <c r="A722" t="s">
        <v>549</v>
      </c>
      <c r="B722" s="9">
        <v>14</v>
      </c>
      <c r="C722" t="s">
        <v>546</v>
      </c>
      <c r="D722" s="6" t="s">
        <v>864</v>
      </c>
      <c r="E722" s="4" t="s">
        <v>909</v>
      </c>
      <c r="F722" s="4" t="s">
        <v>897</v>
      </c>
      <c r="G722" s="4" t="s">
        <v>904</v>
      </c>
      <c r="H722" s="4" t="s">
        <v>901</v>
      </c>
    </row>
    <row r="723" spans="1:8" ht="15.75" hidden="1" x14ac:dyDescent="0.25">
      <c r="A723" t="s">
        <v>549</v>
      </c>
      <c r="B723" s="9">
        <v>14</v>
      </c>
      <c r="C723" t="s">
        <v>347</v>
      </c>
      <c r="D723" s="6" t="s">
        <v>827</v>
      </c>
      <c r="E723" s="4" t="s">
        <v>902</v>
      </c>
      <c r="F723" s="4" t="s">
        <v>903</v>
      </c>
      <c r="G723" s="4" t="s">
        <v>905</v>
      </c>
      <c r="H723" s="4" t="s">
        <v>901</v>
      </c>
    </row>
    <row r="724" spans="1:8" ht="15.75" hidden="1" x14ac:dyDescent="0.25">
      <c r="A724" t="s">
        <v>549</v>
      </c>
      <c r="B724" s="9">
        <v>14</v>
      </c>
      <c r="C724" t="s">
        <v>504</v>
      </c>
      <c r="D724" s="6" t="s">
        <v>842</v>
      </c>
      <c r="E724" s="4" t="s">
        <v>902</v>
      </c>
      <c r="F724" s="4" t="s">
        <v>897</v>
      </c>
      <c r="G724" s="4" t="s">
        <v>908</v>
      </c>
      <c r="H724" s="4" t="s">
        <v>901</v>
      </c>
    </row>
    <row r="725" spans="1:8" ht="15.75" hidden="1" x14ac:dyDescent="0.25">
      <c r="A725" t="s">
        <v>549</v>
      </c>
      <c r="B725" s="9">
        <v>14</v>
      </c>
      <c r="C725" t="s">
        <v>547</v>
      </c>
      <c r="D725" s="6" t="s">
        <v>847</v>
      </c>
      <c r="E725" s="4" t="s">
        <v>909</v>
      </c>
      <c r="F725" s="4" t="s">
        <v>903</v>
      </c>
      <c r="G725" s="4" t="s">
        <v>905</v>
      </c>
      <c r="H725" s="4" t="s">
        <v>901</v>
      </c>
    </row>
    <row r="726" spans="1:8" ht="15.75" hidden="1" x14ac:dyDescent="0.25">
      <c r="A726" t="s">
        <v>549</v>
      </c>
      <c r="B726" s="9">
        <v>14</v>
      </c>
      <c r="C726" t="s">
        <v>548</v>
      </c>
      <c r="D726" s="6" t="s">
        <v>849</v>
      </c>
      <c r="E726" s="4" t="s">
        <v>896</v>
      </c>
      <c r="F726" s="4" t="s">
        <v>903</v>
      </c>
      <c r="G726" s="4" t="s">
        <v>912</v>
      </c>
      <c r="H726" s="4" t="s">
        <v>901</v>
      </c>
    </row>
    <row r="727" spans="1:8" ht="15.75" hidden="1" x14ac:dyDescent="0.25">
      <c r="A727" t="s">
        <v>549</v>
      </c>
      <c r="B727" s="9">
        <v>14</v>
      </c>
      <c r="C727" t="s">
        <v>20</v>
      </c>
      <c r="D727" s="6" t="s">
        <v>826</v>
      </c>
      <c r="E727" s="4" t="s">
        <v>902</v>
      </c>
      <c r="F727" s="4" t="s">
        <v>903</v>
      </c>
      <c r="G727" s="4" t="s">
        <v>904</v>
      </c>
      <c r="H727" s="4" t="s">
        <v>901</v>
      </c>
    </row>
    <row r="728" spans="1:8" ht="15.75" hidden="1" x14ac:dyDescent="0.25">
      <c r="A728" t="s">
        <v>549</v>
      </c>
      <c r="B728" s="9">
        <v>14</v>
      </c>
      <c r="C728" t="s">
        <v>21</v>
      </c>
      <c r="D728" s="6" t="s">
        <v>826</v>
      </c>
      <c r="E728" s="4" t="s">
        <v>902</v>
      </c>
      <c r="F728" s="4" t="s">
        <v>903</v>
      </c>
      <c r="G728" s="4" t="s">
        <v>904</v>
      </c>
      <c r="H728" s="4" t="s">
        <v>901</v>
      </c>
    </row>
    <row r="729" spans="1:8" ht="15.75" hidden="1" x14ac:dyDescent="0.25">
      <c r="A729" t="s">
        <v>549</v>
      </c>
      <c r="B729" s="9">
        <v>14</v>
      </c>
      <c r="C729" t="s">
        <v>481</v>
      </c>
      <c r="D729" s="6" t="s">
        <v>832</v>
      </c>
      <c r="E729" s="4" t="s">
        <v>896</v>
      </c>
      <c r="F729" s="4" t="s">
        <v>903</v>
      </c>
      <c r="G729" s="4" t="s">
        <v>908</v>
      </c>
      <c r="H729" s="4" t="s">
        <v>901</v>
      </c>
    </row>
    <row r="730" spans="1:8" ht="15.75" hidden="1" x14ac:dyDescent="0.25">
      <c r="A730" t="s">
        <v>550</v>
      </c>
      <c r="B730" s="9">
        <v>15</v>
      </c>
      <c r="C730" t="s">
        <v>534</v>
      </c>
      <c r="D730" s="6" t="s">
        <v>864</v>
      </c>
      <c r="E730" s="4" t="s">
        <v>909</v>
      </c>
      <c r="F730" s="4" t="s">
        <v>897</v>
      </c>
      <c r="G730" s="4" t="s">
        <v>904</v>
      </c>
      <c r="H730" s="4" t="s">
        <v>901</v>
      </c>
    </row>
    <row r="731" spans="1:8" ht="15.75" hidden="1" x14ac:dyDescent="0.25">
      <c r="A731" t="s">
        <v>550</v>
      </c>
      <c r="B731" s="9">
        <v>15</v>
      </c>
      <c r="C731" t="s">
        <v>551</v>
      </c>
      <c r="D731" s="6" t="s">
        <v>846</v>
      </c>
      <c r="E731" s="4" t="s">
        <v>896</v>
      </c>
      <c r="F731" s="4" t="s">
        <v>897</v>
      </c>
      <c r="G731" s="4" t="s">
        <v>906</v>
      </c>
      <c r="H731" s="4" t="s">
        <v>901</v>
      </c>
    </row>
    <row r="732" spans="1:8" ht="15.75" hidden="1" x14ac:dyDescent="0.25">
      <c r="A732" t="s">
        <v>550</v>
      </c>
      <c r="B732" s="9">
        <v>15</v>
      </c>
      <c r="C732" t="s">
        <v>509</v>
      </c>
      <c r="D732" s="6" t="s">
        <v>845</v>
      </c>
      <c r="E732" s="4" t="s">
        <v>896</v>
      </c>
      <c r="F732" s="4" t="s">
        <v>903</v>
      </c>
      <c r="G732" s="4" t="s">
        <v>906</v>
      </c>
      <c r="H732" s="4" t="s">
        <v>901</v>
      </c>
    </row>
    <row r="733" spans="1:8" ht="15.75" hidden="1" x14ac:dyDescent="0.25">
      <c r="A733" t="s">
        <v>550</v>
      </c>
      <c r="B733" s="9">
        <v>15</v>
      </c>
      <c r="C733" t="s">
        <v>552</v>
      </c>
      <c r="D733" s="6" t="s">
        <v>864</v>
      </c>
      <c r="E733" s="4" t="s">
        <v>909</v>
      </c>
      <c r="F733" s="4" t="s">
        <v>897</v>
      </c>
      <c r="G733" s="4" t="s">
        <v>904</v>
      </c>
      <c r="H733" s="4" t="s">
        <v>901</v>
      </c>
    </row>
    <row r="734" spans="1:8" ht="15.75" hidden="1" x14ac:dyDescent="0.25">
      <c r="A734" t="s">
        <v>550</v>
      </c>
      <c r="B734" s="9">
        <v>15</v>
      </c>
      <c r="C734" t="s">
        <v>553</v>
      </c>
      <c r="D734" s="6" t="s">
        <v>833</v>
      </c>
      <c r="E734" s="4" t="s">
        <v>909</v>
      </c>
      <c r="F734" s="4" t="s">
        <v>903</v>
      </c>
      <c r="G734" s="4" t="s">
        <v>904</v>
      </c>
      <c r="H734" s="4" t="s">
        <v>901</v>
      </c>
    </row>
    <row r="735" spans="1:8" ht="15.75" hidden="1" x14ac:dyDescent="0.25">
      <c r="A735" t="s">
        <v>550</v>
      </c>
      <c r="B735" s="9">
        <v>15</v>
      </c>
      <c r="C735" t="s">
        <v>94</v>
      </c>
      <c r="D735" s="6" t="s">
        <v>845</v>
      </c>
      <c r="E735" s="4" t="s">
        <v>896</v>
      </c>
      <c r="F735" s="4" t="s">
        <v>903</v>
      </c>
      <c r="G735" s="4" t="s">
        <v>906</v>
      </c>
      <c r="H735" s="4" t="s">
        <v>901</v>
      </c>
    </row>
    <row r="736" spans="1:8" ht="15.75" hidden="1" x14ac:dyDescent="0.25">
      <c r="A736" t="s">
        <v>550</v>
      </c>
      <c r="B736" s="9">
        <v>15</v>
      </c>
      <c r="C736" t="s">
        <v>554</v>
      </c>
      <c r="D736" s="6" t="s">
        <v>837</v>
      </c>
      <c r="E736" s="4" t="s">
        <v>902</v>
      </c>
      <c r="F736" s="4" t="s">
        <v>897</v>
      </c>
      <c r="G736" s="4" t="s">
        <v>904</v>
      </c>
      <c r="H736" s="4" t="s">
        <v>901</v>
      </c>
    </row>
    <row r="737" spans="1:8" ht="15.75" hidden="1" x14ac:dyDescent="0.25">
      <c r="A737" t="s">
        <v>550</v>
      </c>
      <c r="B737" s="9">
        <v>15</v>
      </c>
      <c r="C737" t="s">
        <v>555</v>
      </c>
      <c r="D737" s="6" t="s">
        <v>864</v>
      </c>
      <c r="E737" s="4" t="s">
        <v>909</v>
      </c>
      <c r="F737" s="4" t="s">
        <v>897</v>
      </c>
      <c r="G737" s="4" t="s">
        <v>904</v>
      </c>
      <c r="H737" s="4" t="s">
        <v>901</v>
      </c>
    </row>
    <row r="738" spans="1:8" ht="15.75" hidden="1" x14ac:dyDescent="0.25">
      <c r="A738" t="s">
        <v>550</v>
      </c>
      <c r="B738" s="9">
        <v>15</v>
      </c>
      <c r="C738" t="s">
        <v>556</v>
      </c>
      <c r="D738" s="6" t="s">
        <v>837</v>
      </c>
      <c r="E738" s="4" t="s">
        <v>902</v>
      </c>
      <c r="F738" s="4" t="s">
        <v>897</v>
      </c>
      <c r="G738" s="4" t="s">
        <v>904</v>
      </c>
      <c r="H738" s="4" t="s">
        <v>901</v>
      </c>
    </row>
    <row r="739" spans="1:8" ht="15.75" hidden="1" x14ac:dyDescent="0.25">
      <c r="A739" t="s">
        <v>550</v>
      </c>
      <c r="B739" s="9">
        <v>15</v>
      </c>
      <c r="C739" t="s">
        <v>342</v>
      </c>
      <c r="D739" s="6" t="s">
        <v>844</v>
      </c>
      <c r="E739" s="4" t="s">
        <v>896</v>
      </c>
      <c r="F739" s="4" t="s">
        <v>897</v>
      </c>
      <c r="G739" s="4" t="s">
        <v>904</v>
      </c>
      <c r="H739" s="4" t="s">
        <v>901</v>
      </c>
    </row>
    <row r="740" spans="1:8" ht="15.75" hidden="1" x14ac:dyDescent="0.25">
      <c r="A740" t="s">
        <v>550</v>
      </c>
      <c r="B740" s="9">
        <v>15</v>
      </c>
      <c r="C740" t="s">
        <v>501</v>
      </c>
      <c r="D740" s="6" t="s">
        <v>826</v>
      </c>
      <c r="E740" s="4" t="s">
        <v>902</v>
      </c>
      <c r="F740" s="4" t="s">
        <v>903</v>
      </c>
      <c r="G740" s="4" t="s">
        <v>904</v>
      </c>
      <c r="H740" s="4" t="s">
        <v>901</v>
      </c>
    </row>
    <row r="741" spans="1:8" ht="15.75" hidden="1" x14ac:dyDescent="0.25">
      <c r="A741" t="s">
        <v>550</v>
      </c>
      <c r="B741" s="9">
        <v>15</v>
      </c>
      <c r="C741" t="s">
        <v>557</v>
      </c>
      <c r="D741" s="6" t="s">
        <v>875</v>
      </c>
      <c r="E741" s="4" t="s">
        <v>896</v>
      </c>
      <c r="F741" s="4" t="s">
        <v>897</v>
      </c>
      <c r="G741" s="4" t="s">
        <v>922</v>
      </c>
      <c r="H741" s="4" t="s">
        <v>901</v>
      </c>
    </row>
    <row r="742" spans="1:8" ht="15.75" hidden="1" x14ac:dyDescent="0.25">
      <c r="A742" t="s">
        <v>550</v>
      </c>
      <c r="B742" s="9">
        <v>15</v>
      </c>
      <c r="C742" t="s">
        <v>321</v>
      </c>
      <c r="D742" s="6" t="s">
        <v>845</v>
      </c>
      <c r="E742" s="4" t="s">
        <v>896</v>
      </c>
      <c r="F742" s="4" t="s">
        <v>903</v>
      </c>
      <c r="G742" s="4" t="s">
        <v>906</v>
      </c>
      <c r="H742" s="4" t="s">
        <v>901</v>
      </c>
    </row>
    <row r="743" spans="1:8" ht="15.75" hidden="1" x14ac:dyDescent="0.25">
      <c r="A743" t="s">
        <v>550</v>
      </c>
      <c r="B743" s="9">
        <v>15</v>
      </c>
      <c r="C743" t="s">
        <v>13</v>
      </c>
      <c r="D743" s="6" t="s">
        <v>833</v>
      </c>
      <c r="E743" s="4" t="s">
        <v>909</v>
      </c>
      <c r="F743" s="4" t="s">
        <v>903</v>
      </c>
      <c r="G743" s="4" t="s">
        <v>904</v>
      </c>
      <c r="H743" s="4" t="s">
        <v>901</v>
      </c>
    </row>
    <row r="744" spans="1:8" ht="15.75" hidden="1" x14ac:dyDescent="0.25">
      <c r="A744" t="s">
        <v>550</v>
      </c>
      <c r="B744" s="9">
        <v>15</v>
      </c>
      <c r="C744" t="s">
        <v>558</v>
      </c>
      <c r="D744" s="6" t="s">
        <v>876</v>
      </c>
      <c r="E744" s="4" t="s">
        <v>902</v>
      </c>
      <c r="F744" s="4" t="s">
        <v>903</v>
      </c>
      <c r="G744" s="4" t="s">
        <v>904</v>
      </c>
      <c r="H744" s="4" t="s">
        <v>907</v>
      </c>
    </row>
    <row r="745" spans="1:8" ht="15.75" hidden="1" x14ac:dyDescent="0.25">
      <c r="A745" t="s">
        <v>550</v>
      </c>
      <c r="B745" s="9">
        <v>15</v>
      </c>
      <c r="C745" t="s">
        <v>559</v>
      </c>
      <c r="D745" s="6" t="s">
        <v>842</v>
      </c>
      <c r="E745" s="4" t="s">
        <v>902</v>
      </c>
      <c r="F745" s="4" t="s">
        <v>897</v>
      </c>
      <c r="G745" s="4" t="s">
        <v>908</v>
      </c>
      <c r="H745" s="4" t="s">
        <v>901</v>
      </c>
    </row>
    <row r="746" spans="1:8" ht="15.75" hidden="1" x14ac:dyDescent="0.25">
      <c r="A746" t="s">
        <v>550</v>
      </c>
      <c r="B746" s="9">
        <v>15</v>
      </c>
      <c r="C746" t="s">
        <v>560</v>
      </c>
      <c r="D746" s="6" t="s">
        <v>870</v>
      </c>
      <c r="E746" s="4" t="s">
        <v>896</v>
      </c>
      <c r="F746" s="4" t="s">
        <v>897</v>
      </c>
      <c r="G746" s="4" t="s">
        <v>912</v>
      </c>
      <c r="H746" s="4" t="s">
        <v>901</v>
      </c>
    </row>
    <row r="747" spans="1:8" ht="15.75" hidden="1" x14ac:dyDescent="0.25">
      <c r="A747" t="s">
        <v>550</v>
      </c>
      <c r="B747" s="9">
        <v>15</v>
      </c>
      <c r="C747" t="s">
        <v>106</v>
      </c>
      <c r="D747" s="6" t="s">
        <v>845</v>
      </c>
      <c r="E747" s="4" t="s">
        <v>896</v>
      </c>
      <c r="F747" s="4" t="s">
        <v>903</v>
      </c>
      <c r="G747" s="4" t="s">
        <v>906</v>
      </c>
      <c r="H747" s="4" t="s">
        <v>901</v>
      </c>
    </row>
    <row r="748" spans="1:8" ht="15.75" hidden="1" x14ac:dyDescent="0.25">
      <c r="A748" t="s">
        <v>550</v>
      </c>
      <c r="B748" s="9">
        <v>15</v>
      </c>
      <c r="C748" t="s">
        <v>561</v>
      </c>
      <c r="D748" s="6" t="s">
        <v>864</v>
      </c>
      <c r="E748" s="4" t="s">
        <v>909</v>
      </c>
      <c r="F748" s="4" t="s">
        <v>897</v>
      </c>
      <c r="G748" s="4" t="s">
        <v>904</v>
      </c>
      <c r="H748" s="4" t="s">
        <v>901</v>
      </c>
    </row>
    <row r="749" spans="1:8" ht="15.75" hidden="1" x14ac:dyDescent="0.25">
      <c r="A749" t="s">
        <v>550</v>
      </c>
      <c r="B749" s="9">
        <v>15</v>
      </c>
      <c r="C749" t="s">
        <v>350</v>
      </c>
      <c r="D749" s="6" t="s">
        <v>826</v>
      </c>
      <c r="E749" s="4" t="s">
        <v>902</v>
      </c>
      <c r="F749" s="4" t="s">
        <v>903</v>
      </c>
      <c r="G749" s="4" t="s">
        <v>904</v>
      </c>
      <c r="H749" s="4" t="s">
        <v>901</v>
      </c>
    </row>
    <row r="750" spans="1:8" ht="15.75" hidden="1" x14ac:dyDescent="0.25">
      <c r="A750" t="s">
        <v>550</v>
      </c>
      <c r="B750" s="9">
        <v>15</v>
      </c>
      <c r="C750" t="s">
        <v>562</v>
      </c>
      <c r="D750" s="6" t="s">
        <v>846</v>
      </c>
      <c r="E750" s="4" t="s">
        <v>896</v>
      </c>
      <c r="F750" s="4" t="s">
        <v>897</v>
      </c>
      <c r="G750" s="4" t="s">
        <v>906</v>
      </c>
      <c r="H750" s="4" t="s">
        <v>901</v>
      </c>
    </row>
    <row r="751" spans="1:8" ht="15.75" hidden="1" x14ac:dyDescent="0.25">
      <c r="A751" t="s">
        <v>550</v>
      </c>
      <c r="B751" s="9">
        <v>15</v>
      </c>
      <c r="C751" t="s">
        <v>21</v>
      </c>
      <c r="D751" s="6" t="s">
        <v>826</v>
      </c>
      <c r="E751" s="4" t="s">
        <v>902</v>
      </c>
      <c r="F751" s="4" t="s">
        <v>903</v>
      </c>
      <c r="G751" s="4" t="s">
        <v>904</v>
      </c>
      <c r="H751" s="4" t="s">
        <v>901</v>
      </c>
    </row>
    <row r="752" spans="1:8" ht="15.75" hidden="1" x14ac:dyDescent="0.25">
      <c r="A752" t="s">
        <v>550</v>
      </c>
      <c r="B752" s="9">
        <v>15</v>
      </c>
      <c r="C752" t="s">
        <v>563</v>
      </c>
      <c r="D752" s="6" t="s">
        <v>837</v>
      </c>
      <c r="E752" s="4" t="s">
        <v>902</v>
      </c>
      <c r="F752" s="4" t="s">
        <v>897</v>
      </c>
      <c r="G752" s="4" t="s">
        <v>904</v>
      </c>
      <c r="H752" s="4" t="s">
        <v>901</v>
      </c>
    </row>
    <row r="753" spans="1:8" ht="15.75" hidden="1" x14ac:dyDescent="0.25">
      <c r="A753" t="s">
        <v>550</v>
      </c>
      <c r="B753" s="9">
        <v>15</v>
      </c>
      <c r="C753" t="s">
        <v>564</v>
      </c>
      <c r="D753" s="6" t="s">
        <v>830</v>
      </c>
      <c r="E753" s="4" t="s">
        <v>896</v>
      </c>
      <c r="F753" s="4" t="s">
        <v>897</v>
      </c>
      <c r="G753" s="4" t="s">
        <v>908</v>
      </c>
      <c r="H753" s="4" t="s">
        <v>901</v>
      </c>
    </row>
    <row r="754" spans="1:8" ht="15.75" hidden="1" x14ac:dyDescent="0.25">
      <c r="A754" t="s">
        <v>550</v>
      </c>
      <c r="B754" s="9">
        <v>15</v>
      </c>
      <c r="C754" t="s">
        <v>113</v>
      </c>
      <c r="D754" s="6" t="s">
        <v>846</v>
      </c>
      <c r="E754" s="4" t="s">
        <v>896</v>
      </c>
      <c r="F754" s="4" t="s">
        <v>897</v>
      </c>
      <c r="G754" s="4" t="s">
        <v>906</v>
      </c>
      <c r="H754" s="4" t="s">
        <v>901</v>
      </c>
    </row>
    <row r="755" spans="1:8" ht="15.75" hidden="1" x14ac:dyDescent="0.25">
      <c r="A755" t="s">
        <v>550</v>
      </c>
      <c r="B755" s="9">
        <v>15</v>
      </c>
      <c r="C755" t="s">
        <v>355</v>
      </c>
      <c r="D755" s="6" t="s">
        <v>844</v>
      </c>
      <c r="E755" s="4" t="s">
        <v>896</v>
      </c>
      <c r="F755" s="4" t="s">
        <v>897</v>
      </c>
      <c r="G755" s="4" t="s">
        <v>904</v>
      </c>
      <c r="H755" s="4" t="s">
        <v>901</v>
      </c>
    </row>
    <row r="756" spans="1:8" ht="15.75" hidden="1" x14ac:dyDescent="0.25">
      <c r="A756" t="s">
        <v>550</v>
      </c>
      <c r="B756" s="9">
        <v>15</v>
      </c>
      <c r="C756" t="s">
        <v>565</v>
      </c>
      <c r="D756" s="6" t="s">
        <v>864</v>
      </c>
      <c r="E756" s="4" t="s">
        <v>909</v>
      </c>
      <c r="F756" s="4" t="s">
        <v>897</v>
      </c>
      <c r="G756" s="4" t="s">
        <v>904</v>
      </c>
      <c r="H756" s="4" t="s">
        <v>901</v>
      </c>
    </row>
    <row r="757" spans="1:8" ht="15.75" hidden="1" x14ac:dyDescent="0.25">
      <c r="A757" t="s">
        <v>550</v>
      </c>
      <c r="B757" s="9">
        <v>15</v>
      </c>
      <c r="C757" t="s">
        <v>566</v>
      </c>
      <c r="D757" s="6" t="s">
        <v>849</v>
      </c>
      <c r="E757" s="4" t="s">
        <v>896</v>
      </c>
      <c r="F757" s="4" t="s">
        <v>903</v>
      </c>
      <c r="G757" s="4" t="s">
        <v>912</v>
      </c>
      <c r="H757" s="4" t="s">
        <v>901</v>
      </c>
    </row>
    <row r="758" spans="1:8" ht="15.75" hidden="1" x14ac:dyDescent="0.25">
      <c r="A758" t="s">
        <v>550</v>
      </c>
      <c r="B758" s="9">
        <v>15</v>
      </c>
      <c r="C758" t="s">
        <v>567</v>
      </c>
      <c r="D758" s="6" t="s">
        <v>864</v>
      </c>
      <c r="E758" s="4" t="s">
        <v>909</v>
      </c>
      <c r="F758" s="4" t="s">
        <v>897</v>
      </c>
      <c r="G758" s="4" t="s">
        <v>904</v>
      </c>
      <c r="H758" s="4" t="s">
        <v>901</v>
      </c>
    </row>
    <row r="759" spans="1:8" ht="15.75" hidden="1" x14ac:dyDescent="0.25">
      <c r="A759" t="s">
        <v>550</v>
      </c>
      <c r="B759" s="9">
        <v>15</v>
      </c>
      <c r="C759" t="s">
        <v>359</v>
      </c>
      <c r="D759" s="6" t="s">
        <v>842</v>
      </c>
      <c r="E759" s="4" t="s">
        <v>902</v>
      </c>
      <c r="F759" s="4" t="s">
        <v>897</v>
      </c>
      <c r="G759" s="4" t="s">
        <v>908</v>
      </c>
      <c r="H759" s="4" t="s">
        <v>901</v>
      </c>
    </row>
    <row r="760" spans="1:8" ht="15.75" hidden="1" x14ac:dyDescent="0.25">
      <c r="A760" t="s">
        <v>550</v>
      </c>
      <c r="B760" s="9">
        <v>15</v>
      </c>
      <c r="C760" t="s">
        <v>568</v>
      </c>
      <c r="D760" s="6" t="s">
        <v>864</v>
      </c>
      <c r="E760" s="4" t="s">
        <v>909</v>
      </c>
      <c r="F760" s="4" t="s">
        <v>897</v>
      </c>
      <c r="G760" s="4" t="s">
        <v>904</v>
      </c>
      <c r="H760" s="4" t="s">
        <v>901</v>
      </c>
    </row>
    <row r="761" spans="1:8" ht="15.75" hidden="1" x14ac:dyDescent="0.25">
      <c r="A761" t="s">
        <v>550</v>
      </c>
      <c r="B761" s="9">
        <v>15</v>
      </c>
      <c r="C761" t="s">
        <v>486</v>
      </c>
      <c r="D761" s="6" t="s">
        <v>845</v>
      </c>
      <c r="E761" s="4" t="s">
        <v>896</v>
      </c>
      <c r="F761" s="4" t="s">
        <v>903</v>
      </c>
      <c r="G761" s="4" t="s">
        <v>906</v>
      </c>
      <c r="H761" s="4" t="s">
        <v>901</v>
      </c>
    </row>
    <row r="762" spans="1:8" ht="15.75" hidden="1" x14ac:dyDescent="0.25">
      <c r="A762" t="s">
        <v>550</v>
      </c>
      <c r="B762" s="9">
        <v>15</v>
      </c>
      <c r="C762" t="s">
        <v>569</v>
      </c>
      <c r="D762" s="6" t="s">
        <v>864</v>
      </c>
      <c r="E762" s="4" t="s">
        <v>909</v>
      </c>
      <c r="F762" s="4" t="s">
        <v>897</v>
      </c>
      <c r="G762" s="4" t="s">
        <v>904</v>
      </c>
      <c r="H762" s="4" t="s">
        <v>901</v>
      </c>
    </row>
    <row r="763" spans="1:8" ht="15.75" hidden="1" x14ac:dyDescent="0.25">
      <c r="A763" t="s">
        <v>609</v>
      </c>
      <c r="B763" s="9">
        <v>16</v>
      </c>
      <c r="C763" t="s">
        <v>90</v>
      </c>
      <c r="D763" s="6" t="s">
        <v>826</v>
      </c>
      <c r="E763" s="4" t="s">
        <v>902</v>
      </c>
      <c r="F763" s="4" t="s">
        <v>903</v>
      </c>
      <c r="G763" s="4" t="s">
        <v>904</v>
      </c>
      <c r="H763" s="4" t="s">
        <v>901</v>
      </c>
    </row>
    <row r="764" spans="1:8" ht="15.75" hidden="1" x14ac:dyDescent="0.25">
      <c r="A764" t="s">
        <v>610</v>
      </c>
      <c r="B764" s="9">
        <v>16</v>
      </c>
      <c r="C764" t="s">
        <v>154</v>
      </c>
      <c r="D764" s="6" t="s">
        <v>826</v>
      </c>
      <c r="E764" s="4" t="s">
        <v>902</v>
      </c>
      <c r="F764" s="4" t="s">
        <v>903</v>
      </c>
      <c r="G764" s="4" t="s">
        <v>904</v>
      </c>
      <c r="H764" s="4" t="s">
        <v>901</v>
      </c>
    </row>
    <row r="765" spans="1:8" ht="15.75" hidden="1" x14ac:dyDescent="0.25">
      <c r="A765" t="s">
        <v>611</v>
      </c>
      <c r="B765" s="9">
        <v>16</v>
      </c>
      <c r="C765" t="s">
        <v>570</v>
      </c>
      <c r="D765" s="6" t="s">
        <v>833</v>
      </c>
      <c r="E765" s="4" t="s">
        <v>909</v>
      </c>
      <c r="F765" s="4" t="s">
        <v>903</v>
      </c>
      <c r="G765" s="4" t="s">
        <v>904</v>
      </c>
      <c r="H765" s="4" t="s">
        <v>901</v>
      </c>
    </row>
    <row r="766" spans="1:8" ht="15.75" hidden="1" x14ac:dyDescent="0.25">
      <c r="A766" t="s">
        <v>612</v>
      </c>
      <c r="B766" s="9">
        <v>16</v>
      </c>
      <c r="C766" t="s">
        <v>314</v>
      </c>
      <c r="D766" s="6" t="s">
        <v>826</v>
      </c>
      <c r="E766" s="4" t="s">
        <v>902</v>
      </c>
      <c r="F766" s="4" t="s">
        <v>903</v>
      </c>
      <c r="G766" s="4" t="s">
        <v>904</v>
      </c>
      <c r="H766" s="4" t="s">
        <v>901</v>
      </c>
    </row>
    <row r="767" spans="1:8" ht="15.75" hidden="1" x14ac:dyDescent="0.25">
      <c r="A767" t="s">
        <v>613</v>
      </c>
      <c r="B767" s="9">
        <v>16</v>
      </c>
      <c r="C767" t="s">
        <v>4</v>
      </c>
      <c r="D767" s="6" t="s">
        <v>826</v>
      </c>
      <c r="E767" s="4" t="s">
        <v>902</v>
      </c>
      <c r="F767" s="4" t="s">
        <v>903</v>
      </c>
      <c r="G767" s="4" t="s">
        <v>904</v>
      </c>
      <c r="H767" s="4" t="s">
        <v>901</v>
      </c>
    </row>
    <row r="768" spans="1:8" ht="15.75" hidden="1" x14ac:dyDescent="0.25">
      <c r="A768" t="s">
        <v>614</v>
      </c>
      <c r="B768" s="9">
        <v>16</v>
      </c>
      <c r="C768" t="s">
        <v>499</v>
      </c>
      <c r="D768" s="6" t="s">
        <v>826</v>
      </c>
      <c r="E768" s="4" t="s">
        <v>902</v>
      </c>
      <c r="F768" s="4" t="s">
        <v>903</v>
      </c>
      <c r="G768" s="4" t="s">
        <v>904</v>
      </c>
      <c r="H768" s="4" t="s">
        <v>901</v>
      </c>
    </row>
    <row r="769" spans="1:8" ht="15.75" hidden="1" x14ac:dyDescent="0.25">
      <c r="A769" t="s">
        <v>615</v>
      </c>
      <c r="B769" s="9">
        <v>16</v>
      </c>
      <c r="C769" t="s">
        <v>571</v>
      </c>
      <c r="D769" s="6" t="s">
        <v>838</v>
      </c>
      <c r="E769" s="4" t="s">
        <v>896</v>
      </c>
      <c r="F769" s="4" t="s">
        <v>903</v>
      </c>
      <c r="G769" s="4" t="s">
        <v>904</v>
      </c>
      <c r="H769" s="4" t="s">
        <v>901</v>
      </c>
    </row>
    <row r="770" spans="1:8" ht="15.75" hidden="1" x14ac:dyDescent="0.25">
      <c r="A770" t="s">
        <v>616</v>
      </c>
      <c r="B770" s="9">
        <v>16</v>
      </c>
      <c r="C770" t="s">
        <v>96</v>
      </c>
      <c r="D770" s="6" t="s">
        <v>826</v>
      </c>
      <c r="E770" s="4" t="s">
        <v>902</v>
      </c>
      <c r="F770" s="4" t="s">
        <v>903</v>
      </c>
      <c r="G770" s="4" t="s">
        <v>904</v>
      </c>
      <c r="H770" s="4" t="s">
        <v>901</v>
      </c>
    </row>
    <row r="771" spans="1:8" ht="15.75" hidden="1" x14ac:dyDescent="0.25">
      <c r="A771" t="s">
        <v>617</v>
      </c>
      <c r="B771" s="9">
        <v>16</v>
      </c>
      <c r="C771" t="s">
        <v>473</v>
      </c>
      <c r="D771" s="6" t="s">
        <v>832</v>
      </c>
      <c r="E771" s="4" t="s">
        <v>896</v>
      </c>
      <c r="F771" s="4" t="s">
        <v>903</v>
      </c>
      <c r="G771" s="4" t="s">
        <v>908</v>
      </c>
      <c r="H771" s="4" t="s">
        <v>901</v>
      </c>
    </row>
    <row r="772" spans="1:8" ht="15.75" hidden="1" x14ac:dyDescent="0.25">
      <c r="A772" t="s">
        <v>618</v>
      </c>
      <c r="B772" s="9">
        <v>16</v>
      </c>
      <c r="C772" t="s">
        <v>572</v>
      </c>
      <c r="D772" s="6" t="s">
        <v>838</v>
      </c>
      <c r="E772" s="4" t="s">
        <v>896</v>
      </c>
      <c r="F772" s="4" t="s">
        <v>903</v>
      </c>
      <c r="G772" s="4" t="s">
        <v>904</v>
      </c>
      <c r="H772" s="4" t="s">
        <v>901</v>
      </c>
    </row>
    <row r="773" spans="1:8" ht="15.75" hidden="1" x14ac:dyDescent="0.25">
      <c r="A773" t="s">
        <v>619</v>
      </c>
      <c r="B773" s="9">
        <v>16</v>
      </c>
      <c r="C773" t="s">
        <v>501</v>
      </c>
      <c r="D773" s="6" t="s">
        <v>826</v>
      </c>
      <c r="E773" s="4" t="s">
        <v>902</v>
      </c>
      <c r="F773" s="4" t="s">
        <v>903</v>
      </c>
      <c r="G773" s="4" t="s">
        <v>904</v>
      </c>
      <c r="H773" s="4" t="s">
        <v>901</v>
      </c>
    </row>
    <row r="774" spans="1:8" ht="15.75" hidden="1" x14ac:dyDescent="0.25">
      <c r="A774" t="s">
        <v>620</v>
      </c>
      <c r="B774" s="9">
        <v>16</v>
      </c>
      <c r="C774" t="s">
        <v>11</v>
      </c>
      <c r="D774" s="6" t="s">
        <v>832</v>
      </c>
      <c r="E774" s="4" t="s">
        <v>896</v>
      </c>
      <c r="F774" s="4" t="s">
        <v>903</v>
      </c>
      <c r="G774" s="4" t="s">
        <v>908</v>
      </c>
      <c r="H774" s="4" t="s">
        <v>901</v>
      </c>
    </row>
    <row r="775" spans="1:8" ht="15.75" hidden="1" x14ac:dyDescent="0.25">
      <c r="A775" t="s">
        <v>621</v>
      </c>
      <c r="B775" s="9">
        <v>16</v>
      </c>
      <c r="C775" t="s">
        <v>477</v>
      </c>
      <c r="D775" s="6" t="s">
        <v>838</v>
      </c>
      <c r="E775" s="4" t="s">
        <v>896</v>
      </c>
      <c r="F775" s="4" t="s">
        <v>903</v>
      </c>
      <c r="G775" s="4" t="s">
        <v>904</v>
      </c>
      <c r="H775" s="4" t="s">
        <v>901</v>
      </c>
    </row>
    <row r="776" spans="1:8" ht="15.75" hidden="1" x14ac:dyDescent="0.25">
      <c r="A776" t="s">
        <v>622</v>
      </c>
      <c r="B776" s="9">
        <v>16</v>
      </c>
      <c r="C776" t="s">
        <v>573</v>
      </c>
      <c r="D776" s="6" t="s">
        <v>826</v>
      </c>
      <c r="E776" s="4" t="s">
        <v>902</v>
      </c>
      <c r="F776" s="4" t="s">
        <v>903</v>
      </c>
      <c r="G776" s="4" t="s">
        <v>904</v>
      </c>
      <c r="H776" s="4" t="s">
        <v>901</v>
      </c>
    </row>
    <row r="777" spans="1:8" ht="15.75" hidden="1" x14ac:dyDescent="0.25">
      <c r="A777" t="s">
        <v>623</v>
      </c>
      <c r="B777" s="9">
        <v>16</v>
      </c>
      <c r="C777" t="s">
        <v>265</v>
      </c>
      <c r="D777" s="6" t="s">
        <v>826</v>
      </c>
      <c r="E777" s="4" t="s">
        <v>902</v>
      </c>
      <c r="F777" s="4" t="s">
        <v>903</v>
      </c>
      <c r="G777" s="4" t="s">
        <v>904</v>
      </c>
      <c r="H777" s="4" t="s">
        <v>901</v>
      </c>
    </row>
    <row r="778" spans="1:8" ht="15.75" hidden="1" x14ac:dyDescent="0.25">
      <c r="A778" t="s">
        <v>624</v>
      </c>
      <c r="B778" s="9">
        <v>16</v>
      </c>
      <c r="C778" t="s">
        <v>559</v>
      </c>
      <c r="D778" s="6" t="s">
        <v>842</v>
      </c>
      <c r="E778" s="4" t="s">
        <v>902</v>
      </c>
      <c r="F778" s="4" t="s">
        <v>897</v>
      </c>
      <c r="G778" s="4" t="s">
        <v>908</v>
      </c>
      <c r="H778" s="4" t="s">
        <v>901</v>
      </c>
    </row>
    <row r="779" spans="1:8" ht="15.75" hidden="1" x14ac:dyDescent="0.25">
      <c r="A779" t="s">
        <v>625</v>
      </c>
      <c r="B779" s="9">
        <v>16</v>
      </c>
      <c r="C779" t="s">
        <v>574</v>
      </c>
      <c r="D779" s="6" t="s">
        <v>838</v>
      </c>
      <c r="E779" s="4" t="s">
        <v>896</v>
      </c>
      <c r="F779" s="4" t="s">
        <v>903</v>
      </c>
      <c r="G779" s="4" t="s">
        <v>904</v>
      </c>
      <c r="H779" s="4" t="s">
        <v>901</v>
      </c>
    </row>
    <row r="780" spans="1:8" ht="15.75" hidden="1" x14ac:dyDescent="0.25">
      <c r="A780" t="s">
        <v>626</v>
      </c>
      <c r="B780" s="9">
        <v>16</v>
      </c>
      <c r="C780" t="s">
        <v>166</v>
      </c>
      <c r="D780" s="6" t="s">
        <v>826</v>
      </c>
      <c r="E780" s="4" t="s">
        <v>902</v>
      </c>
      <c r="F780" s="4" t="s">
        <v>903</v>
      </c>
      <c r="G780" s="4" t="s">
        <v>904</v>
      </c>
      <c r="H780" s="4" t="s">
        <v>901</v>
      </c>
    </row>
    <row r="781" spans="1:8" ht="15.75" hidden="1" x14ac:dyDescent="0.25">
      <c r="A781" t="s">
        <v>627</v>
      </c>
      <c r="B781" s="9">
        <v>16</v>
      </c>
      <c r="C781" t="s">
        <v>575</v>
      </c>
      <c r="D781" s="6" t="s">
        <v>877</v>
      </c>
      <c r="E781" s="4" t="s">
        <v>896</v>
      </c>
      <c r="F781" s="4" t="s">
        <v>903</v>
      </c>
      <c r="G781" s="4" t="s">
        <v>924</v>
      </c>
      <c r="H781" s="4" t="s">
        <v>901</v>
      </c>
    </row>
    <row r="782" spans="1:8" ht="15.75" hidden="1" x14ac:dyDescent="0.25">
      <c r="A782" t="s">
        <v>628</v>
      </c>
      <c r="B782" s="9">
        <v>16</v>
      </c>
      <c r="C782" t="s">
        <v>576</v>
      </c>
      <c r="D782" s="6" t="s">
        <v>838</v>
      </c>
      <c r="E782" s="4" t="s">
        <v>896</v>
      </c>
      <c r="F782" s="4" t="s">
        <v>903</v>
      </c>
      <c r="G782" s="4" t="s">
        <v>904</v>
      </c>
      <c r="H782" s="4" t="s">
        <v>901</v>
      </c>
    </row>
    <row r="783" spans="1:8" ht="15.75" hidden="1" x14ac:dyDescent="0.25">
      <c r="A783" t="s">
        <v>629</v>
      </c>
      <c r="B783" s="9">
        <v>16</v>
      </c>
      <c r="C783" t="s">
        <v>351</v>
      </c>
      <c r="D783" s="6" t="s">
        <v>832</v>
      </c>
      <c r="E783" s="4" t="s">
        <v>896</v>
      </c>
      <c r="F783" s="4" t="s">
        <v>903</v>
      </c>
      <c r="G783" s="4" t="s">
        <v>908</v>
      </c>
      <c r="H783" s="4" t="s">
        <v>901</v>
      </c>
    </row>
    <row r="784" spans="1:8" ht="15.75" hidden="1" x14ac:dyDescent="0.25">
      <c r="A784" t="s">
        <v>630</v>
      </c>
      <c r="B784" s="9">
        <v>16</v>
      </c>
      <c r="C784" t="s">
        <v>169</v>
      </c>
      <c r="D784" s="6" t="s">
        <v>838</v>
      </c>
      <c r="E784" s="4" t="s">
        <v>896</v>
      </c>
      <c r="F784" s="4" t="s">
        <v>903</v>
      </c>
      <c r="G784" s="4" t="s">
        <v>904</v>
      </c>
      <c r="H784" s="4" t="s">
        <v>901</v>
      </c>
    </row>
    <row r="785" spans="1:8" ht="15.75" hidden="1" x14ac:dyDescent="0.25">
      <c r="A785" t="s">
        <v>631</v>
      </c>
      <c r="B785" s="9">
        <v>16</v>
      </c>
      <c r="C785" t="s">
        <v>577</v>
      </c>
      <c r="D785" s="6" t="s">
        <v>847</v>
      </c>
      <c r="E785" s="4" t="s">
        <v>909</v>
      </c>
      <c r="F785" s="4" t="s">
        <v>903</v>
      </c>
      <c r="G785" s="4" t="s">
        <v>905</v>
      </c>
      <c r="H785" s="4" t="s">
        <v>901</v>
      </c>
    </row>
    <row r="786" spans="1:8" ht="15.75" hidden="1" x14ac:dyDescent="0.25">
      <c r="A786" t="s">
        <v>632</v>
      </c>
      <c r="B786" s="9">
        <v>16</v>
      </c>
      <c r="C786" t="s">
        <v>578</v>
      </c>
      <c r="D786" s="6" t="s">
        <v>838</v>
      </c>
      <c r="E786" s="4" t="s">
        <v>896</v>
      </c>
      <c r="F786" s="4" t="s">
        <v>903</v>
      </c>
      <c r="G786" s="4" t="s">
        <v>904</v>
      </c>
      <c r="H786" s="4" t="s">
        <v>901</v>
      </c>
    </row>
    <row r="787" spans="1:8" ht="15.75" hidden="1" x14ac:dyDescent="0.25">
      <c r="A787" t="s">
        <v>633</v>
      </c>
      <c r="B787" s="9">
        <v>16</v>
      </c>
      <c r="C787" t="s">
        <v>579</v>
      </c>
      <c r="D787" s="6" t="s">
        <v>842</v>
      </c>
      <c r="E787" s="4" t="s">
        <v>902</v>
      </c>
      <c r="F787" s="4" t="s">
        <v>897</v>
      </c>
      <c r="G787" s="4" t="s">
        <v>908</v>
      </c>
      <c r="H787" s="4" t="s">
        <v>901</v>
      </c>
    </row>
    <row r="788" spans="1:8" ht="15.75" hidden="1" x14ac:dyDescent="0.25">
      <c r="A788" t="s">
        <v>634</v>
      </c>
      <c r="B788" s="9">
        <v>16</v>
      </c>
      <c r="C788" t="s">
        <v>25</v>
      </c>
      <c r="D788" s="6" t="s">
        <v>838</v>
      </c>
      <c r="E788" s="4" t="s">
        <v>896</v>
      </c>
      <c r="F788" s="4" t="s">
        <v>903</v>
      </c>
      <c r="G788" s="4" t="s">
        <v>904</v>
      </c>
      <c r="H788" s="4" t="s">
        <v>901</v>
      </c>
    </row>
    <row r="789" spans="1:8" ht="15.75" hidden="1" x14ac:dyDescent="0.25">
      <c r="A789" t="s">
        <v>635</v>
      </c>
      <c r="B789" s="9">
        <v>16</v>
      </c>
      <c r="C789" t="s">
        <v>580</v>
      </c>
      <c r="D789" s="6" t="s">
        <v>838</v>
      </c>
      <c r="E789" s="4" t="s">
        <v>896</v>
      </c>
      <c r="F789" s="4" t="s">
        <v>903</v>
      </c>
      <c r="G789" s="4" t="s">
        <v>904</v>
      </c>
      <c r="H789" s="4" t="s">
        <v>901</v>
      </c>
    </row>
    <row r="790" spans="1:8" ht="15.75" hidden="1" x14ac:dyDescent="0.25">
      <c r="A790" t="s">
        <v>636</v>
      </c>
      <c r="B790" s="9">
        <v>16</v>
      </c>
      <c r="C790" t="s">
        <v>581</v>
      </c>
      <c r="D790" s="6" t="s">
        <v>826</v>
      </c>
      <c r="E790" s="4" t="s">
        <v>902</v>
      </c>
      <c r="F790" s="4" t="s">
        <v>903</v>
      </c>
      <c r="G790" s="4" t="s">
        <v>904</v>
      </c>
      <c r="H790" s="4" t="s">
        <v>901</v>
      </c>
    </row>
    <row r="791" spans="1:8" ht="15.75" hidden="1" x14ac:dyDescent="0.25">
      <c r="A791" t="s">
        <v>637</v>
      </c>
      <c r="B791" s="9">
        <v>16</v>
      </c>
      <c r="C791" t="s">
        <v>117</v>
      </c>
      <c r="D791" s="6" t="s">
        <v>826</v>
      </c>
      <c r="E791" s="4" t="s">
        <v>902</v>
      </c>
      <c r="F791" s="4" t="s">
        <v>903</v>
      </c>
      <c r="G791" s="4" t="s">
        <v>904</v>
      </c>
      <c r="H791" s="4" t="s">
        <v>901</v>
      </c>
    </row>
    <row r="792" spans="1:8" ht="15.75" hidden="1" x14ac:dyDescent="0.25">
      <c r="A792" t="s">
        <v>638</v>
      </c>
      <c r="B792" s="9">
        <v>16</v>
      </c>
      <c r="C792" t="s">
        <v>582</v>
      </c>
      <c r="D792" s="6" t="s">
        <v>838</v>
      </c>
      <c r="E792" s="4" t="s">
        <v>896</v>
      </c>
      <c r="F792" s="4" t="s">
        <v>903</v>
      </c>
      <c r="G792" s="4" t="s">
        <v>904</v>
      </c>
      <c r="H792" s="4" t="s">
        <v>901</v>
      </c>
    </row>
    <row r="793" spans="1:8" ht="15.75" hidden="1" x14ac:dyDescent="0.25">
      <c r="A793" t="s">
        <v>639</v>
      </c>
      <c r="B793" s="9">
        <v>16</v>
      </c>
      <c r="C793" t="s">
        <v>583</v>
      </c>
      <c r="D793" s="6" t="s">
        <v>842</v>
      </c>
      <c r="E793" s="4" t="s">
        <v>902</v>
      </c>
      <c r="F793" s="4" t="s">
        <v>897</v>
      </c>
      <c r="G793" s="4" t="s">
        <v>908</v>
      </c>
      <c r="H793" s="4" t="s">
        <v>901</v>
      </c>
    </row>
    <row r="794" spans="1:8" ht="15.75" hidden="1" x14ac:dyDescent="0.25">
      <c r="A794" t="s">
        <v>640</v>
      </c>
      <c r="B794" s="9">
        <v>16</v>
      </c>
      <c r="C794" t="s">
        <v>277</v>
      </c>
      <c r="D794" s="6" t="s">
        <v>826</v>
      </c>
      <c r="E794" s="4" t="s">
        <v>902</v>
      </c>
      <c r="F794" s="4" t="s">
        <v>903</v>
      </c>
      <c r="G794" s="4" t="s">
        <v>904</v>
      </c>
      <c r="H794" s="4" t="s">
        <v>901</v>
      </c>
    </row>
    <row r="795" spans="1:8" ht="15.75" hidden="1" x14ac:dyDescent="0.25">
      <c r="A795" t="s">
        <v>641</v>
      </c>
      <c r="B795" s="9">
        <v>16</v>
      </c>
      <c r="C795" t="s">
        <v>232</v>
      </c>
      <c r="D795" s="6" t="s">
        <v>826</v>
      </c>
      <c r="E795" s="4" t="s">
        <v>902</v>
      </c>
      <c r="F795" s="4" t="s">
        <v>903</v>
      </c>
      <c r="G795" s="4" t="s">
        <v>904</v>
      </c>
      <c r="H795" s="4" t="s">
        <v>901</v>
      </c>
    </row>
    <row r="796" spans="1:8" ht="15.75" hidden="1" x14ac:dyDescent="0.25">
      <c r="A796" t="s">
        <v>642</v>
      </c>
      <c r="B796" s="9">
        <v>16</v>
      </c>
      <c r="C796" t="s">
        <v>584</v>
      </c>
      <c r="D796" s="6" t="s">
        <v>826</v>
      </c>
      <c r="E796" s="4" t="s">
        <v>902</v>
      </c>
      <c r="F796" s="4" t="s">
        <v>903</v>
      </c>
      <c r="G796" s="4" t="s">
        <v>904</v>
      </c>
      <c r="H796" s="4" t="s">
        <v>901</v>
      </c>
    </row>
    <row r="797" spans="1:8" ht="15.75" hidden="1" x14ac:dyDescent="0.25">
      <c r="A797" t="s">
        <v>643</v>
      </c>
      <c r="B797" s="9">
        <v>16</v>
      </c>
      <c r="C797" t="s">
        <v>280</v>
      </c>
      <c r="D797" s="6" t="s">
        <v>826</v>
      </c>
      <c r="E797" s="4" t="s">
        <v>902</v>
      </c>
      <c r="F797" s="4" t="s">
        <v>903</v>
      </c>
      <c r="G797" s="4" t="s">
        <v>904</v>
      </c>
      <c r="H797" s="4" t="s">
        <v>901</v>
      </c>
    </row>
    <row r="798" spans="1:8" ht="15.75" hidden="1" x14ac:dyDescent="0.25">
      <c r="A798" t="s">
        <v>644</v>
      </c>
      <c r="B798" s="9">
        <v>16</v>
      </c>
      <c r="C798" t="s">
        <v>281</v>
      </c>
      <c r="D798" s="6" t="s">
        <v>826</v>
      </c>
      <c r="E798" s="4" t="s">
        <v>902</v>
      </c>
      <c r="F798" s="4" t="s">
        <v>903</v>
      </c>
      <c r="G798" s="4" t="s">
        <v>904</v>
      </c>
      <c r="H798" s="4" t="s">
        <v>901</v>
      </c>
    </row>
    <row r="799" spans="1:8" ht="15.75" hidden="1" x14ac:dyDescent="0.25">
      <c r="A799" t="s">
        <v>645</v>
      </c>
      <c r="B799" s="9">
        <v>16</v>
      </c>
      <c r="C799" t="s">
        <v>585</v>
      </c>
      <c r="D799" s="6" t="s">
        <v>838</v>
      </c>
      <c r="E799" s="4" t="s">
        <v>896</v>
      </c>
      <c r="F799" s="4" t="s">
        <v>903</v>
      </c>
      <c r="G799" s="4" t="s">
        <v>904</v>
      </c>
      <c r="H799" s="4" t="s">
        <v>901</v>
      </c>
    </row>
    <row r="800" spans="1:8" ht="15.75" hidden="1" x14ac:dyDescent="0.25">
      <c r="A800" t="s">
        <v>646</v>
      </c>
      <c r="B800" s="9">
        <v>16</v>
      </c>
      <c r="C800" t="s">
        <v>586</v>
      </c>
      <c r="D800" s="6" t="s">
        <v>838</v>
      </c>
      <c r="E800" s="4" t="s">
        <v>896</v>
      </c>
      <c r="F800" s="4" t="s">
        <v>903</v>
      </c>
      <c r="G800" s="4" t="s">
        <v>904</v>
      </c>
      <c r="H800" s="4" t="s">
        <v>901</v>
      </c>
    </row>
    <row r="801" spans="1:8" ht="15.75" hidden="1" x14ac:dyDescent="0.25">
      <c r="A801" t="s">
        <v>647</v>
      </c>
      <c r="B801" s="9">
        <v>16</v>
      </c>
      <c r="C801" t="s">
        <v>587</v>
      </c>
      <c r="D801" s="6" t="s">
        <v>833</v>
      </c>
      <c r="E801" s="4" t="s">
        <v>909</v>
      </c>
      <c r="F801" s="4" t="s">
        <v>903</v>
      </c>
      <c r="G801" s="4" t="s">
        <v>904</v>
      </c>
      <c r="H801" s="4" t="s">
        <v>901</v>
      </c>
    </row>
    <row r="802" spans="1:8" ht="15.75" hidden="1" x14ac:dyDescent="0.25">
      <c r="A802" t="s">
        <v>648</v>
      </c>
      <c r="B802" s="9">
        <v>16</v>
      </c>
      <c r="C802" t="s">
        <v>39</v>
      </c>
      <c r="D802" s="6" t="s">
        <v>826</v>
      </c>
      <c r="E802" s="4" t="s">
        <v>902</v>
      </c>
      <c r="F802" s="4" t="s">
        <v>903</v>
      </c>
      <c r="G802" s="4" t="s">
        <v>904</v>
      </c>
      <c r="H802" s="4" t="s">
        <v>901</v>
      </c>
    </row>
    <row r="803" spans="1:8" ht="15.75" hidden="1" x14ac:dyDescent="0.25">
      <c r="A803" t="s">
        <v>649</v>
      </c>
      <c r="B803" s="9">
        <v>16</v>
      </c>
      <c r="C803" t="s">
        <v>588</v>
      </c>
      <c r="D803" s="6" t="s">
        <v>838</v>
      </c>
      <c r="E803" s="4" t="s">
        <v>896</v>
      </c>
      <c r="F803" s="4" t="s">
        <v>903</v>
      </c>
      <c r="G803" s="4" t="s">
        <v>904</v>
      </c>
      <c r="H803" s="4" t="s">
        <v>901</v>
      </c>
    </row>
    <row r="804" spans="1:8" ht="15.75" hidden="1" x14ac:dyDescent="0.25">
      <c r="A804" t="s">
        <v>650</v>
      </c>
      <c r="B804" s="9">
        <v>16</v>
      </c>
      <c r="C804" t="s">
        <v>524</v>
      </c>
      <c r="D804" s="6" t="s">
        <v>838</v>
      </c>
      <c r="E804" s="4" t="s">
        <v>896</v>
      </c>
      <c r="F804" s="4" t="s">
        <v>903</v>
      </c>
      <c r="G804" s="4" t="s">
        <v>904</v>
      </c>
      <c r="H804" s="4" t="s">
        <v>901</v>
      </c>
    </row>
    <row r="805" spans="1:8" ht="15.75" hidden="1" x14ac:dyDescent="0.25">
      <c r="A805" t="s">
        <v>651</v>
      </c>
      <c r="B805" s="9">
        <v>16</v>
      </c>
      <c r="C805" t="s">
        <v>589</v>
      </c>
      <c r="D805" s="6" t="s">
        <v>826</v>
      </c>
      <c r="E805" s="4" t="s">
        <v>902</v>
      </c>
      <c r="F805" s="4" t="s">
        <v>903</v>
      </c>
      <c r="G805" s="4" t="s">
        <v>904</v>
      </c>
      <c r="H805" s="4" t="s">
        <v>901</v>
      </c>
    </row>
    <row r="806" spans="1:8" ht="15.75" hidden="1" x14ac:dyDescent="0.25">
      <c r="A806" t="s">
        <v>652</v>
      </c>
      <c r="B806" s="9">
        <v>16</v>
      </c>
      <c r="C806" t="s">
        <v>189</v>
      </c>
      <c r="D806" s="6" t="s">
        <v>826</v>
      </c>
      <c r="E806" s="4" t="s">
        <v>902</v>
      </c>
      <c r="F806" s="4" t="s">
        <v>903</v>
      </c>
      <c r="G806" s="4" t="s">
        <v>904</v>
      </c>
      <c r="H806" s="4" t="s">
        <v>901</v>
      </c>
    </row>
    <row r="807" spans="1:8" ht="15.75" hidden="1" x14ac:dyDescent="0.25">
      <c r="A807" t="s">
        <v>653</v>
      </c>
      <c r="B807" s="9">
        <v>16</v>
      </c>
      <c r="C807" t="s">
        <v>494</v>
      </c>
      <c r="D807" s="6" t="s">
        <v>826</v>
      </c>
      <c r="E807" s="4" t="s">
        <v>902</v>
      </c>
      <c r="F807" s="4" t="s">
        <v>903</v>
      </c>
      <c r="G807" s="4" t="s">
        <v>904</v>
      </c>
      <c r="H807" s="4" t="s">
        <v>901</v>
      </c>
    </row>
    <row r="808" spans="1:8" ht="15.75" hidden="1" x14ac:dyDescent="0.25">
      <c r="A808" t="s">
        <v>654</v>
      </c>
      <c r="B808" s="9">
        <v>16</v>
      </c>
      <c r="C808" t="s">
        <v>590</v>
      </c>
      <c r="D808" s="6" t="s">
        <v>838</v>
      </c>
      <c r="E808" s="4" t="s">
        <v>896</v>
      </c>
      <c r="F808" s="4" t="s">
        <v>903</v>
      </c>
      <c r="G808" s="4" t="s">
        <v>904</v>
      </c>
      <c r="H808" s="4" t="s">
        <v>901</v>
      </c>
    </row>
    <row r="809" spans="1:8" ht="15.75" hidden="1" x14ac:dyDescent="0.25">
      <c r="A809" t="s">
        <v>655</v>
      </c>
      <c r="B809" s="9">
        <v>16</v>
      </c>
      <c r="C809" t="s">
        <v>527</v>
      </c>
      <c r="D809" s="6" t="s">
        <v>840</v>
      </c>
      <c r="E809" s="4" t="s">
        <v>902</v>
      </c>
      <c r="F809" s="4" t="s">
        <v>903</v>
      </c>
      <c r="G809" s="4" t="s">
        <v>908</v>
      </c>
      <c r="H809" s="4" t="s">
        <v>901</v>
      </c>
    </row>
    <row r="810" spans="1:8" ht="15.75" hidden="1" x14ac:dyDescent="0.25">
      <c r="A810" t="s">
        <v>656</v>
      </c>
      <c r="B810" s="9">
        <v>16</v>
      </c>
      <c r="C810" t="s">
        <v>591</v>
      </c>
      <c r="D810" s="6" t="s">
        <v>826</v>
      </c>
      <c r="E810" s="4" t="s">
        <v>902</v>
      </c>
      <c r="F810" s="4" t="s">
        <v>903</v>
      </c>
      <c r="G810" s="4" t="s">
        <v>904</v>
      </c>
      <c r="H810" s="4" t="s">
        <v>901</v>
      </c>
    </row>
    <row r="811" spans="1:8" ht="15.75" hidden="1" x14ac:dyDescent="0.25">
      <c r="A811" t="s">
        <v>657</v>
      </c>
      <c r="B811" s="9">
        <v>16</v>
      </c>
      <c r="C811" t="s">
        <v>592</v>
      </c>
      <c r="D811" s="6" t="s">
        <v>838</v>
      </c>
      <c r="E811" s="4" t="s">
        <v>896</v>
      </c>
      <c r="F811" s="4" t="s">
        <v>903</v>
      </c>
      <c r="G811" s="4" t="s">
        <v>904</v>
      </c>
      <c r="H811" s="4" t="s">
        <v>901</v>
      </c>
    </row>
    <row r="812" spans="1:8" ht="15.75" hidden="1" x14ac:dyDescent="0.25">
      <c r="A812" t="s">
        <v>658</v>
      </c>
      <c r="B812" s="9">
        <v>16</v>
      </c>
      <c r="C812" t="s">
        <v>49</v>
      </c>
      <c r="D812" s="6" t="s">
        <v>826</v>
      </c>
      <c r="E812" s="4" t="s">
        <v>902</v>
      </c>
      <c r="F812" s="4" t="s">
        <v>903</v>
      </c>
      <c r="G812" s="4" t="s">
        <v>904</v>
      </c>
      <c r="H812" s="4" t="s">
        <v>901</v>
      </c>
    </row>
    <row r="813" spans="1:8" ht="15.75" hidden="1" x14ac:dyDescent="0.25">
      <c r="A813" t="s">
        <v>659</v>
      </c>
      <c r="B813" s="9">
        <v>16</v>
      </c>
      <c r="C813" t="s">
        <v>195</v>
      </c>
      <c r="D813" s="6" t="s">
        <v>840</v>
      </c>
      <c r="E813" s="4" t="s">
        <v>902</v>
      </c>
      <c r="F813" s="4" t="s">
        <v>903</v>
      </c>
      <c r="G813" s="4" t="s">
        <v>908</v>
      </c>
      <c r="H813" s="4" t="s">
        <v>901</v>
      </c>
    </row>
    <row r="814" spans="1:8" ht="15.75" hidden="1" x14ac:dyDescent="0.25">
      <c r="A814" t="s">
        <v>660</v>
      </c>
      <c r="B814" s="9">
        <v>16</v>
      </c>
      <c r="C814" t="s">
        <v>593</v>
      </c>
      <c r="D814" s="6" t="s">
        <v>840</v>
      </c>
      <c r="E814" s="4" t="s">
        <v>902</v>
      </c>
      <c r="F814" s="4" t="s">
        <v>903</v>
      </c>
      <c r="G814" s="4" t="s">
        <v>908</v>
      </c>
      <c r="H814" s="4" t="s">
        <v>901</v>
      </c>
    </row>
    <row r="815" spans="1:8" ht="15.75" hidden="1" x14ac:dyDescent="0.25">
      <c r="A815" t="s">
        <v>661</v>
      </c>
      <c r="B815" s="9">
        <v>16</v>
      </c>
      <c r="C815" t="s">
        <v>594</v>
      </c>
      <c r="D815" s="6" t="s">
        <v>844</v>
      </c>
      <c r="E815" s="4" t="s">
        <v>896</v>
      </c>
      <c r="F815" s="4" t="s">
        <v>897</v>
      </c>
      <c r="G815" s="4" t="s">
        <v>904</v>
      </c>
      <c r="H815" s="4" t="s">
        <v>901</v>
      </c>
    </row>
    <row r="816" spans="1:8" ht="15.75" hidden="1" x14ac:dyDescent="0.25">
      <c r="A816" t="s">
        <v>662</v>
      </c>
      <c r="B816" s="9">
        <v>16</v>
      </c>
      <c r="C816" t="s">
        <v>595</v>
      </c>
      <c r="D816" s="6" t="s">
        <v>826</v>
      </c>
      <c r="E816" s="4" t="s">
        <v>902</v>
      </c>
      <c r="F816" s="4" t="s">
        <v>903</v>
      </c>
      <c r="G816" s="4" t="s">
        <v>904</v>
      </c>
      <c r="H816" s="4" t="s">
        <v>901</v>
      </c>
    </row>
    <row r="817" spans="1:8" ht="15.75" hidden="1" x14ac:dyDescent="0.25">
      <c r="A817" t="s">
        <v>663</v>
      </c>
      <c r="B817" s="9">
        <v>16</v>
      </c>
      <c r="C817" t="s">
        <v>250</v>
      </c>
      <c r="D817" s="6" t="s">
        <v>826</v>
      </c>
      <c r="E817" s="4" t="s">
        <v>902</v>
      </c>
      <c r="F817" s="4" t="s">
        <v>903</v>
      </c>
      <c r="G817" s="4" t="s">
        <v>904</v>
      </c>
      <c r="H817" s="4" t="s">
        <v>901</v>
      </c>
    </row>
    <row r="818" spans="1:8" ht="15.75" hidden="1" x14ac:dyDescent="0.25">
      <c r="A818" t="s">
        <v>664</v>
      </c>
      <c r="B818" s="9">
        <v>16</v>
      </c>
      <c r="C818" t="s">
        <v>55</v>
      </c>
      <c r="D818" s="6" t="s">
        <v>826</v>
      </c>
      <c r="E818" s="4" t="s">
        <v>902</v>
      </c>
      <c r="F818" s="4" t="s">
        <v>903</v>
      </c>
      <c r="G818" s="4" t="s">
        <v>904</v>
      </c>
      <c r="H818" s="4" t="s">
        <v>901</v>
      </c>
    </row>
    <row r="819" spans="1:8" ht="15.75" hidden="1" x14ac:dyDescent="0.25">
      <c r="A819" t="s">
        <v>665</v>
      </c>
      <c r="B819" s="9">
        <v>16</v>
      </c>
      <c r="C819" t="s">
        <v>596</v>
      </c>
      <c r="D819" s="6" t="s">
        <v>838</v>
      </c>
      <c r="E819" s="4" t="s">
        <v>896</v>
      </c>
      <c r="F819" s="4" t="s">
        <v>903</v>
      </c>
      <c r="G819" s="4" t="s">
        <v>904</v>
      </c>
      <c r="H819" s="4" t="s">
        <v>901</v>
      </c>
    </row>
    <row r="820" spans="1:8" ht="15.75" hidden="1" x14ac:dyDescent="0.25">
      <c r="A820" t="s">
        <v>666</v>
      </c>
      <c r="B820" s="9">
        <v>16</v>
      </c>
      <c r="C820" t="s">
        <v>597</v>
      </c>
      <c r="D820" s="6" t="s">
        <v>838</v>
      </c>
      <c r="E820" s="4" t="s">
        <v>896</v>
      </c>
      <c r="F820" s="4" t="s">
        <v>903</v>
      </c>
      <c r="G820" s="4" t="s">
        <v>904</v>
      </c>
      <c r="H820" s="4" t="s">
        <v>901</v>
      </c>
    </row>
    <row r="821" spans="1:8" ht="15.75" hidden="1" x14ac:dyDescent="0.25">
      <c r="A821" t="s">
        <v>667</v>
      </c>
      <c r="B821" s="9">
        <v>16</v>
      </c>
      <c r="C821" t="s">
        <v>464</v>
      </c>
      <c r="D821" s="6" t="s">
        <v>826</v>
      </c>
      <c r="E821" s="4" t="s">
        <v>902</v>
      </c>
      <c r="F821" s="4" t="s">
        <v>903</v>
      </c>
      <c r="G821" s="4" t="s">
        <v>904</v>
      </c>
      <c r="H821" s="4" t="s">
        <v>901</v>
      </c>
    </row>
    <row r="822" spans="1:8" ht="15.75" hidden="1" x14ac:dyDescent="0.25">
      <c r="A822" t="s">
        <v>668</v>
      </c>
      <c r="B822" s="9">
        <v>16</v>
      </c>
      <c r="C822" t="s">
        <v>59</v>
      </c>
      <c r="D822" s="6" t="s">
        <v>826</v>
      </c>
      <c r="E822" s="4" t="s">
        <v>902</v>
      </c>
      <c r="F822" s="4" t="s">
        <v>903</v>
      </c>
      <c r="G822" s="4" t="s">
        <v>904</v>
      </c>
      <c r="H822" s="4" t="s">
        <v>901</v>
      </c>
    </row>
    <row r="823" spans="1:8" ht="15.75" hidden="1" x14ac:dyDescent="0.25">
      <c r="A823" t="s">
        <v>669</v>
      </c>
      <c r="B823" s="9">
        <v>16</v>
      </c>
      <c r="C823" t="s">
        <v>598</v>
      </c>
      <c r="D823" s="6" t="s">
        <v>838</v>
      </c>
      <c r="E823" s="4" t="s">
        <v>896</v>
      </c>
      <c r="F823" s="4" t="s">
        <v>903</v>
      </c>
      <c r="G823" s="4" t="s">
        <v>904</v>
      </c>
      <c r="H823" s="4" t="s">
        <v>901</v>
      </c>
    </row>
    <row r="824" spans="1:8" ht="15.75" hidden="1" x14ac:dyDescent="0.25">
      <c r="A824" t="s">
        <v>670</v>
      </c>
      <c r="B824" s="9">
        <v>16</v>
      </c>
      <c r="C824" t="s">
        <v>61</v>
      </c>
      <c r="D824" s="6" t="s">
        <v>833</v>
      </c>
      <c r="E824" s="4" t="s">
        <v>909</v>
      </c>
      <c r="F824" s="4" t="s">
        <v>903</v>
      </c>
      <c r="G824" s="4" t="s">
        <v>904</v>
      </c>
      <c r="H824" s="4" t="s">
        <v>901</v>
      </c>
    </row>
    <row r="825" spans="1:8" ht="15.75" hidden="1" x14ac:dyDescent="0.25">
      <c r="A825" t="s">
        <v>671</v>
      </c>
      <c r="B825" s="9">
        <v>16</v>
      </c>
      <c r="C825" t="s">
        <v>599</v>
      </c>
      <c r="D825" s="6" t="s">
        <v>838</v>
      </c>
      <c r="E825" s="4" t="s">
        <v>896</v>
      </c>
      <c r="F825" s="4" t="s">
        <v>903</v>
      </c>
      <c r="G825" s="4" t="s">
        <v>904</v>
      </c>
      <c r="H825" s="4" t="s">
        <v>901</v>
      </c>
    </row>
    <row r="826" spans="1:8" ht="15.75" hidden="1" x14ac:dyDescent="0.25">
      <c r="A826" t="s">
        <v>672</v>
      </c>
      <c r="B826" s="9">
        <v>16</v>
      </c>
      <c r="C826" t="s">
        <v>600</v>
      </c>
      <c r="D826" s="6" t="s">
        <v>838</v>
      </c>
      <c r="E826" s="4" t="s">
        <v>896</v>
      </c>
      <c r="F826" s="4" t="s">
        <v>903</v>
      </c>
      <c r="G826" s="4" t="s">
        <v>904</v>
      </c>
      <c r="H826" s="4" t="s">
        <v>901</v>
      </c>
    </row>
    <row r="827" spans="1:8" ht="15.75" hidden="1" x14ac:dyDescent="0.25">
      <c r="A827" t="s">
        <v>673</v>
      </c>
      <c r="B827" s="9">
        <v>16</v>
      </c>
      <c r="C827" t="s">
        <v>601</v>
      </c>
      <c r="D827" s="6" t="s">
        <v>845</v>
      </c>
      <c r="E827" s="4" t="s">
        <v>896</v>
      </c>
      <c r="F827" s="4" t="s">
        <v>903</v>
      </c>
      <c r="G827" s="4" t="s">
        <v>906</v>
      </c>
      <c r="H827" s="4" t="s">
        <v>901</v>
      </c>
    </row>
    <row r="828" spans="1:8" ht="15.75" hidden="1" x14ac:dyDescent="0.25">
      <c r="A828" t="s">
        <v>674</v>
      </c>
      <c r="B828" s="9">
        <v>16</v>
      </c>
      <c r="C828" t="s">
        <v>303</v>
      </c>
      <c r="D828" s="6" t="s">
        <v>826</v>
      </c>
      <c r="E828" s="4" t="s">
        <v>902</v>
      </c>
      <c r="F828" s="4" t="s">
        <v>903</v>
      </c>
      <c r="G828" s="4" t="s">
        <v>904</v>
      </c>
      <c r="H828" s="4" t="s">
        <v>901</v>
      </c>
    </row>
    <row r="829" spans="1:8" ht="15.75" hidden="1" x14ac:dyDescent="0.25">
      <c r="A829" t="s">
        <v>675</v>
      </c>
      <c r="B829" s="9">
        <v>16</v>
      </c>
      <c r="C829" t="s">
        <v>602</v>
      </c>
      <c r="D829" s="6" t="s">
        <v>838</v>
      </c>
      <c r="E829" s="4" t="s">
        <v>896</v>
      </c>
      <c r="F829" s="4" t="s">
        <v>903</v>
      </c>
      <c r="G829" s="4" t="s">
        <v>904</v>
      </c>
      <c r="H829" s="4" t="s">
        <v>901</v>
      </c>
    </row>
    <row r="830" spans="1:8" ht="15.75" hidden="1" x14ac:dyDescent="0.25">
      <c r="A830" t="s">
        <v>676</v>
      </c>
      <c r="B830" s="9">
        <v>16</v>
      </c>
      <c r="C830" t="s">
        <v>304</v>
      </c>
      <c r="D830" s="6" t="s">
        <v>845</v>
      </c>
      <c r="E830" s="4" t="s">
        <v>896</v>
      </c>
      <c r="F830" s="4" t="s">
        <v>903</v>
      </c>
      <c r="G830" s="4" t="s">
        <v>906</v>
      </c>
      <c r="H830" s="4" t="s">
        <v>901</v>
      </c>
    </row>
    <row r="831" spans="1:8" ht="15.75" hidden="1" x14ac:dyDescent="0.25">
      <c r="A831" t="s">
        <v>677</v>
      </c>
      <c r="B831" s="9">
        <v>16</v>
      </c>
      <c r="C831" t="s">
        <v>603</v>
      </c>
      <c r="D831" s="6" t="s">
        <v>845</v>
      </c>
      <c r="E831" s="4" t="s">
        <v>896</v>
      </c>
      <c r="F831" s="4" t="s">
        <v>903</v>
      </c>
      <c r="G831" s="4" t="s">
        <v>906</v>
      </c>
      <c r="H831" s="4" t="s">
        <v>901</v>
      </c>
    </row>
    <row r="832" spans="1:8" ht="15.75" hidden="1" x14ac:dyDescent="0.25">
      <c r="A832" t="s">
        <v>678</v>
      </c>
      <c r="B832" s="9">
        <v>16</v>
      </c>
      <c r="C832" t="s">
        <v>604</v>
      </c>
      <c r="D832" s="6" t="s">
        <v>838</v>
      </c>
      <c r="E832" s="4" t="s">
        <v>896</v>
      </c>
      <c r="F832" s="4" t="s">
        <v>903</v>
      </c>
      <c r="G832" s="4" t="s">
        <v>904</v>
      </c>
      <c r="H832" s="4" t="s">
        <v>901</v>
      </c>
    </row>
    <row r="833" spans="1:8" ht="15.75" hidden="1" x14ac:dyDescent="0.25">
      <c r="A833" t="s">
        <v>679</v>
      </c>
      <c r="B833" s="9">
        <v>16</v>
      </c>
      <c r="C833" t="s">
        <v>605</v>
      </c>
      <c r="D833" s="6" t="s">
        <v>838</v>
      </c>
      <c r="E833" s="4" t="s">
        <v>896</v>
      </c>
      <c r="F833" s="4" t="s">
        <v>903</v>
      </c>
      <c r="G833" s="4" t="s">
        <v>904</v>
      </c>
      <c r="H833" s="4" t="s">
        <v>901</v>
      </c>
    </row>
    <row r="834" spans="1:8" ht="15.75" hidden="1" x14ac:dyDescent="0.25">
      <c r="A834" t="s">
        <v>680</v>
      </c>
      <c r="B834" s="9">
        <v>16</v>
      </c>
      <c r="C834" t="s">
        <v>606</v>
      </c>
      <c r="D834" s="6" t="s">
        <v>878</v>
      </c>
      <c r="E834" s="4" t="s">
        <v>900</v>
      </c>
      <c r="F834" s="4" t="s">
        <v>903</v>
      </c>
      <c r="G834" s="4" t="s">
        <v>904</v>
      </c>
      <c r="H834" s="4" t="s">
        <v>901</v>
      </c>
    </row>
    <row r="835" spans="1:8" ht="15.75" hidden="1" x14ac:dyDescent="0.25">
      <c r="A835" t="s">
        <v>681</v>
      </c>
      <c r="B835" s="9">
        <v>16</v>
      </c>
      <c r="C835" t="s">
        <v>72</v>
      </c>
      <c r="D835" s="6" t="s">
        <v>826</v>
      </c>
      <c r="E835" s="4" t="s">
        <v>902</v>
      </c>
      <c r="F835" s="4" t="s">
        <v>903</v>
      </c>
      <c r="G835" s="4" t="s">
        <v>904</v>
      </c>
      <c r="H835" s="4" t="s">
        <v>901</v>
      </c>
    </row>
    <row r="836" spans="1:8" ht="15.75" hidden="1" x14ac:dyDescent="0.25">
      <c r="A836" t="s">
        <v>682</v>
      </c>
      <c r="B836" s="9">
        <v>16</v>
      </c>
      <c r="C836" t="s">
        <v>607</v>
      </c>
      <c r="D836" s="6" t="s">
        <v>827</v>
      </c>
      <c r="E836" s="4" t="s">
        <v>902</v>
      </c>
      <c r="F836" s="4" t="s">
        <v>903</v>
      </c>
      <c r="G836" s="4" t="s">
        <v>905</v>
      </c>
      <c r="H836" s="4" t="s">
        <v>901</v>
      </c>
    </row>
    <row r="837" spans="1:8" ht="15.75" hidden="1" x14ac:dyDescent="0.25">
      <c r="A837" t="s">
        <v>683</v>
      </c>
      <c r="B837" s="9">
        <v>16</v>
      </c>
      <c r="C837" t="s">
        <v>309</v>
      </c>
      <c r="D837" s="6" t="s">
        <v>826</v>
      </c>
      <c r="E837" s="4" t="s">
        <v>902</v>
      </c>
      <c r="F837" s="4" t="s">
        <v>903</v>
      </c>
      <c r="G837" s="4" t="s">
        <v>904</v>
      </c>
      <c r="H837" s="4" t="s">
        <v>901</v>
      </c>
    </row>
    <row r="838" spans="1:8" ht="15.75" hidden="1" x14ac:dyDescent="0.25">
      <c r="A838" t="s">
        <v>684</v>
      </c>
      <c r="B838" s="9">
        <v>16</v>
      </c>
      <c r="C838" t="s">
        <v>608</v>
      </c>
      <c r="D838" s="6" t="s">
        <v>832</v>
      </c>
      <c r="E838" s="4" t="s">
        <v>896</v>
      </c>
      <c r="F838" s="4" t="s">
        <v>903</v>
      </c>
      <c r="G838" s="4" t="s">
        <v>908</v>
      </c>
      <c r="H838" s="4" t="s">
        <v>901</v>
      </c>
    </row>
    <row r="839" spans="1:8" ht="15.75" hidden="1" x14ac:dyDescent="0.25">
      <c r="A839" t="s">
        <v>740</v>
      </c>
      <c r="B839" s="9">
        <v>17</v>
      </c>
      <c r="C839" t="s">
        <v>312</v>
      </c>
      <c r="D839" s="6" t="s">
        <v>842</v>
      </c>
      <c r="E839" s="4" t="s">
        <v>902</v>
      </c>
      <c r="F839" s="4" t="s">
        <v>897</v>
      </c>
      <c r="G839" s="4" t="s">
        <v>908</v>
      </c>
      <c r="H839" s="4" t="s">
        <v>901</v>
      </c>
    </row>
    <row r="840" spans="1:8" ht="15.75" hidden="1" x14ac:dyDescent="0.25">
      <c r="A840" t="s">
        <v>740</v>
      </c>
      <c r="B840" s="9">
        <v>17</v>
      </c>
      <c r="C840" t="s">
        <v>551</v>
      </c>
      <c r="D840" s="6" t="s">
        <v>846</v>
      </c>
      <c r="E840" s="4" t="s">
        <v>896</v>
      </c>
      <c r="F840" s="4" t="s">
        <v>897</v>
      </c>
      <c r="G840" s="4" t="s">
        <v>906</v>
      </c>
      <c r="H840" s="4" t="s">
        <v>901</v>
      </c>
    </row>
    <row r="841" spans="1:8" ht="15.75" hidden="1" x14ac:dyDescent="0.25">
      <c r="A841" t="s">
        <v>740</v>
      </c>
      <c r="B841" s="9">
        <v>17</v>
      </c>
      <c r="C841" t="s">
        <v>685</v>
      </c>
      <c r="D841" s="6" t="s">
        <v>842</v>
      </c>
      <c r="E841" s="4" t="s">
        <v>902</v>
      </c>
      <c r="F841" s="4" t="s">
        <v>897</v>
      </c>
      <c r="G841" s="4" t="s">
        <v>908</v>
      </c>
      <c r="H841" s="4" t="s">
        <v>901</v>
      </c>
    </row>
    <row r="842" spans="1:8" ht="15.75" hidden="1" x14ac:dyDescent="0.25">
      <c r="A842" t="s">
        <v>740</v>
      </c>
      <c r="B842" s="9">
        <v>17</v>
      </c>
      <c r="C842" t="s">
        <v>552</v>
      </c>
      <c r="D842" s="6" t="s">
        <v>864</v>
      </c>
      <c r="E842" s="4" t="s">
        <v>909</v>
      </c>
      <c r="F842" s="4" t="s">
        <v>897</v>
      </c>
      <c r="G842" s="4" t="s">
        <v>904</v>
      </c>
      <c r="H842" s="4" t="s">
        <v>901</v>
      </c>
    </row>
    <row r="843" spans="1:8" ht="15.75" hidden="1" x14ac:dyDescent="0.25">
      <c r="A843" t="s">
        <v>740</v>
      </c>
      <c r="B843" s="9">
        <v>17</v>
      </c>
      <c r="C843" t="s">
        <v>686</v>
      </c>
      <c r="D843" s="6" t="s">
        <v>846</v>
      </c>
      <c r="E843" s="4" t="s">
        <v>896</v>
      </c>
      <c r="F843" s="4" t="s">
        <v>897</v>
      </c>
      <c r="G843" s="4" t="s">
        <v>906</v>
      </c>
      <c r="H843" s="4" t="s">
        <v>901</v>
      </c>
    </row>
    <row r="844" spans="1:8" ht="15.75" hidden="1" x14ac:dyDescent="0.25">
      <c r="A844" t="s">
        <v>740</v>
      </c>
      <c r="B844" s="9">
        <v>17</v>
      </c>
      <c r="C844" t="s">
        <v>687</v>
      </c>
      <c r="D844" s="6" t="s">
        <v>879</v>
      </c>
      <c r="E844" s="4" t="s">
        <v>911</v>
      </c>
      <c r="F844" s="4" t="s">
        <v>903</v>
      </c>
      <c r="G844" s="4" t="s">
        <v>905</v>
      </c>
      <c r="H844" s="4" t="s">
        <v>901</v>
      </c>
    </row>
    <row r="845" spans="1:8" ht="15.75" hidden="1" x14ac:dyDescent="0.25">
      <c r="A845" t="s">
        <v>740</v>
      </c>
      <c r="B845" s="9">
        <v>17</v>
      </c>
      <c r="C845" t="s">
        <v>95</v>
      </c>
      <c r="D845" s="6" t="s">
        <v>839</v>
      </c>
      <c r="E845" s="4" t="s">
        <v>896</v>
      </c>
      <c r="F845" s="4" t="s">
        <v>903</v>
      </c>
      <c r="G845" s="4" t="s">
        <v>905</v>
      </c>
      <c r="H845" s="4" t="s">
        <v>901</v>
      </c>
    </row>
    <row r="846" spans="1:8" ht="15.75" hidden="1" x14ac:dyDescent="0.25">
      <c r="A846" t="s">
        <v>740</v>
      </c>
      <c r="B846" s="9">
        <v>17</v>
      </c>
      <c r="C846" t="s">
        <v>688</v>
      </c>
      <c r="D846" s="6" t="s">
        <v>839</v>
      </c>
      <c r="E846" s="4" t="s">
        <v>896</v>
      </c>
      <c r="F846" s="4" t="s">
        <v>903</v>
      </c>
      <c r="G846" s="4" t="s">
        <v>905</v>
      </c>
      <c r="H846" s="4" t="s">
        <v>901</v>
      </c>
    </row>
    <row r="847" spans="1:8" ht="15.75" hidden="1" x14ac:dyDescent="0.25">
      <c r="A847" t="s">
        <v>740</v>
      </c>
      <c r="B847" s="9">
        <v>17</v>
      </c>
      <c r="C847" t="s">
        <v>689</v>
      </c>
      <c r="D847" s="6" t="s">
        <v>840</v>
      </c>
      <c r="E847" s="4" t="s">
        <v>902</v>
      </c>
      <c r="F847" s="4" t="s">
        <v>903</v>
      </c>
      <c r="G847" s="4" t="s">
        <v>908</v>
      </c>
      <c r="H847" s="4" t="s">
        <v>901</v>
      </c>
    </row>
    <row r="848" spans="1:8" ht="15.75" hidden="1" x14ac:dyDescent="0.25">
      <c r="A848" t="s">
        <v>740</v>
      </c>
      <c r="B848" s="9">
        <v>17</v>
      </c>
      <c r="C848" t="s">
        <v>690</v>
      </c>
      <c r="D848" s="6" t="s">
        <v>827</v>
      </c>
      <c r="E848" s="4" t="s">
        <v>902</v>
      </c>
      <c r="F848" s="4" t="s">
        <v>903</v>
      </c>
      <c r="G848" s="4" t="s">
        <v>905</v>
      </c>
      <c r="H848" s="4" t="s">
        <v>901</v>
      </c>
    </row>
    <row r="849" spans="1:8" ht="15.75" hidden="1" x14ac:dyDescent="0.25">
      <c r="A849" t="s">
        <v>740</v>
      </c>
      <c r="B849" s="9">
        <v>17</v>
      </c>
      <c r="C849" t="s">
        <v>691</v>
      </c>
      <c r="D849" s="6" t="s">
        <v>864</v>
      </c>
      <c r="E849" s="4" t="s">
        <v>909</v>
      </c>
      <c r="F849" s="4" t="s">
        <v>897</v>
      </c>
      <c r="G849" s="4" t="s">
        <v>904</v>
      </c>
      <c r="H849" s="4" t="s">
        <v>901</v>
      </c>
    </row>
    <row r="850" spans="1:8" ht="15.75" hidden="1" x14ac:dyDescent="0.25">
      <c r="A850" t="s">
        <v>740</v>
      </c>
      <c r="B850" s="9">
        <v>17</v>
      </c>
      <c r="C850" t="s">
        <v>692</v>
      </c>
      <c r="D850" s="6" t="s">
        <v>839</v>
      </c>
      <c r="E850" s="4" t="s">
        <v>896</v>
      </c>
      <c r="F850" s="4" t="s">
        <v>903</v>
      </c>
      <c r="G850" s="4" t="s">
        <v>905</v>
      </c>
      <c r="H850" s="4" t="s">
        <v>901</v>
      </c>
    </row>
    <row r="851" spans="1:8" ht="15.75" hidden="1" x14ac:dyDescent="0.25">
      <c r="A851" t="s">
        <v>740</v>
      </c>
      <c r="B851" s="9">
        <v>17</v>
      </c>
      <c r="C851" t="s">
        <v>543</v>
      </c>
      <c r="D851" s="6" t="s">
        <v>840</v>
      </c>
      <c r="E851" s="4" t="s">
        <v>902</v>
      </c>
      <c r="F851" s="4" t="s">
        <v>903</v>
      </c>
      <c r="G851" s="4" t="s">
        <v>908</v>
      </c>
      <c r="H851" s="4" t="s">
        <v>901</v>
      </c>
    </row>
    <row r="852" spans="1:8" ht="15.75" hidden="1" x14ac:dyDescent="0.25">
      <c r="A852" t="s">
        <v>740</v>
      </c>
      <c r="B852" s="9">
        <v>17</v>
      </c>
      <c r="C852" t="s">
        <v>573</v>
      </c>
      <c r="D852" s="6" t="s">
        <v>826</v>
      </c>
      <c r="E852" s="4" t="s">
        <v>902</v>
      </c>
      <c r="F852" s="4" t="s">
        <v>903</v>
      </c>
      <c r="G852" s="4" t="s">
        <v>904</v>
      </c>
      <c r="H852" s="4" t="s">
        <v>901</v>
      </c>
    </row>
    <row r="853" spans="1:8" ht="15.75" hidden="1" x14ac:dyDescent="0.25">
      <c r="A853" t="s">
        <v>740</v>
      </c>
      <c r="B853" s="9">
        <v>17</v>
      </c>
      <c r="C853" t="s">
        <v>322</v>
      </c>
      <c r="D853" s="6" t="s">
        <v>845</v>
      </c>
      <c r="E853" s="4" t="s">
        <v>896</v>
      </c>
      <c r="F853" s="4" t="s">
        <v>903</v>
      </c>
      <c r="G853" s="4" t="s">
        <v>906</v>
      </c>
      <c r="H853" s="4" t="s">
        <v>901</v>
      </c>
    </row>
    <row r="854" spans="1:8" ht="15.75" hidden="1" x14ac:dyDescent="0.25">
      <c r="A854" t="s">
        <v>740</v>
      </c>
      <c r="B854" s="9">
        <v>17</v>
      </c>
      <c r="C854" t="s">
        <v>145</v>
      </c>
      <c r="D854" s="6" t="s">
        <v>826</v>
      </c>
      <c r="E854" s="4" t="s">
        <v>902</v>
      </c>
      <c r="F854" s="4" t="s">
        <v>903</v>
      </c>
      <c r="G854" s="4" t="s">
        <v>904</v>
      </c>
      <c r="H854" s="4" t="s">
        <v>901</v>
      </c>
    </row>
    <row r="855" spans="1:8" ht="15.75" hidden="1" x14ac:dyDescent="0.25">
      <c r="A855" t="s">
        <v>740</v>
      </c>
      <c r="B855" s="9">
        <v>17</v>
      </c>
      <c r="C855" t="s">
        <v>693</v>
      </c>
      <c r="D855" s="6" t="s">
        <v>826</v>
      </c>
      <c r="E855" s="4" t="s">
        <v>902</v>
      </c>
      <c r="F855" s="4" t="s">
        <v>903</v>
      </c>
      <c r="G855" s="4" t="s">
        <v>904</v>
      </c>
      <c r="H855" s="4" t="s">
        <v>901</v>
      </c>
    </row>
    <row r="856" spans="1:8" ht="15.75" hidden="1" x14ac:dyDescent="0.25">
      <c r="A856" t="s">
        <v>740</v>
      </c>
      <c r="B856" s="9">
        <v>17</v>
      </c>
      <c r="C856" t="s">
        <v>694</v>
      </c>
      <c r="D856" s="6" t="s">
        <v>831</v>
      </c>
      <c r="E856" s="4" t="s">
        <v>909</v>
      </c>
      <c r="F856" s="4" t="s">
        <v>903</v>
      </c>
      <c r="G856" s="4" t="s">
        <v>908</v>
      </c>
      <c r="H856" s="4" t="s">
        <v>901</v>
      </c>
    </row>
    <row r="857" spans="1:8" ht="15.75" hidden="1" x14ac:dyDescent="0.25">
      <c r="A857" t="s">
        <v>740</v>
      </c>
      <c r="B857" s="9">
        <v>17</v>
      </c>
      <c r="C857" t="s">
        <v>695</v>
      </c>
      <c r="D857" s="6" t="s">
        <v>852</v>
      </c>
      <c r="E857" s="4" t="s">
        <v>896</v>
      </c>
      <c r="F857" s="4" t="s">
        <v>903</v>
      </c>
      <c r="G857" s="4" t="s">
        <v>913</v>
      </c>
      <c r="H857" s="4" t="s">
        <v>901</v>
      </c>
    </row>
    <row r="858" spans="1:8" ht="15.75" hidden="1" x14ac:dyDescent="0.25">
      <c r="A858" t="s">
        <v>740</v>
      </c>
      <c r="B858" s="9">
        <v>17</v>
      </c>
      <c r="C858" t="s">
        <v>446</v>
      </c>
      <c r="D858" s="6" t="s">
        <v>845</v>
      </c>
      <c r="E858" s="4" t="s">
        <v>896</v>
      </c>
      <c r="F858" s="4" t="s">
        <v>903</v>
      </c>
      <c r="G858" s="4" t="s">
        <v>906</v>
      </c>
      <c r="H858" s="4" t="s">
        <v>901</v>
      </c>
    </row>
    <row r="859" spans="1:8" ht="15.75" hidden="1" x14ac:dyDescent="0.25">
      <c r="A859" t="s">
        <v>740</v>
      </c>
      <c r="B859" s="9">
        <v>17</v>
      </c>
      <c r="C859" t="s">
        <v>696</v>
      </c>
      <c r="D859" s="6" t="s">
        <v>840</v>
      </c>
      <c r="E859" s="4" t="s">
        <v>902</v>
      </c>
      <c r="F859" s="4" t="s">
        <v>903</v>
      </c>
      <c r="G859" s="4" t="s">
        <v>908</v>
      </c>
      <c r="H859" s="4" t="s">
        <v>901</v>
      </c>
    </row>
    <row r="860" spans="1:8" ht="15.75" hidden="1" x14ac:dyDescent="0.25">
      <c r="A860" t="s">
        <v>740</v>
      </c>
      <c r="B860" s="9">
        <v>17</v>
      </c>
      <c r="C860" t="s">
        <v>697</v>
      </c>
      <c r="D860" s="6" t="s">
        <v>831</v>
      </c>
      <c r="E860" s="4" t="s">
        <v>909</v>
      </c>
      <c r="F860" s="4" t="s">
        <v>903</v>
      </c>
      <c r="G860" s="4" t="s">
        <v>908</v>
      </c>
      <c r="H860" s="4" t="s">
        <v>901</v>
      </c>
    </row>
    <row r="861" spans="1:8" ht="15.75" hidden="1" x14ac:dyDescent="0.25">
      <c r="A861" t="s">
        <v>740</v>
      </c>
      <c r="B861" s="9">
        <v>17</v>
      </c>
      <c r="C861" t="s">
        <v>150</v>
      </c>
      <c r="D861" s="6" t="s">
        <v>845</v>
      </c>
      <c r="E861" s="4" t="s">
        <v>896</v>
      </c>
      <c r="F861" s="4" t="s">
        <v>903</v>
      </c>
      <c r="G861" s="4" t="s">
        <v>906</v>
      </c>
      <c r="H861" s="4" t="s">
        <v>901</v>
      </c>
    </row>
    <row r="862" spans="1:8" ht="15.75" hidden="1" x14ac:dyDescent="0.25">
      <c r="A862" t="s">
        <v>740</v>
      </c>
      <c r="B862" s="9">
        <v>17</v>
      </c>
      <c r="C862" t="s">
        <v>698</v>
      </c>
      <c r="D862" s="6" t="s">
        <v>827</v>
      </c>
      <c r="E862" s="4" t="s">
        <v>902</v>
      </c>
      <c r="F862" s="4" t="s">
        <v>903</v>
      </c>
      <c r="G862" s="4" t="s">
        <v>905</v>
      </c>
      <c r="H862" s="4" t="s">
        <v>901</v>
      </c>
    </row>
    <row r="863" spans="1:8" ht="15.75" hidden="1" x14ac:dyDescent="0.25">
      <c r="A863" t="s">
        <v>740</v>
      </c>
      <c r="B863" s="9">
        <v>17</v>
      </c>
      <c r="C863" t="s">
        <v>171</v>
      </c>
      <c r="D863" s="6" t="s">
        <v>845</v>
      </c>
      <c r="E863" s="4" t="s">
        <v>896</v>
      </c>
      <c r="F863" s="4" t="s">
        <v>903</v>
      </c>
      <c r="G863" s="4" t="s">
        <v>906</v>
      </c>
      <c r="H863" s="4" t="s">
        <v>901</v>
      </c>
    </row>
    <row r="864" spans="1:8" ht="15.75" hidden="1" x14ac:dyDescent="0.25">
      <c r="A864" t="s">
        <v>740</v>
      </c>
      <c r="B864" s="9">
        <v>17</v>
      </c>
      <c r="C864" t="s">
        <v>699</v>
      </c>
      <c r="D864" s="6" t="s">
        <v>862</v>
      </c>
      <c r="E864" s="4" t="s">
        <v>900</v>
      </c>
      <c r="F864" s="4" t="s">
        <v>903</v>
      </c>
      <c r="G864" s="4" t="s">
        <v>913</v>
      </c>
      <c r="H864" s="4" t="s">
        <v>901</v>
      </c>
    </row>
    <row r="865" spans="1:8" ht="15.75" hidden="1" x14ac:dyDescent="0.25">
      <c r="A865" t="s">
        <v>740</v>
      </c>
      <c r="B865" s="9">
        <v>17</v>
      </c>
      <c r="C865" t="s">
        <v>565</v>
      </c>
      <c r="D865" s="6" t="s">
        <v>864</v>
      </c>
      <c r="E865" s="4" t="s">
        <v>909</v>
      </c>
      <c r="F865" s="4" t="s">
        <v>897</v>
      </c>
      <c r="G865" s="4" t="s">
        <v>904</v>
      </c>
      <c r="H865" s="4" t="s">
        <v>901</v>
      </c>
    </row>
    <row r="866" spans="1:8" ht="15.75" hidden="1" x14ac:dyDescent="0.25">
      <c r="A866" t="s">
        <v>740</v>
      </c>
      <c r="B866" s="9">
        <v>17</v>
      </c>
      <c r="C866" t="s">
        <v>700</v>
      </c>
      <c r="D866" s="6" t="s">
        <v>830</v>
      </c>
      <c r="E866" s="4" t="s">
        <v>896</v>
      </c>
      <c r="F866" s="4" t="s">
        <v>897</v>
      </c>
      <c r="G866" s="4" t="s">
        <v>908</v>
      </c>
      <c r="H866" s="4" t="s">
        <v>901</v>
      </c>
    </row>
    <row r="867" spans="1:8" ht="15.75" hidden="1" x14ac:dyDescent="0.25">
      <c r="A867" t="s">
        <v>740</v>
      </c>
      <c r="B867" s="9">
        <v>17</v>
      </c>
      <c r="C867" t="s">
        <v>567</v>
      </c>
      <c r="D867" s="6" t="s">
        <v>864</v>
      </c>
      <c r="E867" s="4" t="s">
        <v>909</v>
      </c>
      <c r="F867" s="4" t="s">
        <v>897</v>
      </c>
      <c r="G867" s="4" t="s">
        <v>904</v>
      </c>
      <c r="H867" s="4" t="s">
        <v>901</v>
      </c>
    </row>
    <row r="868" spans="1:8" ht="15.75" hidden="1" x14ac:dyDescent="0.25">
      <c r="A868" t="s">
        <v>740</v>
      </c>
      <c r="B868" s="9">
        <v>17</v>
      </c>
      <c r="C868" t="s">
        <v>701</v>
      </c>
      <c r="D868" s="6" t="s">
        <v>864</v>
      </c>
      <c r="E868" s="4" t="s">
        <v>909</v>
      </c>
      <c r="F868" s="4" t="s">
        <v>897</v>
      </c>
      <c r="G868" s="4" t="s">
        <v>904</v>
      </c>
      <c r="H868" s="4" t="s">
        <v>901</v>
      </c>
    </row>
    <row r="869" spans="1:8" ht="15.75" hidden="1" x14ac:dyDescent="0.25">
      <c r="A869" t="s">
        <v>740</v>
      </c>
      <c r="B869" s="9">
        <v>17</v>
      </c>
      <c r="C869" t="s">
        <v>702</v>
      </c>
      <c r="D869" s="6" t="s">
        <v>846</v>
      </c>
      <c r="E869" s="4" t="s">
        <v>896</v>
      </c>
      <c r="F869" s="4" t="s">
        <v>897</v>
      </c>
      <c r="G869" s="4" t="s">
        <v>906</v>
      </c>
      <c r="H869" s="4" t="s">
        <v>901</v>
      </c>
    </row>
    <row r="870" spans="1:8" ht="15.75" hidden="1" x14ac:dyDescent="0.25">
      <c r="A870" t="s">
        <v>740</v>
      </c>
      <c r="B870" s="9">
        <v>17</v>
      </c>
      <c r="C870" t="s">
        <v>703</v>
      </c>
      <c r="D870" s="6" t="s">
        <v>854</v>
      </c>
      <c r="E870" s="4" t="s">
        <v>900</v>
      </c>
      <c r="F870" s="4" t="s">
        <v>897</v>
      </c>
      <c r="G870" s="4" t="s">
        <v>913</v>
      </c>
      <c r="H870" s="4" t="s">
        <v>901</v>
      </c>
    </row>
    <row r="871" spans="1:8" ht="15.75" hidden="1" x14ac:dyDescent="0.25">
      <c r="A871" t="s">
        <v>740</v>
      </c>
      <c r="B871" s="9">
        <v>17</v>
      </c>
      <c r="C871" t="s">
        <v>704</v>
      </c>
      <c r="D871" s="6" t="s">
        <v>880</v>
      </c>
      <c r="E871" s="4" t="s">
        <v>925</v>
      </c>
      <c r="F871" s="4" t="s">
        <v>917</v>
      </c>
      <c r="G871" s="4" t="s">
        <v>906</v>
      </c>
      <c r="H871" s="4" t="s">
        <v>901</v>
      </c>
    </row>
    <row r="872" spans="1:8" ht="15.75" hidden="1" x14ac:dyDescent="0.25">
      <c r="A872" t="s">
        <v>740</v>
      </c>
      <c r="B872" s="9">
        <v>17</v>
      </c>
      <c r="C872" t="s">
        <v>279</v>
      </c>
      <c r="D872" s="6" t="s">
        <v>845</v>
      </c>
      <c r="E872" s="4" t="s">
        <v>896</v>
      </c>
      <c r="F872" s="4" t="s">
        <v>903</v>
      </c>
      <c r="G872" s="4" t="s">
        <v>906</v>
      </c>
      <c r="H872" s="4" t="s">
        <v>901</v>
      </c>
    </row>
    <row r="873" spans="1:8" ht="15.75" hidden="1" x14ac:dyDescent="0.25">
      <c r="A873" t="s">
        <v>740</v>
      </c>
      <c r="B873" s="9">
        <v>17</v>
      </c>
      <c r="C873" t="s">
        <v>705</v>
      </c>
      <c r="D873" s="6" t="s">
        <v>864</v>
      </c>
      <c r="E873" s="4" t="s">
        <v>909</v>
      </c>
      <c r="F873" s="4" t="s">
        <v>897</v>
      </c>
      <c r="G873" s="4" t="s">
        <v>904</v>
      </c>
      <c r="H873" s="4" t="s">
        <v>901</v>
      </c>
    </row>
    <row r="874" spans="1:8" ht="15.75" hidden="1" x14ac:dyDescent="0.25">
      <c r="A874" t="s">
        <v>740</v>
      </c>
      <c r="B874" s="9">
        <v>17</v>
      </c>
      <c r="C874" t="s">
        <v>235</v>
      </c>
      <c r="D874" s="6" t="s">
        <v>845</v>
      </c>
      <c r="E874" s="4" t="s">
        <v>896</v>
      </c>
      <c r="F874" s="4" t="s">
        <v>903</v>
      </c>
      <c r="G874" s="4" t="s">
        <v>906</v>
      </c>
      <c r="H874" s="4" t="s">
        <v>901</v>
      </c>
    </row>
    <row r="875" spans="1:8" ht="15.75" hidden="1" x14ac:dyDescent="0.25">
      <c r="A875" t="s">
        <v>740</v>
      </c>
      <c r="B875" s="9">
        <v>17</v>
      </c>
      <c r="C875" t="s">
        <v>706</v>
      </c>
      <c r="D875" s="6" t="s">
        <v>869</v>
      </c>
      <c r="E875" s="4" t="s">
        <v>896</v>
      </c>
      <c r="F875" s="4" t="s">
        <v>897</v>
      </c>
      <c r="G875" s="4" t="s">
        <v>905</v>
      </c>
      <c r="H875" s="4" t="s">
        <v>901</v>
      </c>
    </row>
    <row r="876" spans="1:8" ht="15.75" hidden="1" x14ac:dyDescent="0.25">
      <c r="A876" t="s">
        <v>740</v>
      </c>
      <c r="B876" s="9">
        <v>17</v>
      </c>
      <c r="C876" t="s">
        <v>707</v>
      </c>
      <c r="D876" s="6" t="s">
        <v>840</v>
      </c>
      <c r="E876" s="4" t="s">
        <v>902</v>
      </c>
      <c r="F876" s="4" t="s">
        <v>903</v>
      </c>
      <c r="G876" s="4" t="s">
        <v>908</v>
      </c>
      <c r="H876" s="4" t="s">
        <v>901</v>
      </c>
    </row>
    <row r="877" spans="1:8" ht="15.75" hidden="1" x14ac:dyDescent="0.25">
      <c r="A877" t="s">
        <v>740</v>
      </c>
      <c r="B877" s="9">
        <v>17</v>
      </c>
      <c r="C877" t="s">
        <v>708</v>
      </c>
      <c r="D877" s="6" t="s">
        <v>830</v>
      </c>
      <c r="E877" s="4" t="s">
        <v>896</v>
      </c>
      <c r="F877" s="4" t="s">
        <v>897</v>
      </c>
      <c r="G877" s="4" t="s">
        <v>908</v>
      </c>
      <c r="H877" s="4" t="s">
        <v>901</v>
      </c>
    </row>
    <row r="878" spans="1:8" ht="15.75" hidden="1" x14ac:dyDescent="0.25">
      <c r="A878" t="s">
        <v>740</v>
      </c>
      <c r="B878" s="9">
        <v>17</v>
      </c>
      <c r="C878" t="s">
        <v>490</v>
      </c>
      <c r="D878" s="6" t="s">
        <v>845</v>
      </c>
      <c r="E878" s="4" t="s">
        <v>896</v>
      </c>
      <c r="F878" s="4" t="s">
        <v>903</v>
      </c>
      <c r="G878" s="4" t="s">
        <v>906</v>
      </c>
      <c r="H878" s="4" t="s">
        <v>901</v>
      </c>
    </row>
    <row r="879" spans="1:8" ht="15.75" hidden="1" x14ac:dyDescent="0.25">
      <c r="A879" t="s">
        <v>740</v>
      </c>
      <c r="B879" s="9">
        <v>17</v>
      </c>
      <c r="C879" t="s">
        <v>709</v>
      </c>
      <c r="D879" s="6" t="s">
        <v>846</v>
      </c>
      <c r="E879" s="4" t="s">
        <v>896</v>
      </c>
      <c r="F879" s="4" t="s">
        <v>897</v>
      </c>
      <c r="G879" s="4" t="s">
        <v>906</v>
      </c>
      <c r="H879" s="4" t="s">
        <v>901</v>
      </c>
    </row>
    <row r="880" spans="1:8" ht="15.75" hidden="1" x14ac:dyDescent="0.25">
      <c r="A880" t="s">
        <v>740</v>
      </c>
      <c r="B880" s="9">
        <v>17</v>
      </c>
      <c r="C880" t="s">
        <v>710</v>
      </c>
      <c r="D880" s="6" t="s">
        <v>831</v>
      </c>
      <c r="E880" s="4" t="s">
        <v>909</v>
      </c>
      <c r="F880" s="4" t="s">
        <v>903</v>
      </c>
      <c r="G880" s="4" t="s">
        <v>908</v>
      </c>
      <c r="H880" s="4" t="s">
        <v>901</v>
      </c>
    </row>
    <row r="881" spans="1:8" ht="15.75" hidden="1" x14ac:dyDescent="0.25">
      <c r="A881" t="s">
        <v>740</v>
      </c>
      <c r="B881" s="9">
        <v>17</v>
      </c>
      <c r="C881" t="s">
        <v>131</v>
      </c>
      <c r="D881" s="6" t="s">
        <v>840</v>
      </c>
      <c r="E881" s="4" t="s">
        <v>902</v>
      </c>
      <c r="F881" s="4" t="s">
        <v>903</v>
      </c>
      <c r="G881" s="4" t="s">
        <v>908</v>
      </c>
      <c r="H881" s="4" t="s">
        <v>901</v>
      </c>
    </row>
    <row r="882" spans="1:8" ht="15.75" hidden="1" x14ac:dyDescent="0.25">
      <c r="A882" t="s">
        <v>740</v>
      </c>
      <c r="B882" s="9">
        <v>17</v>
      </c>
      <c r="C882" t="s">
        <v>711</v>
      </c>
      <c r="D882" s="6" t="s">
        <v>845</v>
      </c>
      <c r="E882" s="4" t="s">
        <v>896</v>
      </c>
      <c r="F882" s="4" t="s">
        <v>903</v>
      </c>
      <c r="G882" s="4" t="s">
        <v>906</v>
      </c>
      <c r="H882" s="4" t="s">
        <v>901</v>
      </c>
    </row>
    <row r="883" spans="1:8" ht="15.75" hidden="1" x14ac:dyDescent="0.25">
      <c r="A883" t="s">
        <v>740</v>
      </c>
      <c r="B883" s="9">
        <v>17</v>
      </c>
      <c r="C883" t="s">
        <v>190</v>
      </c>
      <c r="D883" s="6" t="s">
        <v>832</v>
      </c>
      <c r="E883" s="4" t="s">
        <v>896</v>
      </c>
      <c r="F883" s="4" t="s">
        <v>903</v>
      </c>
      <c r="G883" s="4" t="s">
        <v>908</v>
      </c>
      <c r="H883" s="4" t="s">
        <v>901</v>
      </c>
    </row>
    <row r="884" spans="1:8" ht="15.75" hidden="1" x14ac:dyDescent="0.25">
      <c r="A884" t="s">
        <v>740</v>
      </c>
      <c r="B884" s="9">
        <v>17</v>
      </c>
      <c r="C884" t="s">
        <v>712</v>
      </c>
      <c r="D884" s="6" t="s">
        <v>864</v>
      </c>
      <c r="E884" s="4" t="s">
        <v>909</v>
      </c>
      <c r="F884" s="4" t="s">
        <v>897</v>
      </c>
      <c r="G884" s="4" t="s">
        <v>904</v>
      </c>
      <c r="H884" s="4" t="s">
        <v>901</v>
      </c>
    </row>
    <row r="885" spans="1:8" ht="15.75" hidden="1" x14ac:dyDescent="0.25">
      <c r="A885" t="s">
        <v>740</v>
      </c>
      <c r="B885" s="9">
        <v>17</v>
      </c>
      <c r="C885" t="s">
        <v>713</v>
      </c>
      <c r="D885" s="6" t="s">
        <v>838</v>
      </c>
      <c r="E885" s="4" t="s">
        <v>896</v>
      </c>
      <c r="F885" s="4" t="s">
        <v>903</v>
      </c>
      <c r="G885" s="4" t="s">
        <v>904</v>
      </c>
      <c r="H885" s="4" t="s">
        <v>901</v>
      </c>
    </row>
    <row r="886" spans="1:8" ht="15.75" hidden="1" x14ac:dyDescent="0.25">
      <c r="A886" t="s">
        <v>740</v>
      </c>
      <c r="B886" s="9">
        <v>17</v>
      </c>
      <c r="C886" t="s">
        <v>47</v>
      </c>
      <c r="D886" s="6" t="s">
        <v>839</v>
      </c>
      <c r="E886" s="4" t="s">
        <v>896</v>
      </c>
      <c r="F886" s="4" t="s">
        <v>903</v>
      </c>
      <c r="G886" s="4" t="s">
        <v>905</v>
      </c>
      <c r="H886" s="4" t="s">
        <v>901</v>
      </c>
    </row>
    <row r="887" spans="1:8" ht="15.75" hidden="1" x14ac:dyDescent="0.25">
      <c r="A887" t="s">
        <v>740</v>
      </c>
      <c r="B887" s="9">
        <v>17</v>
      </c>
      <c r="C887" t="s">
        <v>193</v>
      </c>
      <c r="D887" s="6" t="s">
        <v>832</v>
      </c>
      <c r="E887" s="4" t="s">
        <v>896</v>
      </c>
      <c r="F887" s="4" t="s">
        <v>903</v>
      </c>
      <c r="G887" s="4" t="s">
        <v>908</v>
      </c>
      <c r="H887" s="4" t="s">
        <v>901</v>
      </c>
    </row>
    <row r="888" spans="1:8" ht="15.75" hidden="1" x14ac:dyDescent="0.25">
      <c r="A888" t="s">
        <v>740</v>
      </c>
      <c r="B888" s="9">
        <v>17</v>
      </c>
      <c r="C888" t="s">
        <v>714</v>
      </c>
      <c r="D888" s="6" t="s">
        <v>831</v>
      </c>
      <c r="E888" s="4" t="s">
        <v>909</v>
      </c>
      <c r="F888" s="4" t="s">
        <v>903</v>
      </c>
      <c r="G888" s="4" t="s">
        <v>908</v>
      </c>
      <c r="H888" s="4" t="s">
        <v>901</v>
      </c>
    </row>
    <row r="889" spans="1:8" ht="15.75" hidden="1" x14ac:dyDescent="0.25">
      <c r="A889" t="s">
        <v>740</v>
      </c>
      <c r="B889" s="9">
        <v>17</v>
      </c>
      <c r="C889" t="s">
        <v>715</v>
      </c>
      <c r="D889" s="6" t="s">
        <v>836</v>
      </c>
      <c r="E889" s="4" t="s">
        <v>909</v>
      </c>
      <c r="F889" s="4" t="s">
        <v>897</v>
      </c>
      <c r="G889" s="4" t="s">
        <v>908</v>
      </c>
      <c r="H889" s="4" t="s">
        <v>901</v>
      </c>
    </row>
    <row r="890" spans="1:8" ht="15.75" hidden="1" x14ac:dyDescent="0.25">
      <c r="A890" t="s">
        <v>740</v>
      </c>
      <c r="B890" s="9">
        <v>17</v>
      </c>
      <c r="C890" t="s">
        <v>716</v>
      </c>
      <c r="D890" s="6" t="s">
        <v>836</v>
      </c>
      <c r="E890" s="4" t="s">
        <v>909</v>
      </c>
      <c r="F890" s="4" t="s">
        <v>897</v>
      </c>
      <c r="G890" s="4" t="s">
        <v>908</v>
      </c>
      <c r="H890" s="4" t="s">
        <v>901</v>
      </c>
    </row>
    <row r="891" spans="1:8" ht="15.75" hidden="1" x14ac:dyDescent="0.25">
      <c r="A891" t="s">
        <v>740</v>
      </c>
      <c r="B891" s="9">
        <v>17</v>
      </c>
      <c r="C891" t="s">
        <v>717</v>
      </c>
      <c r="D891" s="6" t="s">
        <v>839</v>
      </c>
      <c r="E891" s="4" t="s">
        <v>896</v>
      </c>
      <c r="F891" s="4" t="s">
        <v>903</v>
      </c>
      <c r="G891" s="4" t="s">
        <v>905</v>
      </c>
      <c r="H891" s="4" t="s">
        <v>901</v>
      </c>
    </row>
    <row r="892" spans="1:8" ht="15.75" hidden="1" x14ac:dyDescent="0.25">
      <c r="A892" t="s">
        <v>740</v>
      </c>
      <c r="B892" s="9">
        <v>17</v>
      </c>
      <c r="C892" t="s">
        <v>718</v>
      </c>
      <c r="D892" s="6" t="s">
        <v>836</v>
      </c>
      <c r="E892" s="4" t="s">
        <v>909</v>
      </c>
      <c r="F892" s="4" t="s">
        <v>897</v>
      </c>
      <c r="G892" s="4" t="s">
        <v>908</v>
      </c>
      <c r="H892" s="4" t="s">
        <v>901</v>
      </c>
    </row>
    <row r="893" spans="1:8" ht="15.75" hidden="1" x14ac:dyDescent="0.25">
      <c r="A893" t="s">
        <v>740</v>
      </c>
      <c r="B893" s="9">
        <v>17</v>
      </c>
      <c r="C893" t="s">
        <v>719</v>
      </c>
      <c r="D893" s="6" t="s">
        <v>846</v>
      </c>
      <c r="E893" s="4" t="s">
        <v>896</v>
      </c>
      <c r="F893" s="4" t="s">
        <v>897</v>
      </c>
      <c r="G893" s="4" t="s">
        <v>906</v>
      </c>
      <c r="H893" s="4" t="s">
        <v>901</v>
      </c>
    </row>
    <row r="894" spans="1:8" ht="15.75" hidden="1" x14ac:dyDescent="0.25">
      <c r="A894" t="s">
        <v>740</v>
      </c>
      <c r="B894" s="9">
        <v>17</v>
      </c>
      <c r="C894" t="s">
        <v>720</v>
      </c>
      <c r="D894" s="6" t="s">
        <v>881</v>
      </c>
      <c r="E894" s="4" t="s">
        <v>902</v>
      </c>
      <c r="F894" s="4" t="s">
        <v>926</v>
      </c>
      <c r="G894" s="4" t="s">
        <v>927</v>
      </c>
      <c r="H894" s="4" t="s">
        <v>901</v>
      </c>
    </row>
    <row r="895" spans="1:8" ht="15.75" hidden="1" x14ac:dyDescent="0.25">
      <c r="A895" t="s">
        <v>740</v>
      </c>
      <c r="B895" s="9">
        <v>17</v>
      </c>
      <c r="C895" t="s">
        <v>463</v>
      </c>
      <c r="D895" s="6" t="s">
        <v>845</v>
      </c>
      <c r="E895" s="4" t="s">
        <v>896</v>
      </c>
      <c r="F895" s="4" t="s">
        <v>903</v>
      </c>
      <c r="G895" s="4" t="s">
        <v>906</v>
      </c>
      <c r="H895" s="4" t="s">
        <v>901</v>
      </c>
    </row>
    <row r="896" spans="1:8" ht="15.75" hidden="1" x14ac:dyDescent="0.25">
      <c r="A896" t="s">
        <v>740</v>
      </c>
      <c r="B896" s="9">
        <v>17</v>
      </c>
      <c r="C896" t="s">
        <v>721</v>
      </c>
      <c r="D896" s="6" t="s">
        <v>827</v>
      </c>
      <c r="E896" s="4" t="s">
        <v>902</v>
      </c>
      <c r="F896" s="4" t="s">
        <v>903</v>
      </c>
      <c r="G896" s="4" t="s">
        <v>905</v>
      </c>
      <c r="H896" s="4" t="s">
        <v>901</v>
      </c>
    </row>
    <row r="897" spans="1:8" ht="15.75" hidden="1" x14ac:dyDescent="0.25">
      <c r="A897" t="s">
        <v>740</v>
      </c>
      <c r="B897" s="9">
        <v>17</v>
      </c>
      <c r="C897" t="s">
        <v>722</v>
      </c>
      <c r="D897" s="6" t="s">
        <v>836</v>
      </c>
      <c r="E897" s="4" t="s">
        <v>909</v>
      </c>
      <c r="F897" s="4" t="s">
        <v>897</v>
      </c>
      <c r="G897" s="4" t="s">
        <v>908</v>
      </c>
      <c r="H897" s="4" t="s">
        <v>901</v>
      </c>
    </row>
    <row r="898" spans="1:8" ht="15.75" hidden="1" x14ac:dyDescent="0.25">
      <c r="A898" t="s">
        <v>740</v>
      </c>
      <c r="B898" s="9">
        <v>17</v>
      </c>
      <c r="C898" t="s">
        <v>723</v>
      </c>
      <c r="D898" s="6" t="s">
        <v>832</v>
      </c>
      <c r="E898" s="4" t="s">
        <v>896</v>
      </c>
      <c r="F898" s="4" t="s">
        <v>903</v>
      </c>
      <c r="G898" s="4" t="s">
        <v>908</v>
      </c>
      <c r="H898" s="4" t="s">
        <v>901</v>
      </c>
    </row>
    <row r="899" spans="1:8" ht="15.75" hidden="1" x14ac:dyDescent="0.25">
      <c r="A899" t="s">
        <v>740</v>
      </c>
      <c r="B899" s="9">
        <v>17</v>
      </c>
      <c r="C899" t="s">
        <v>724</v>
      </c>
      <c r="D899" s="6" t="s">
        <v>836</v>
      </c>
      <c r="E899" s="4" t="s">
        <v>909</v>
      </c>
      <c r="F899" s="4" t="s">
        <v>897</v>
      </c>
      <c r="G899" s="4" t="s">
        <v>908</v>
      </c>
      <c r="H899" s="4" t="s">
        <v>901</v>
      </c>
    </row>
    <row r="900" spans="1:8" ht="15.75" hidden="1" x14ac:dyDescent="0.25">
      <c r="A900" t="s">
        <v>740</v>
      </c>
      <c r="B900" s="9">
        <v>17</v>
      </c>
      <c r="C900" t="s">
        <v>725</v>
      </c>
      <c r="D900" s="6" t="s">
        <v>870</v>
      </c>
      <c r="E900" s="4" t="s">
        <v>896</v>
      </c>
      <c r="F900" s="4" t="s">
        <v>897</v>
      </c>
      <c r="G900" s="4" t="s">
        <v>912</v>
      </c>
      <c r="H900" s="4" t="s">
        <v>901</v>
      </c>
    </row>
    <row r="901" spans="1:8" ht="15.75" hidden="1" x14ac:dyDescent="0.25">
      <c r="A901" t="s">
        <v>740</v>
      </c>
      <c r="B901" s="9">
        <v>17</v>
      </c>
      <c r="C901" t="s">
        <v>726</v>
      </c>
      <c r="D901" s="6" t="s">
        <v>836</v>
      </c>
      <c r="E901" s="4" t="s">
        <v>909</v>
      </c>
      <c r="F901" s="4" t="s">
        <v>897</v>
      </c>
      <c r="G901" s="4" t="s">
        <v>908</v>
      </c>
      <c r="H901" s="4" t="s">
        <v>901</v>
      </c>
    </row>
    <row r="902" spans="1:8" ht="15.75" hidden="1" x14ac:dyDescent="0.25">
      <c r="A902" t="s">
        <v>740</v>
      </c>
      <c r="B902" s="9">
        <v>17</v>
      </c>
      <c r="C902" t="s">
        <v>727</v>
      </c>
      <c r="D902" s="6" t="s">
        <v>869</v>
      </c>
      <c r="E902" s="4" t="s">
        <v>896</v>
      </c>
      <c r="F902" s="4" t="s">
        <v>897</v>
      </c>
      <c r="G902" s="4" t="s">
        <v>905</v>
      </c>
      <c r="H902" s="4" t="s">
        <v>901</v>
      </c>
    </row>
    <row r="903" spans="1:8" ht="15.75" hidden="1" x14ac:dyDescent="0.25">
      <c r="A903" t="s">
        <v>740</v>
      </c>
      <c r="B903" s="9">
        <v>17</v>
      </c>
      <c r="C903" t="s">
        <v>728</v>
      </c>
      <c r="D903" s="6" t="s">
        <v>864</v>
      </c>
      <c r="E903" s="4" t="s">
        <v>909</v>
      </c>
      <c r="F903" s="4" t="s">
        <v>897</v>
      </c>
      <c r="G903" s="4" t="s">
        <v>904</v>
      </c>
      <c r="H903" s="4" t="s">
        <v>901</v>
      </c>
    </row>
    <row r="904" spans="1:8" ht="15.75" hidden="1" x14ac:dyDescent="0.25">
      <c r="A904" t="s">
        <v>740</v>
      </c>
      <c r="B904" s="9">
        <v>17</v>
      </c>
      <c r="C904" t="s">
        <v>729</v>
      </c>
      <c r="D904" s="6" t="s">
        <v>832</v>
      </c>
      <c r="E904" s="4" t="s">
        <v>896</v>
      </c>
      <c r="F904" s="4" t="s">
        <v>903</v>
      </c>
      <c r="G904" s="4" t="s">
        <v>908</v>
      </c>
      <c r="H904" s="4" t="s">
        <v>901</v>
      </c>
    </row>
    <row r="905" spans="1:8" ht="15.75" hidden="1" x14ac:dyDescent="0.25">
      <c r="A905" t="s">
        <v>740</v>
      </c>
      <c r="B905" s="9">
        <v>17</v>
      </c>
      <c r="C905" t="s">
        <v>730</v>
      </c>
      <c r="D905" s="6" t="s">
        <v>882</v>
      </c>
      <c r="E905" s="4" t="s">
        <v>902</v>
      </c>
      <c r="F905" s="4" t="s">
        <v>897</v>
      </c>
      <c r="G905" s="4" t="s">
        <v>912</v>
      </c>
      <c r="H905" s="4" t="s">
        <v>901</v>
      </c>
    </row>
    <row r="906" spans="1:8" ht="15.75" hidden="1" x14ac:dyDescent="0.25">
      <c r="A906" t="s">
        <v>740</v>
      </c>
      <c r="B906" s="9">
        <v>17</v>
      </c>
      <c r="C906" t="s">
        <v>731</v>
      </c>
      <c r="D906" s="6" t="s">
        <v>864</v>
      </c>
      <c r="E906" s="4" t="s">
        <v>909</v>
      </c>
      <c r="F906" s="4" t="s">
        <v>897</v>
      </c>
      <c r="G906" s="4" t="s">
        <v>904</v>
      </c>
      <c r="H906" s="4" t="s">
        <v>901</v>
      </c>
    </row>
    <row r="907" spans="1:8" ht="15.75" hidden="1" x14ac:dyDescent="0.25">
      <c r="A907" t="s">
        <v>740</v>
      </c>
      <c r="B907" s="9">
        <v>17</v>
      </c>
      <c r="C907" t="s">
        <v>732</v>
      </c>
      <c r="D907" s="6" t="s">
        <v>827</v>
      </c>
      <c r="E907" s="4" t="s">
        <v>902</v>
      </c>
      <c r="F907" s="4" t="s">
        <v>903</v>
      </c>
      <c r="G907" s="4" t="s">
        <v>905</v>
      </c>
      <c r="H907" s="4" t="s">
        <v>901</v>
      </c>
    </row>
    <row r="908" spans="1:8" ht="15.75" hidden="1" x14ac:dyDescent="0.25">
      <c r="A908" t="s">
        <v>740</v>
      </c>
      <c r="B908" s="9">
        <v>17</v>
      </c>
      <c r="C908" t="s">
        <v>733</v>
      </c>
      <c r="D908" s="6" t="s">
        <v>836</v>
      </c>
      <c r="E908" s="4" t="s">
        <v>909</v>
      </c>
      <c r="F908" s="4" t="s">
        <v>897</v>
      </c>
      <c r="G908" s="4" t="s">
        <v>908</v>
      </c>
      <c r="H908" s="4" t="s">
        <v>901</v>
      </c>
    </row>
    <row r="909" spans="1:8" ht="15.75" hidden="1" x14ac:dyDescent="0.25">
      <c r="A909" t="s">
        <v>740</v>
      </c>
      <c r="B909" s="9">
        <v>17</v>
      </c>
      <c r="C909" t="s">
        <v>734</v>
      </c>
      <c r="D909" s="6" t="s">
        <v>842</v>
      </c>
      <c r="E909" s="4" t="s">
        <v>902</v>
      </c>
      <c r="F909" s="4" t="s">
        <v>897</v>
      </c>
      <c r="G909" s="4" t="s">
        <v>908</v>
      </c>
      <c r="H909" s="4" t="s">
        <v>901</v>
      </c>
    </row>
    <row r="910" spans="1:8" ht="15.75" hidden="1" x14ac:dyDescent="0.25">
      <c r="A910" t="s">
        <v>740</v>
      </c>
      <c r="B910" s="9">
        <v>17</v>
      </c>
      <c r="C910" t="s">
        <v>735</v>
      </c>
      <c r="D910" s="6" t="s">
        <v>873</v>
      </c>
      <c r="E910" s="4" t="s">
        <v>896</v>
      </c>
      <c r="F910" s="4" t="s">
        <v>897</v>
      </c>
      <c r="G910" s="4" t="s">
        <v>913</v>
      </c>
      <c r="H910" s="4" t="s">
        <v>901</v>
      </c>
    </row>
    <row r="911" spans="1:8" ht="15.75" hidden="1" x14ac:dyDescent="0.25">
      <c r="A911" t="s">
        <v>740</v>
      </c>
      <c r="B911" s="9">
        <v>17</v>
      </c>
      <c r="C911" t="s">
        <v>308</v>
      </c>
      <c r="D911" s="6" t="s">
        <v>832</v>
      </c>
      <c r="E911" s="4" t="s">
        <v>896</v>
      </c>
      <c r="F911" s="4" t="s">
        <v>903</v>
      </c>
      <c r="G911" s="4" t="s">
        <v>908</v>
      </c>
      <c r="H911" s="4" t="s">
        <v>901</v>
      </c>
    </row>
    <row r="912" spans="1:8" ht="15.75" hidden="1" x14ac:dyDescent="0.25">
      <c r="A912" t="s">
        <v>740</v>
      </c>
      <c r="B912" s="9">
        <v>17</v>
      </c>
      <c r="C912" t="s">
        <v>73</v>
      </c>
      <c r="D912" s="6" t="s">
        <v>826</v>
      </c>
      <c r="E912" s="4" t="s">
        <v>902</v>
      </c>
      <c r="F912" s="4" t="s">
        <v>903</v>
      </c>
      <c r="G912" s="4" t="s">
        <v>904</v>
      </c>
      <c r="H912" s="4" t="s">
        <v>901</v>
      </c>
    </row>
    <row r="913" spans="1:8" ht="15.75" hidden="1" x14ac:dyDescent="0.25">
      <c r="A913" t="s">
        <v>740</v>
      </c>
      <c r="B913" s="9">
        <v>17</v>
      </c>
      <c r="C913" t="s">
        <v>736</v>
      </c>
      <c r="D913" s="6" t="s">
        <v>839</v>
      </c>
      <c r="E913" s="4" t="s">
        <v>896</v>
      </c>
      <c r="F913" s="4" t="s">
        <v>903</v>
      </c>
      <c r="G913" s="4" t="s">
        <v>905</v>
      </c>
      <c r="H913" s="4" t="s">
        <v>901</v>
      </c>
    </row>
    <row r="914" spans="1:8" ht="15.75" hidden="1" x14ac:dyDescent="0.25">
      <c r="A914" t="s">
        <v>740</v>
      </c>
      <c r="B914" s="9">
        <v>17</v>
      </c>
      <c r="C914" t="s">
        <v>310</v>
      </c>
      <c r="D914" s="6" t="s">
        <v>830</v>
      </c>
      <c r="E914" s="4" t="s">
        <v>896</v>
      </c>
      <c r="F914" s="4" t="s">
        <v>897</v>
      </c>
      <c r="G914" s="4" t="s">
        <v>908</v>
      </c>
      <c r="H914" s="4" t="s">
        <v>901</v>
      </c>
    </row>
    <row r="915" spans="1:8" ht="15.75" hidden="1" x14ac:dyDescent="0.25">
      <c r="A915" t="s">
        <v>740</v>
      </c>
      <c r="B915" s="9">
        <v>17</v>
      </c>
      <c r="C915" t="s">
        <v>737</v>
      </c>
      <c r="D915" s="6" t="s">
        <v>845</v>
      </c>
      <c r="E915" s="4" t="s">
        <v>896</v>
      </c>
      <c r="F915" s="4" t="s">
        <v>903</v>
      </c>
      <c r="G915" s="4" t="s">
        <v>906</v>
      </c>
      <c r="H915" s="4" t="s">
        <v>901</v>
      </c>
    </row>
    <row r="916" spans="1:8" ht="15.75" hidden="1" x14ac:dyDescent="0.25">
      <c r="A916" t="s">
        <v>740</v>
      </c>
      <c r="B916" s="9">
        <v>17</v>
      </c>
      <c r="C916" t="s">
        <v>738</v>
      </c>
      <c r="D916" s="6" t="s">
        <v>870</v>
      </c>
      <c r="E916" s="4" t="s">
        <v>896</v>
      </c>
      <c r="F916" s="4" t="s">
        <v>897</v>
      </c>
      <c r="G916" s="4" t="s">
        <v>912</v>
      </c>
      <c r="H916" s="4" t="s">
        <v>901</v>
      </c>
    </row>
    <row r="917" spans="1:8" ht="15.75" hidden="1" x14ac:dyDescent="0.25">
      <c r="A917" t="s">
        <v>740</v>
      </c>
      <c r="B917" s="9">
        <v>17</v>
      </c>
      <c r="C917" t="s">
        <v>739</v>
      </c>
      <c r="D917" s="6" t="s">
        <v>849</v>
      </c>
      <c r="E917" s="4" t="s">
        <v>896</v>
      </c>
      <c r="F917" s="4" t="s">
        <v>903</v>
      </c>
      <c r="G917" s="4" t="s">
        <v>912</v>
      </c>
      <c r="H917" s="4" t="s">
        <v>901</v>
      </c>
    </row>
    <row r="918" spans="1:8" ht="15.75" hidden="1" x14ac:dyDescent="0.25">
      <c r="A918" t="s">
        <v>781</v>
      </c>
      <c r="B918" s="9">
        <v>18</v>
      </c>
      <c r="C918" t="s">
        <v>741</v>
      </c>
      <c r="D918" s="6" t="s">
        <v>830</v>
      </c>
      <c r="E918" s="4" t="s">
        <v>896</v>
      </c>
      <c r="F918" s="4" t="s">
        <v>897</v>
      </c>
      <c r="G918" s="4" t="s">
        <v>908</v>
      </c>
      <c r="H918" s="4" t="s">
        <v>901</v>
      </c>
    </row>
    <row r="919" spans="1:8" ht="15.75" hidden="1" x14ac:dyDescent="0.25">
      <c r="A919" t="s">
        <v>781</v>
      </c>
      <c r="B919" s="9">
        <v>18</v>
      </c>
      <c r="C919" t="s">
        <v>742</v>
      </c>
      <c r="D919" s="6" t="s">
        <v>842</v>
      </c>
      <c r="E919" s="4" t="s">
        <v>902</v>
      </c>
      <c r="F919" s="4" t="s">
        <v>897</v>
      </c>
      <c r="G919" s="4" t="s">
        <v>908</v>
      </c>
      <c r="H919" s="4" t="s">
        <v>901</v>
      </c>
    </row>
    <row r="920" spans="1:8" ht="15.75" hidden="1" x14ac:dyDescent="0.25">
      <c r="A920" t="s">
        <v>781</v>
      </c>
      <c r="B920" s="9">
        <v>18</v>
      </c>
      <c r="C920" t="s">
        <v>155</v>
      </c>
      <c r="D920" s="6" t="s">
        <v>839</v>
      </c>
      <c r="E920" s="4" t="s">
        <v>896</v>
      </c>
      <c r="F920" s="4" t="s">
        <v>903</v>
      </c>
      <c r="G920" s="4" t="s">
        <v>905</v>
      </c>
      <c r="H920" s="4" t="s">
        <v>901</v>
      </c>
    </row>
    <row r="921" spans="1:8" ht="15.75" hidden="1" x14ac:dyDescent="0.25">
      <c r="A921" t="s">
        <v>781</v>
      </c>
      <c r="B921" s="9">
        <v>18</v>
      </c>
      <c r="C921" t="s">
        <v>743</v>
      </c>
      <c r="D921" s="6" t="s">
        <v>842</v>
      </c>
      <c r="E921" s="4" t="s">
        <v>902</v>
      </c>
      <c r="F921" s="4" t="s">
        <v>897</v>
      </c>
      <c r="G921" s="4" t="s">
        <v>908</v>
      </c>
      <c r="H921" s="4" t="s">
        <v>901</v>
      </c>
    </row>
    <row r="922" spans="1:8" ht="15.75" hidden="1" x14ac:dyDescent="0.25">
      <c r="A922" t="s">
        <v>781</v>
      </c>
      <c r="B922" s="9">
        <v>18</v>
      </c>
      <c r="C922" t="s">
        <v>744</v>
      </c>
      <c r="D922" s="6" t="s">
        <v>855</v>
      </c>
      <c r="E922" s="4" t="s">
        <v>902</v>
      </c>
      <c r="F922" s="4" t="s">
        <v>903</v>
      </c>
      <c r="G922" s="4" t="s">
        <v>912</v>
      </c>
      <c r="H922" s="4" t="s">
        <v>901</v>
      </c>
    </row>
    <row r="923" spans="1:8" ht="15.75" hidden="1" x14ac:dyDescent="0.25">
      <c r="A923" t="s">
        <v>781</v>
      </c>
      <c r="B923" s="9">
        <v>18</v>
      </c>
      <c r="C923" t="s">
        <v>745</v>
      </c>
      <c r="D923" s="6" t="s">
        <v>882</v>
      </c>
      <c r="E923" s="4" t="s">
        <v>902</v>
      </c>
      <c r="F923" s="4" t="s">
        <v>897</v>
      </c>
      <c r="G923" s="4" t="s">
        <v>912</v>
      </c>
      <c r="H923" s="4" t="s">
        <v>901</v>
      </c>
    </row>
    <row r="924" spans="1:8" ht="15.75" hidden="1" x14ac:dyDescent="0.25">
      <c r="A924" t="s">
        <v>781</v>
      </c>
      <c r="B924" s="9">
        <v>18</v>
      </c>
      <c r="C924" t="s">
        <v>746</v>
      </c>
      <c r="D924" s="6" t="s">
        <v>844</v>
      </c>
      <c r="E924" s="4" t="s">
        <v>896</v>
      </c>
      <c r="F924" s="4" t="s">
        <v>897</v>
      </c>
      <c r="G924" s="4" t="s">
        <v>904</v>
      </c>
      <c r="H924" s="4" t="s">
        <v>901</v>
      </c>
    </row>
    <row r="925" spans="1:8" ht="15.75" hidden="1" x14ac:dyDescent="0.25">
      <c r="A925" t="s">
        <v>781</v>
      </c>
      <c r="B925" s="9">
        <v>18</v>
      </c>
      <c r="C925" t="s">
        <v>317</v>
      </c>
      <c r="D925" s="6" t="s">
        <v>844</v>
      </c>
      <c r="E925" s="4" t="s">
        <v>896</v>
      </c>
      <c r="F925" s="4" t="s">
        <v>897</v>
      </c>
      <c r="G925" s="4" t="s">
        <v>904</v>
      </c>
      <c r="H925" s="4" t="s">
        <v>901</v>
      </c>
    </row>
    <row r="926" spans="1:8" ht="15.75" hidden="1" x14ac:dyDescent="0.25">
      <c r="A926" t="s">
        <v>781</v>
      </c>
      <c r="B926" s="9">
        <v>18</v>
      </c>
      <c r="C926" t="s">
        <v>747</v>
      </c>
      <c r="D926" s="6" t="s">
        <v>839</v>
      </c>
      <c r="E926" s="4" t="s">
        <v>896</v>
      </c>
      <c r="F926" s="4" t="s">
        <v>903</v>
      </c>
      <c r="G926" s="4" t="s">
        <v>905</v>
      </c>
      <c r="H926" s="4" t="s">
        <v>901</v>
      </c>
    </row>
    <row r="927" spans="1:8" ht="15.75" hidden="1" x14ac:dyDescent="0.25">
      <c r="A927" t="s">
        <v>781</v>
      </c>
      <c r="B927" s="9">
        <v>18</v>
      </c>
      <c r="C927" t="s">
        <v>748</v>
      </c>
      <c r="D927" s="6" t="s">
        <v>844</v>
      </c>
      <c r="E927" s="4" t="s">
        <v>896</v>
      </c>
      <c r="F927" s="4" t="s">
        <v>897</v>
      </c>
      <c r="G927" s="4" t="s">
        <v>904</v>
      </c>
      <c r="H927" s="4" t="s">
        <v>901</v>
      </c>
    </row>
    <row r="928" spans="1:8" ht="15.75" hidden="1" x14ac:dyDescent="0.25">
      <c r="A928" t="s">
        <v>781</v>
      </c>
      <c r="B928" s="9">
        <v>18</v>
      </c>
      <c r="C928" t="s">
        <v>749</v>
      </c>
      <c r="D928" s="6" t="s">
        <v>844</v>
      </c>
      <c r="E928" s="4" t="s">
        <v>896</v>
      </c>
      <c r="F928" s="4" t="s">
        <v>897</v>
      </c>
      <c r="G928" s="4" t="s">
        <v>904</v>
      </c>
      <c r="H928" s="4" t="s">
        <v>901</v>
      </c>
    </row>
    <row r="929" spans="1:8" ht="15.75" hidden="1" x14ac:dyDescent="0.25">
      <c r="A929" t="s">
        <v>781</v>
      </c>
      <c r="B929" s="9">
        <v>18</v>
      </c>
      <c r="C929" t="s">
        <v>750</v>
      </c>
      <c r="D929" s="6" t="s">
        <v>826</v>
      </c>
      <c r="E929" s="4" t="s">
        <v>902</v>
      </c>
      <c r="F929" s="4" t="s">
        <v>903</v>
      </c>
      <c r="G929" s="4" t="s">
        <v>904</v>
      </c>
      <c r="H929" s="4" t="s">
        <v>901</v>
      </c>
    </row>
    <row r="930" spans="1:8" ht="15.75" hidden="1" x14ac:dyDescent="0.25">
      <c r="A930" t="s">
        <v>781</v>
      </c>
      <c r="B930" s="9">
        <v>18</v>
      </c>
      <c r="C930" t="s">
        <v>751</v>
      </c>
      <c r="D930" s="6" t="s">
        <v>842</v>
      </c>
      <c r="E930" s="4" t="s">
        <v>902</v>
      </c>
      <c r="F930" s="4" t="s">
        <v>897</v>
      </c>
      <c r="G930" s="4" t="s">
        <v>908</v>
      </c>
      <c r="H930" s="4" t="s">
        <v>901</v>
      </c>
    </row>
    <row r="931" spans="1:8" ht="15.75" hidden="1" x14ac:dyDescent="0.25">
      <c r="A931" t="s">
        <v>781</v>
      </c>
      <c r="B931" s="9">
        <v>18</v>
      </c>
      <c r="C931" t="s">
        <v>752</v>
      </c>
      <c r="D931" s="6" t="s">
        <v>844</v>
      </c>
      <c r="E931" s="4" t="s">
        <v>896</v>
      </c>
      <c r="F931" s="4" t="s">
        <v>897</v>
      </c>
      <c r="G931" s="4" t="s">
        <v>904</v>
      </c>
      <c r="H931" s="4" t="s">
        <v>901</v>
      </c>
    </row>
    <row r="932" spans="1:8" ht="15.75" hidden="1" x14ac:dyDescent="0.25">
      <c r="A932" t="s">
        <v>781</v>
      </c>
      <c r="B932" s="9">
        <v>18</v>
      </c>
      <c r="C932" t="s">
        <v>753</v>
      </c>
      <c r="D932" s="6" t="s">
        <v>840</v>
      </c>
      <c r="E932" s="4" t="s">
        <v>902</v>
      </c>
      <c r="F932" s="4" t="s">
        <v>903</v>
      </c>
      <c r="G932" s="4" t="s">
        <v>908</v>
      </c>
      <c r="H932" s="4" t="s">
        <v>901</v>
      </c>
    </row>
    <row r="933" spans="1:8" ht="15.75" hidden="1" x14ac:dyDescent="0.25">
      <c r="A933" t="s">
        <v>781</v>
      </c>
      <c r="B933" s="9">
        <v>18</v>
      </c>
      <c r="C933" t="s">
        <v>754</v>
      </c>
      <c r="D933" s="6" t="s">
        <v>844</v>
      </c>
      <c r="E933" s="4" t="s">
        <v>896</v>
      </c>
      <c r="F933" s="4" t="s">
        <v>897</v>
      </c>
      <c r="G933" s="4" t="s">
        <v>904</v>
      </c>
      <c r="H933" s="4" t="s">
        <v>901</v>
      </c>
    </row>
    <row r="934" spans="1:8" ht="15.75" hidden="1" x14ac:dyDescent="0.25">
      <c r="A934" t="s">
        <v>781</v>
      </c>
      <c r="B934" s="9">
        <v>18</v>
      </c>
      <c r="C934" t="s">
        <v>755</v>
      </c>
      <c r="D934" s="6" t="s">
        <v>832</v>
      </c>
      <c r="E934" s="4" t="s">
        <v>896</v>
      </c>
      <c r="F934" s="4" t="s">
        <v>903</v>
      </c>
      <c r="G934" s="4" t="s">
        <v>908</v>
      </c>
      <c r="H934" s="4" t="s">
        <v>901</v>
      </c>
    </row>
    <row r="935" spans="1:8" ht="15.75" hidden="1" x14ac:dyDescent="0.25">
      <c r="A935" t="s">
        <v>781</v>
      </c>
      <c r="B935" s="9">
        <v>18</v>
      </c>
      <c r="C935" t="s">
        <v>756</v>
      </c>
      <c r="D935" s="6" t="s">
        <v>832</v>
      </c>
      <c r="E935" s="4" t="s">
        <v>896</v>
      </c>
      <c r="F935" s="4" t="s">
        <v>903</v>
      </c>
      <c r="G935" s="4" t="s">
        <v>908</v>
      </c>
      <c r="H935" s="4" t="s">
        <v>901</v>
      </c>
    </row>
    <row r="936" spans="1:8" ht="15.75" hidden="1" x14ac:dyDescent="0.25">
      <c r="A936" t="s">
        <v>781</v>
      </c>
      <c r="B936" s="9">
        <v>18</v>
      </c>
      <c r="C936" t="s">
        <v>757</v>
      </c>
      <c r="D936" s="6" t="s">
        <v>846</v>
      </c>
      <c r="E936" s="4" t="s">
        <v>896</v>
      </c>
      <c r="F936" s="4" t="s">
        <v>897</v>
      </c>
      <c r="G936" s="4" t="s">
        <v>906</v>
      </c>
      <c r="H936" s="4" t="s">
        <v>901</v>
      </c>
    </row>
    <row r="937" spans="1:8" ht="15.75" hidden="1" x14ac:dyDescent="0.25">
      <c r="A937" t="s">
        <v>781</v>
      </c>
      <c r="B937" s="9">
        <v>18</v>
      </c>
      <c r="C937" t="s">
        <v>758</v>
      </c>
      <c r="D937" s="6" t="s">
        <v>844</v>
      </c>
      <c r="E937" s="4" t="s">
        <v>896</v>
      </c>
      <c r="F937" s="4" t="s">
        <v>897</v>
      </c>
      <c r="G937" s="4" t="s">
        <v>904</v>
      </c>
      <c r="H937" s="4" t="s">
        <v>901</v>
      </c>
    </row>
    <row r="938" spans="1:8" ht="15.75" hidden="1" x14ac:dyDescent="0.25">
      <c r="A938" t="s">
        <v>781</v>
      </c>
      <c r="B938" s="9">
        <v>18</v>
      </c>
      <c r="C938" t="s">
        <v>759</v>
      </c>
      <c r="D938" s="6" t="s">
        <v>842</v>
      </c>
      <c r="E938" s="4" t="s">
        <v>902</v>
      </c>
      <c r="F938" s="4" t="s">
        <v>897</v>
      </c>
      <c r="G938" s="4" t="s">
        <v>908</v>
      </c>
      <c r="H938" s="4" t="s">
        <v>901</v>
      </c>
    </row>
    <row r="939" spans="1:8" ht="15.75" hidden="1" x14ac:dyDescent="0.25">
      <c r="A939" t="s">
        <v>781</v>
      </c>
      <c r="B939" s="9">
        <v>18</v>
      </c>
      <c r="C939" t="s">
        <v>760</v>
      </c>
      <c r="D939" s="6" t="s">
        <v>845</v>
      </c>
      <c r="E939" s="4" t="s">
        <v>896</v>
      </c>
      <c r="F939" s="4" t="s">
        <v>903</v>
      </c>
      <c r="G939" s="4" t="s">
        <v>906</v>
      </c>
      <c r="H939" s="4" t="s">
        <v>901</v>
      </c>
    </row>
    <row r="940" spans="1:8" ht="15.75" hidden="1" x14ac:dyDescent="0.25">
      <c r="A940" t="s">
        <v>781</v>
      </c>
      <c r="B940" s="9">
        <v>18</v>
      </c>
      <c r="C940" t="s">
        <v>761</v>
      </c>
      <c r="D940" s="6" t="s">
        <v>844</v>
      </c>
      <c r="E940" s="4" t="s">
        <v>896</v>
      </c>
      <c r="F940" s="4" t="s">
        <v>897</v>
      </c>
      <c r="G940" s="4" t="s">
        <v>904</v>
      </c>
      <c r="H940" s="4" t="s">
        <v>901</v>
      </c>
    </row>
    <row r="941" spans="1:8" ht="15.75" hidden="1" x14ac:dyDescent="0.25">
      <c r="A941" t="s">
        <v>781</v>
      </c>
      <c r="B941" s="9">
        <v>18</v>
      </c>
      <c r="C941" t="s">
        <v>762</v>
      </c>
      <c r="D941" s="6" t="s">
        <v>838</v>
      </c>
      <c r="E941" s="4" t="s">
        <v>925</v>
      </c>
      <c r="F941" s="4" t="s">
        <v>903</v>
      </c>
      <c r="G941" s="4" t="s">
        <v>904</v>
      </c>
      <c r="H941" s="4" t="s">
        <v>901</v>
      </c>
    </row>
    <row r="942" spans="1:8" ht="15.75" hidden="1" x14ac:dyDescent="0.25">
      <c r="A942" t="s">
        <v>781</v>
      </c>
      <c r="B942" s="9">
        <v>18</v>
      </c>
      <c r="C942" t="s">
        <v>763</v>
      </c>
      <c r="D942" s="6" t="s">
        <v>840</v>
      </c>
      <c r="E942" s="4" t="s">
        <v>902</v>
      </c>
      <c r="F942" s="4" t="s">
        <v>903</v>
      </c>
      <c r="G942" s="4" t="s">
        <v>908</v>
      </c>
      <c r="H942" s="4" t="s">
        <v>901</v>
      </c>
    </row>
    <row r="943" spans="1:8" ht="15.75" hidden="1" x14ac:dyDescent="0.25">
      <c r="A943" t="s">
        <v>781</v>
      </c>
      <c r="B943" s="9">
        <v>18</v>
      </c>
      <c r="C943" t="s">
        <v>764</v>
      </c>
      <c r="D943" s="6" t="s">
        <v>832</v>
      </c>
      <c r="E943" s="4" t="s">
        <v>896</v>
      </c>
      <c r="F943" s="4" t="s">
        <v>903</v>
      </c>
      <c r="G943" s="4" t="s">
        <v>908</v>
      </c>
      <c r="H943" s="4" t="s">
        <v>901</v>
      </c>
    </row>
    <row r="944" spans="1:8" ht="15.75" hidden="1" x14ac:dyDescent="0.25">
      <c r="A944" t="s">
        <v>781</v>
      </c>
      <c r="B944" s="9">
        <v>18</v>
      </c>
      <c r="C944" t="s">
        <v>765</v>
      </c>
      <c r="D944" s="6" t="s">
        <v>840</v>
      </c>
      <c r="E944" s="4" t="s">
        <v>902</v>
      </c>
      <c r="F944" s="4" t="s">
        <v>903</v>
      </c>
      <c r="G944" s="4" t="s">
        <v>908</v>
      </c>
      <c r="H944" s="4" t="s">
        <v>901</v>
      </c>
    </row>
    <row r="945" spans="1:8" ht="15.75" hidden="1" x14ac:dyDescent="0.25">
      <c r="A945" t="s">
        <v>781</v>
      </c>
      <c r="B945" s="9">
        <v>18</v>
      </c>
      <c r="C945" t="s">
        <v>766</v>
      </c>
      <c r="D945" s="6" t="s">
        <v>844</v>
      </c>
      <c r="E945" s="4" t="s">
        <v>896</v>
      </c>
      <c r="F945" s="4" t="s">
        <v>897</v>
      </c>
      <c r="G945" s="4" t="s">
        <v>904</v>
      </c>
      <c r="H945" s="4" t="s">
        <v>901</v>
      </c>
    </row>
    <row r="946" spans="1:8" ht="15.75" hidden="1" x14ac:dyDescent="0.25">
      <c r="A946" t="s">
        <v>781</v>
      </c>
      <c r="B946" s="9">
        <v>18</v>
      </c>
      <c r="C946" t="s">
        <v>767</v>
      </c>
      <c r="D946" s="6" t="s">
        <v>840</v>
      </c>
      <c r="E946" s="4" t="s">
        <v>902</v>
      </c>
      <c r="F946" s="4" t="s">
        <v>903</v>
      </c>
      <c r="G946" s="4" t="s">
        <v>908</v>
      </c>
      <c r="H946" s="4" t="s">
        <v>901</v>
      </c>
    </row>
    <row r="947" spans="1:8" ht="15.75" hidden="1" x14ac:dyDescent="0.25">
      <c r="A947" t="s">
        <v>781</v>
      </c>
      <c r="B947" s="9">
        <v>18</v>
      </c>
      <c r="C947" t="s">
        <v>768</v>
      </c>
      <c r="D947" s="6" t="s">
        <v>845</v>
      </c>
      <c r="E947" s="4" t="s">
        <v>896</v>
      </c>
      <c r="F947" s="4" t="s">
        <v>903</v>
      </c>
      <c r="G947" s="4" t="s">
        <v>906</v>
      </c>
      <c r="H947" s="4" t="s">
        <v>901</v>
      </c>
    </row>
    <row r="948" spans="1:8" ht="15.75" hidden="1" x14ac:dyDescent="0.25">
      <c r="A948" t="s">
        <v>781</v>
      </c>
      <c r="B948" s="9">
        <v>18</v>
      </c>
      <c r="C948" t="s">
        <v>769</v>
      </c>
      <c r="D948" s="6" t="s">
        <v>844</v>
      </c>
      <c r="E948" s="4" t="s">
        <v>896</v>
      </c>
      <c r="F948" s="4" t="s">
        <v>897</v>
      </c>
      <c r="G948" s="4" t="s">
        <v>904</v>
      </c>
      <c r="H948" s="4" t="s">
        <v>901</v>
      </c>
    </row>
    <row r="949" spans="1:8" ht="15.75" hidden="1" x14ac:dyDescent="0.25">
      <c r="A949" t="s">
        <v>781</v>
      </c>
      <c r="B949" s="9">
        <v>18</v>
      </c>
      <c r="C949" t="s">
        <v>770</v>
      </c>
      <c r="D949" s="6" t="s">
        <v>844</v>
      </c>
      <c r="E949" s="4" t="s">
        <v>896</v>
      </c>
      <c r="F949" s="4" t="s">
        <v>897</v>
      </c>
      <c r="G949" s="4" t="s">
        <v>904</v>
      </c>
      <c r="H949" s="4" t="s">
        <v>901</v>
      </c>
    </row>
    <row r="950" spans="1:8" ht="15.75" hidden="1" x14ac:dyDescent="0.25">
      <c r="A950" t="s">
        <v>781</v>
      </c>
      <c r="B950" s="9">
        <v>18</v>
      </c>
      <c r="C950" t="s">
        <v>771</v>
      </c>
      <c r="D950" s="6" t="s">
        <v>846</v>
      </c>
      <c r="E950" s="4" t="s">
        <v>896</v>
      </c>
      <c r="F950" s="4" t="s">
        <v>897</v>
      </c>
      <c r="G950" s="4" t="s">
        <v>906</v>
      </c>
      <c r="H950" s="4" t="s">
        <v>901</v>
      </c>
    </row>
    <row r="951" spans="1:8" ht="15.75" hidden="1" x14ac:dyDescent="0.25">
      <c r="A951" t="s">
        <v>781</v>
      </c>
      <c r="B951" s="9">
        <v>18</v>
      </c>
      <c r="C951" t="s">
        <v>772</v>
      </c>
      <c r="D951" s="6" t="s">
        <v>844</v>
      </c>
      <c r="E951" s="4" t="s">
        <v>896</v>
      </c>
      <c r="F951" s="4" t="s">
        <v>897</v>
      </c>
      <c r="G951" s="4" t="s">
        <v>904</v>
      </c>
      <c r="H951" s="4" t="s">
        <v>901</v>
      </c>
    </row>
    <row r="952" spans="1:8" ht="15.75" hidden="1" x14ac:dyDescent="0.25">
      <c r="A952" t="s">
        <v>781</v>
      </c>
      <c r="B952" s="9">
        <v>18</v>
      </c>
      <c r="C952" t="s">
        <v>773</v>
      </c>
      <c r="D952" s="6" t="s">
        <v>841</v>
      </c>
      <c r="E952" s="4" t="s">
        <v>896</v>
      </c>
      <c r="F952" s="4" t="s">
        <v>897</v>
      </c>
      <c r="G952" s="4" t="s">
        <v>908</v>
      </c>
      <c r="H952" s="4" t="s">
        <v>907</v>
      </c>
    </row>
    <row r="953" spans="1:8" ht="15.75" hidden="1" x14ac:dyDescent="0.25">
      <c r="A953" t="s">
        <v>781</v>
      </c>
      <c r="B953" s="9">
        <v>18</v>
      </c>
      <c r="C953" t="s">
        <v>774</v>
      </c>
      <c r="D953" s="6" t="s">
        <v>845</v>
      </c>
      <c r="E953" s="4" t="s">
        <v>896</v>
      </c>
      <c r="F953" s="4" t="s">
        <v>903</v>
      </c>
      <c r="G953" s="4" t="s">
        <v>906</v>
      </c>
      <c r="H953" s="4" t="s">
        <v>901</v>
      </c>
    </row>
    <row r="954" spans="1:8" ht="15.75" hidden="1" x14ac:dyDescent="0.25">
      <c r="A954" t="s">
        <v>781</v>
      </c>
      <c r="B954" s="9">
        <v>18</v>
      </c>
      <c r="C954" t="s">
        <v>775</v>
      </c>
      <c r="D954" s="6" t="s">
        <v>844</v>
      </c>
      <c r="E954" s="4" t="s">
        <v>896</v>
      </c>
      <c r="F954" s="4" t="s">
        <v>897</v>
      </c>
      <c r="G954" s="4" t="s">
        <v>904</v>
      </c>
      <c r="H954" s="4" t="s">
        <v>901</v>
      </c>
    </row>
    <row r="955" spans="1:8" ht="15.75" hidden="1" x14ac:dyDescent="0.25">
      <c r="A955" t="s">
        <v>781</v>
      </c>
      <c r="B955" s="9">
        <v>18</v>
      </c>
      <c r="C955" t="s">
        <v>776</v>
      </c>
      <c r="D955" s="6" t="s">
        <v>844</v>
      </c>
      <c r="E955" s="4" t="s">
        <v>896</v>
      </c>
      <c r="F955" s="4" t="s">
        <v>897</v>
      </c>
      <c r="G955" s="4" t="s">
        <v>904</v>
      </c>
      <c r="H955" s="4" t="s">
        <v>901</v>
      </c>
    </row>
    <row r="956" spans="1:8" ht="15.75" hidden="1" x14ac:dyDescent="0.25">
      <c r="A956" t="s">
        <v>781</v>
      </c>
      <c r="B956" s="9">
        <v>18</v>
      </c>
      <c r="C956" t="s">
        <v>777</v>
      </c>
      <c r="D956" s="6" t="s">
        <v>830</v>
      </c>
      <c r="E956" s="4" t="s">
        <v>896</v>
      </c>
      <c r="F956" s="4" t="s">
        <v>897</v>
      </c>
      <c r="G956" s="4" t="s">
        <v>908</v>
      </c>
      <c r="H956" s="4" t="s">
        <v>901</v>
      </c>
    </row>
    <row r="957" spans="1:8" ht="15.75" hidden="1" x14ac:dyDescent="0.25">
      <c r="A957" t="s">
        <v>781</v>
      </c>
      <c r="B957" s="9">
        <v>18</v>
      </c>
      <c r="C957" t="s">
        <v>778</v>
      </c>
      <c r="D957" s="6" t="s">
        <v>844</v>
      </c>
      <c r="E957" s="4" t="s">
        <v>896</v>
      </c>
      <c r="F957" s="4" t="s">
        <v>897</v>
      </c>
      <c r="G957" s="4" t="s">
        <v>904</v>
      </c>
      <c r="H957" s="4" t="s">
        <v>901</v>
      </c>
    </row>
    <row r="958" spans="1:8" ht="15.75" hidden="1" x14ac:dyDescent="0.25">
      <c r="A958" t="s">
        <v>781</v>
      </c>
      <c r="B958" s="9">
        <v>18</v>
      </c>
      <c r="C958" t="s">
        <v>779</v>
      </c>
      <c r="D958" s="6" t="s">
        <v>846</v>
      </c>
      <c r="E958" s="4" t="s">
        <v>896</v>
      </c>
      <c r="F958" s="4" t="s">
        <v>897</v>
      </c>
      <c r="G958" s="4" t="s">
        <v>906</v>
      </c>
      <c r="H958" s="4" t="s">
        <v>901</v>
      </c>
    </row>
    <row r="959" spans="1:8" ht="15.75" hidden="1" x14ac:dyDescent="0.25">
      <c r="A959" t="s">
        <v>781</v>
      </c>
      <c r="B959" s="9">
        <v>18</v>
      </c>
      <c r="C959" t="s">
        <v>780</v>
      </c>
      <c r="D959" s="6" t="s">
        <v>849</v>
      </c>
      <c r="E959" s="4" t="s">
        <v>896</v>
      </c>
      <c r="F959" s="4" t="s">
        <v>903</v>
      </c>
      <c r="G959" s="4" t="s">
        <v>912</v>
      </c>
      <c r="H959" s="4" t="s">
        <v>901</v>
      </c>
    </row>
    <row r="960" spans="1:8" ht="15.75" hidden="1" x14ac:dyDescent="0.25">
      <c r="A960" t="s">
        <v>782</v>
      </c>
      <c r="B960" s="9">
        <v>19</v>
      </c>
      <c r="C960" s="3" t="s">
        <v>783</v>
      </c>
      <c r="D960" s="6" t="s">
        <v>845</v>
      </c>
      <c r="E960" s="4" t="s">
        <v>896</v>
      </c>
      <c r="F960" s="4" t="s">
        <v>903</v>
      </c>
      <c r="G960" s="4" t="s">
        <v>906</v>
      </c>
      <c r="H960" s="4" t="s">
        <v>901</v>
      </c>
    </row>
    <row r="961" spans="1:8" ht="15.75" hidden="1" x14ac:dyDescent="0.25">
      <c r="A961" t="s">
        <v>782</v>
      </c>
      <c r="B961" s="9">
        <v>19</v>
      </c>
      <c r="C961" s="3" t="s">
        <v>784</v>
      </c>
      <c r="D961" s="6" t="s">
        <v>826</v>
      </c>
      <c r="E961" s="4" t="s">
        <v>902</v>
      </c>
      <c r="F961" s="4" t="s">
        <v>903</v>
      </c>
      <c r="G961" s="4" t="s">
        <v>904</v>
      </c>
      <c r="H961" s="4" t="s">
        <v>901</v>
      </c>
    </row>
    <row r="962" spans="1:8" ht="15.75" hidden="1" x14ac:dyDescent="0.25">
      <c r="A962" t="s">
        <v>782</v>
      </c>
      <c r="B962" s="9">
        <v>19</v>
      </c>
      <c r="C962" s="3" t="s">
        <v>785</v>
      </c>
      <c r="D962" s="6" t="s">
        <v>842</v>
      </c>
      <c r="E962" s="4" t="s">
        <v>902</v>
      </c>
      <c r="F962" s="4" t="s">
        <v>897</v>
      </c>
      <c r="G962" s="4" t="s">
        <v>908</v>
      </c>
      <c r="H962" s="4" t="s">
        <v>901</v>
      </c>
    </row>
    <row r="963" spans="1:8" ht="15.75" hidden="1" x14ac:dyDescent="0.25">
      <c r="A963" t="s">
        <v>782</v>
      </c>
      <c r="B963" s="9">
        <v>19</v>
      </c>
      <c r="C963" s="3" t="s">
        <v>786</v>
      </c>
      <c r="D963" s="6" t="s">
        <v>830</v>
      </c>
      <c r="E963" s="4" t="s">
        <v>896</v>
      </c>
      <c r="F963" s="4" t="s">
        <v>897</v>
      </c>
      <c r="G963" s="4" t="s">
        <v>908</v>
      </c>
      <c r="H963" s="4" t="s">
        <v>901</v>
      </c>
    </row>
    <row r="964" spans="1:8" ht="15.75" hidden="1" x14ac:dyDescent="0.25">
      <c r="A964" t="s">
        <v>782</v>
      </c>
      <c r="B964" s="9">
        <v>19</v>
      </c>
      <c r="C964" s="3" t="s">
        <v>787</v>
      </c>
      <c r="D964" s="6" t="s">
        <v>830</v>
      </c>
      <c r="E964" s="4" t="s">
        <v>896</v>
      </c>
      <c r="F964" s="4" t="s">
        <v>897</v>
      </c>
      <c r="G964" s="4" t="s">
        <v>908</v>
      </c>
      <c r="H964" s="4" t="s">
        <v>901</v>
      </c>
    </row>
    <row r="965" spans="1:8" ht="15.75" hidden="1" x14ac:dyDescent="0.25">
      <c r="A965" t="s">
        <v>782</v>
      </c>
      <c r="B965" s="9">
        <v>19</v>
      </c>
      <c r="C965" s="3" t="s">
        <v>788</v>
      </c>
      <c r="D965" s="6" t="s">
        <v>842</v>
      </c>
      <c r="E965" s="4" t="s">
        <v>902</v>
      </c>
      <c r="F965" s="4" t="s">
        <v>897</v>
      </c>
      <c r="G965" s="4" t="s">
        <v>908</v>
      </c>
      <c r="H965" s="4" t="s">
        <v>901</v>
      </c>
    </row>
    <row r="966" spans="1:8" ht="15.75" hidden="1" x14ac:dyDescent="0.25">
      <c r="A966" t="s">
        <v>782</v>
      </c>
      <c r="B966" s="9">
        <v>19</v>
      </c>
      <c r="C966" s="3" t="s">
        <v>789</v>
      </c>
      <c r="D966" s="6" t="s">
        <v>831</v>
      </c>
      <c r="E966" s="4" t="s">
        <v>909</v>
      </c>
      <c r="F966" s="4" t="s">
        <v>903</v>
      </c>
      <c r="G966" s="4" t="s">
        <v>908</v>
      </c>
      <c r="H966" s="4" t="s">
        <v>901</v>
      </c>
    </row>
    <row r="967" spans="1:8" ht="15.75" hidden="1" x14ac:dyDescent="0.25">
      <c r="A967" t="s">
        <v>782</v>
      </c>
      <c r="B967" s="9">
        <v>19</v>
      </c>
      <c r="C967" s="3" t="s">
        <v>790</v>
      </c>
      <c r="D967" s="6" t="s">
        <v>842</v>
      </c>
      <c r="E967" s="4" t="s">
        <v>902</v>
      </c>
      <c r="F967" s="4" t="s">
        <v>897</v>
      </c>
      <c r="G967" s="4" t="s">
        <v>908</v>
      </c>
      <c r="H967" s="4" t="s">
        <v>901</v>
      </c>
    </row>
    <row r="968" spans="1:8" ht="15.75" hidden="1" x14ac:dyDescent="0.25">
      <c r="A968" t="s">
        <v>782</v>
      </c>
      <c r="B968" s="9">
        <v>19</v>
      </c>
      <c r="C968" s="3" t="s">
        <v>791</v>
      </c>
      <c r="D968" s="6" t="s">
        <v>832</v>
      </c>
      <c r="E968" s="4" t="s">
        <v>896</v>
      </c>
      <c r="F968" s="4" t="s">
        <v>903</v>
      </c>
      <c r="G968" s="4" t="s">
        <v>908</v>
      </c>
      <c r="H968" s="4" t="s">
        <v>901</v>
      </c>
    </row>
    <row r="969" spans="1:8" ht="15.75" hidden="1" x14ac:dyDescent="0.25">
      <c r="A969" t="s">
        <v>782</v>
      </c>
      <c r="B969" s="9">
        <v>19</v>
      </c>
      <c r="C969" s="3" t="s">
        <v>792</v>
      </c>
      <c r="D969" s="6" t="s">
        <v>842</v>
      </c>
      <c r="E969" s="4" t="s">
        <v>902</v>
      </c>
      <c r="F969" s="4" t="s">
        <v>897</v>
      </c>
      <c r="G969" s="4" t="s">
        <v>908</v>
      </c>
      <c r="H969" s="4" t="s">
        <v>901</v>
      </c>
    </row>
    <row r="970" spans="1:8" ht="15.75" hidden="1" x14ac:dyDescent="0.25">
      <c r="A970" t="s">
        <v>782</v>
      </c>
      <c r="B970" s="9">
        <v>19</v>
      </c>
      <c r="C970" s="3" t="s">
        <v>749</v>
      </c>
      <c r="D970" s="6" t="s">
        <v>844</v>
      </c>
      <c r="E970" s="4" t="s">
        <v>896</v>
      </c>
      <c r="F970" s="4" t="s">
        <v>897</v>
      </c>
      <c r="G970" s="4" t="s">
        <v>904</v>
      </c>
      <c r="H970" s="4" t="s">
        <v>901</v>
      </c>
    </row>
    <row r="971" spans="1:8" ht="15.75" hidden="1" x14ac:dyDescent="0.25">
      <c r="A971" t="s">
        <v>782</v>
      </c>
      <c r="B971" s="9">
        <v>19</v>
      </c>
      <c r="C971" s="3" t="s">
        <v>476</v>
      </c>
      <c r="D971" s="6" t="s">
        <v>845</v>
      </c>
      <c r="E971" s="4" t="s">
        <v>896</v>
      </c>
      <c r="F971" s="4" t="s">
        <v>903</v>
      </c>
      <c r="G971" s="4" t="s">
        <v>906</v>
      </c>
      <c r="H971" s="4" t="s">
        <v>901</v>
      </c>
    </row>
    <row r="972" spans="1:8" ht="15.75" hidden="1" x14ac:dyDescent="0.25">
      <c r="A972" t="s">
        <v>782</v>
      </c>
      <c r="B972" s="9">
        <v>19</v>
      </c>
      <c r="C972" s="3" t="s">
        <v>321</v>
      </c>
      <c r="D972" s="6" t="s">
        <v>845</v>
      </c>
      <c r="E972" s="4" t="s">
        <v>896</v>
      </c>
      <c r="F972" s="4" t="s">
        <v>903</v>
      </c>
      <c r="G972" s="4" t="s">
        <v>906</v>
      </c>
      <c r="H972" s="4" t="s">
        <v>901</v>
      </c>
    </row>
    <row r="973" spans="1:8" ht="15.75" hidden="1" x14ac:dyDescent="0.25">
      <c r="A973" t="s">
        <v>782</v>
      </c>
      <c r="B973" s="9">
        <v>19</v>
      </c>
      <c r="C973" s="3" t="s">
        <v>345</v>
      </c>
      <c r="D973" s="6" t="s">
        <v>832</v>
      </c>
      <c r="E973" s="4" t="s">
        <v>896</v>
      </c>
      <c r="F973" s="4" t="s">
        <v>903</v>
      </c>
      <c r="G973" s="4" t="s">
        <v>908</v>
      </c>
      <c r="H973" s="4" t="s">
        <v>901</v>
      </c>
    </row>
    <row r="974" spans="1:8" ht="15.75" hidden="1" x14ac:dyDescent="0.25">
      <c r="A974" t="s">
        <v>782</v>
      </c>
      <c r="B974" s="9">
        <v>19</v>
      </c>
      <c r="C974" s="3" t="s">
        <v>103</v>
      </c>
      <c r="D974" s="6" t="s">
        <v>832</v>
      </c>
      <c r="E974" s="4" t="s">
        <v>896</v>
      </c>
      <c r="F974" s="4" t="s">
        <v>903</v>
      </c>
      <c r="G974" s="4" t="s">
        <v>908</v>
      </c>
      <c r="H974" s="4" t="s">
        <v>901</v>
      </c>
    </row>
    <row r="975" spans="1:8" ht="15.75" hidden="1" x14ac:dyDescent="0.25">
      <c r="A975" t="s">
        <v>782</v>
      </c>
      <c r="B975" s="9">
        <v>19</v>
      </c>
      <c r="C975" s="3" t="s">
        <v>479</v>
      </c>
      <c r="D975" s="6" t="s">
        <v>830</v>
      </c>
      <c r="E975" s="4" t="s">
        <v>896</v>
      </c>
      <c r="F975" s="4" t="s">
        <v>897</v>
      </c>
      <c r="G975" s="4" t="s">
        <v>908</v>
      </c>
      <c r="H975" s="4" t="s">
        <v>901</v>
      </c>
    </row>
    <row r="976" spans="1:8" ht="15.75" hidden="1" x14ac:dyDescent="0.25">
      <c r="A976" t="s">
        <v>782</v>
      </c>
      <c r="B976" s="9">
        <v>19</v>
      </c>
      <c r="C976" s="3" t="s">
        <v>266</v>
      </c>
      <c r="D976" s="6" t="s">
        <v>845</v>
      </c>
      <c r="E976" s="4" t="s">
        <v>896</v>
      </c>
      <c r="F976" s="4" t="s">
        <v>903</v>
      </c>
      <c r="G976" s="4" t="s">
        <v>906</v>
      </c>
      <c r="H976" s="4" t="s">
        <v>901</v>
      </c>
    </row>
    <row r="977" spans="1:8" ht="15.75" hidden="1" x14ac:dyDescent="0.25">
      <c r="A977" t="s">
        <v>782</v>
      </c>
      <c r="B977" s="9">
        <v>19</v>
      </c>
      <c r="C977" s="3" t="s">
        <v>106</v>
      </c>
      <c r="D977" s="6" t="s">
        <v>845</v>
      </c>
      <c r="E977" s="4" t="s">
        <v>896</v>
      </c>
      <c r="F977" s="4" t="s">
        <v>903</v>
      </c>
      <c r="G977" s="4" t="s">
        <v>906</v>
      </c>
      <c r="H977" s="4" t="s">
        <v>901</v>
      </c>
    </row>
    <row r="978" spans="1:8" ht="15.75" hidden="1" x14ac:dyDescent="0.25">
      <c r="A978" t="s">
        <v>782</v>
      </c>
      <c r="B978" s="9">
        <v>19</v>
      </c>
      <c r="C978" s="3" t="s">
        <v>147</v>
      </c>
      <c r="D978" s="6" t="s">
        <v>832</v>
      </c>
      <c r="E978" s="4" t="s">
        <v>896</v>
      </c>
      <c r="F978" s="4" t="s">
        <v>903</v>
      </c>
      <c r="G978" s="4" t="s">
        <v>908</v>
      </c>
      <c r="H978" s="4" t="s">
        <v>901</v>
      </c>
    </row>
    <row r="979" spans="1:8" ht="15.75" hidden="1" x14ac:dyDescent="0.25">
      <c r="A979" t="s">
        <v>782</v>
      </c>
      <c r="B979" s="9">
        <v>19</v>
      </c>
      <c r="C979" s="3" t="s">
        <v>446</v>
      </c>
      <c r="D979" s="6" t="s">
        <v>845</v>
      </c>
      <c r="E979" s="4" t="s">
        <v>896</v>
      </c>
      <c r="F979" s="4" t="s">
        <v>903</v>
      </c>
      <c r="G979" s="4" t="s">
        <v>906</v>
      </c>
      <c r="H979" s="4" t="s">
        <v>901</v>
      </c>
    </row>
    <row r="980" spans="1:8" ht="15.75" hidden="1" x14ac:dyDescent="0.25">
      <c r="A980" t="s">
        <v>782</v>
      </c>
      <c r="B980" s="9">
        <v>19</v>
      </c>
      <c r="C980" s="3" t="s">
        <v>793</v>
      </c>
      <c r="D980" s="6" t="s">
        <v>849</v>
      </c>
      <c r="E980" s="4" t="s">
        <v>896</v>
      </c>
      <c r="F980" s="4" t="s">
        <v>903</v>
      </c>
      <c r="G980" s="4" t="s">
        <v>912</v>
      </c>
      <c r="H980" s="4" t="s">
        <v>901</v>
      </c>
    </row>
    <row r="981" spans="1:8" ht="15.75" hidden="1" x14ac:dyDescent="0.25">
      <c r="A981" t="s">
        <v>782</v>
      </c>
      <c r="B981" s="9">
        <v>19</v>
      </c>
      <c r="C981" s="3" t="s">
        <v>794</v>
      </c>
      <c r="D981" s="6" t="s">
        <v>842</v>
      </c>
      <c r="E981" s="4" t="s">
        <v>902</v>
      </c>
      <c r="F981" s="4" t="s">
        <v>897</v>
      </c>
      <c r="G981" s="4" t="s">
        <v>908</v>
      </c>
      <c r="H981" s="4" t="s">
        <v>901</v>
      </c>
    </row>
    <row r="982" spans="1:8" ht="15.75" hidden="1" x14ac:dyDescent="0.25">
      <c r="A982" t="s">
        <v>782</v>
      </c>
      <c r="B982" s="9">
        <v>19</v>
      </c>
      <c r="C982" s="3" t="s">
        <v>150</v>
      </c>
      <c r="D982" s="6" t="s">
        <v>845</v>
      </c>
      <c r="E982" s="4" t="s">
        <v>896</v>
      </c>
      <c r="F982" s="4" t="s">
        <v>903</v>
      </c>
      <c r="G982" s="4" t="s">
        <v>906</v>
      </c>
      <c r="H982" s="4" t="s">
        <v>901</v>
      </c>
    </row>
    <row r="983" spans="1:8" ht="15.75" hidden="1" x14ac:dyDescent="0.25">
      <c r="A983" t="s">
        <v>782</v>
      </c>
      <c r="B983" s="9">
        <v>19</v>
      </c>
      <c r="C983" s="3" t="s">
        <v>271</v>
      </c>
      <c r="D983" s="6" t="s">
        <v>845</v>
      </c>
      <c r="E983" s="4" t="s">
        <v>896</v>
      </c>
      <c r="F983" s="4" t="s">
        <v>903</v>
      </c>
      <c r="G983" s="4" t="s">
        <v>906</v>
      </c>
      <c r="H983" s="4" t="s">
        <v>901</v>
      </c>
    </row>
    <row r="984" spans="1:8" ht="15.75" hidden="1" x14ac:dyDescent="0.25">
      <c r="A984" t="s">
        <v>782</v>
      </c>
      <c r="B984" s="9">
        <v>19</v>
      </c>
      <c r="C984" s="3" t="s">
        <v>795</v>
      </c>
      <c r="D984" s="6" t="s">
        <v>827</v>
      </c>
      <c r="E984" s="4" t="s">
        <v>902</v>
      </c>
      <c r="F984" s="4" t="s">
        <v>903</v>
      </c>
      <c r="G984" s="4" t="s">
        <v>905</v>
      </c>
      <c r="H984" s="4" t="s">
        <v>901</v>
      </c>
    </row>
    <row r="985" spans="1:8" ht="15.75" hidden="1" x14ac:dyDescent="0.25">
      <c r="A985" t="s">
        <v>782</v>
      </c>
      <c r="B985" s="9">
        <v>19</v>
      </c>
      <c r="C985" s="3" t="s">
        <v>796</v>
      </c>
      <c r="D985" s="6" t="s">
        <v>883</v>
      </c>
      <c r="E985" s="4" t="s">
        <v>902</v>
      </c>
      <c r="F985" s="4" t="s">
        <v>903</v>
      </c>
      <c r="G985" s="4" t="s">
        <v>908</v>
      </c>
      <c r="H985" s="4" t="s">
        <v>907</v>
      </c>
    </row>
    <row r="986" spans="1:8" ht="15.75" hidden="1" x14ac:dyDescent="0.25">
      <c r="A986" t="s">
        <v>782</v>
      </c>
      <c r="B986" s="9">
        <v>19</v>
      </c>
      <c r="C986" s="3" t="s">
        <v>797</v>
      </c>
      <c r="D986" s="6" t="s">
        <v>841</v>
      </c>
      <c r="E986" s="4" t="s">
        <v>896</v>
      </c>
      <c r="F986" s="4" t="s">
        <v>897</v>
      </c>
      <c r="G986" s="4" t="s">
        <v>908</v>
      </c>
      <c r="H986" s="4" t="s">
        <v>907</v>
      </c>
    </row>
    <row r="987" spans="1:8" ht="15.75" hidden="1" x14ac:dyDescent="0.25">
      <c r="A987" t="s">
        <v>782</v>
      </c>
      <c r="B987" s="9">
        <v>19</v>
      </c>
      <c r="C987" s="3" t="s">
        <v>173</v>
      </c>
      <c r="D987" s="6" t="s">
        <v>845</v>
      </c>
      <c r="E987" s="4" t="s">
        <v>896</v>
      </c>
      <c r="F987" s="4" t="s">
        <v>903</v>
      </c>
      <c r="G987" s="4" t="s">
        <v>906</v>
      </c>
      <c r="H987" s="4" t="s">
        <v>901</v>
      </c>
    </row>
    <row r="988" spans="1:8" ht="15.75" hidden="1" x14ac:dyDescent="0.25">
      <c r="A988" t="s">
        <v>782</v>
      </c>
      <c r="B988" s="9">
        <v>19</v>
      </c>
      <c r="C988" s="3" t="s">
        <v>798</v>
      </c>
      <c r="D988" s="6" t="s">
        <v>884</v>
      </c>
      <c r="E988" s="4" t="s">
        <v>896</v>
      </c>
      <c r="F988" s="4" t="s">
        <v>903</v>
      </c>
      <c r="G988" s="4" t="s">
        <v>928</v>
      </c>
      <c r="H988" s="4" t="s">
        <v>915</v>
      </c>
    </row>
    <row r="989" spans="1:8" ht="15.75" hidden="1" x14ac:dyDescent="0.25">
      <c r="A989" t="s">
        <v>782</v>
      </c>
      <c r="B989" s="9">
        <v>19</v>
      </c>
      <c r="C989" s="3" t="s">
        <v>175</v>
      </c>
      <c r="D989" s="6" t="s">
        <v>845</v>
      </c>
      <c r="E989" s="4" t="s">
        <v>896</v>
      </c>
      <c r="F989" s="4" t="s">
        <v>903</v>
      </c>
      <c r="G989" s="4" t="s">
        <v>906</v>
      </c>
      <c r="H989" s="4" t="s">
        <v>901</v>
      </c>
    </row>
    <row r="990" spans="1:8" ht="15.75" hidden="1" x14ac:dyDescent="0.25">
      <c r="A990" t="s">
        <v>782</v>
      </c>
      <c r="B990" s="9">
        <v>19</v>
      </c>
      <c r="C990" s="3" t="s">
        <v>799</v>
      </c>
      <c r="D990" s="6" t="s">
        <v>845</v>
      </c>
      <c r="E990" s="4" t="s">
        <v>896</v>
      </c>
      <c r="F990" s="4" t="s">
        <v>903</v>
      </c>
      <c r="G990" s="4" t="s">
        <v>906</v>
      </c>
      <c r="H990" s="4" t="s">
        <v>901</v>
      </c>
    </row>
    <row r="991" spans="1:8" ht="15.75" hidden="1" x14ac:dyDescent="0.25">
      <c r="A991" t="s">
        <v>782</v>
      </c>
      <c r="B991" s="9">
        <v>19</v>
      </c>
      <c r="C991" s="3" t="s">
        <v>800</v>
      </c>
      <c r="D991" s="6" t="s">
        <v>885</v>
      </c>
      <c r="E991" s="4" t="s">
        <v>896</v>
      </c>
      <c r="F991" s="4" t="s">
        <v>903</v>
      </c>
      <c r="G991" s="4" t="s">
        <v>929</v>
      </c>
      <c r="H991" s="4" t="s">
        <v>915</v>
      </c>
    </row>
    <row r="992" spans="1:8" ht="15.75" hidden="1" x14ac:dyDescent="0.25">
      <c r="A992" t="s">
        <v>782</v>
      </c>
      <c r="B992" s="9">
        <v>19</v>
      </c>
      <c r="C992" s="3" t="s">
        <v>801</v>
      </c>
      <c r="D992" s="6" t="s">
        <v>886</v>
      </c>
      <c r="E992" s="4" t="s">
        <v>896</v>
      </c>
      <c r="F992" s="4" t="s">
        <v>903</v>
      </c>
      <c r="G992" s="4" t="s">
        <v>929</v>
      </c>
      <c r="H992" s="4" t="s">
        <v>930</v>
      </c>
    </row>
    <row r="993" spans="1:8" ht="15.75" hidden="1" x14ac:dyDescent="0.25">
      <c r="A993" t="s">
        <v>782</v>
      </c>
      <c r="B993" s="9">
        <v>19</v>
      </c>
      <c r="C993" s="3" t="s">
        <v>802</v>
      </c>
      <c r="D993" s="6" t="s">
        <v>887</v>
      </c>
      <c r="E993" s="4" t="s">
        <v>909</v>
      </c>
      <c r="F993" s="4" t="s">
        <v>897</v>
      </c>
      <c r="G993" s="4" t="s">
        <v>906</v>
      </c>
      <c r="H993" s="4" t="s">
        <v>901</v>
      </c>
    </row>
    <row r="994" spans="1:8" ht="15.75" hidden="1" x14ac:dyDescent="0.25">
      <c r="A994" t="s">
        <v>782</v>
      </c>
      <c r="B994" s="9">
        <v>19</v>
      </c>
      <c r="C994" s="3" t="s">
        <v>803</v>
      </c>
      <c r="D994" s="6" t="s">
        <v>888</v>
      </c>
      <c r="E994" s="4" t="s">
        <v>902</v>
      </c>
      <c r="F994" s="4" t="s">
        <v>903</v>
      </c>
      <c r="G994" s="4" t="s">
        <v>931</v>
      </c>
      <c r="H994" s="4" t="s">
        <v>915</v>
      </c>
    </row>
    <row r="995" spans="1:8" ht="15.75" hidden="1" x14ac:dyDescent="0.25">
      <c r="A995" t="s">
        <v>782</v>
      </c>
      <c r="B995" s="9">
        <v>19</v>
      </c>
      <c r="C995" s="3" t="s">
        <v>804</v>
      </c>
      <c r="D995" s="6" t="s">
        <v>888</v>
      </c>
      <c r="E995" s="4" t="s">
        <v>902</v>
      </c>
      <c r="F995" s="4" t="s">
        <v>903</v>
      </c>
      <c r="G995" s="4" t="s">
        <v>931</v>
      </c>
      <c r="H995" s="4" t="s">
        <v>915</v>
      </c>
    </row>
    <row r="996" spans="1:8" ht="15.75" hidden="1" x14ac:dyDescent="0.25">
      <c r="A996" t="s">
        <v>782</v>
      </c>
      <c r="B996" s="9">
        <v>19</v>
      </c>
      <c r="C996" s="3" t="s">
        <v>805</v>
      </c>
      <c r="D996" s="6" t="s">
        <v>885</v>
      </c>
      <c r="E996" s="4" t="s">
        <v>896</v>
      </c>
      <c r="F996" s="4" t="s">
        <v>903</v>
      </c>
      <c r="G996" s="4" t="s">
        <v>929</v>
      </c>
      <c r="H996" s="4" t="s">
        <v>915</v>
      </c>
    </row>
    <row r="997" spans="1:8" ht="15.75" hidden="1" x14ac:dyDescent="0.25">
      <c r="A997" t="s">
        <v>782</v>
      </c>
      <c r="B997" s="9">
        <v>19</v>
      </c>
      <c r="C997" s="3" t="s">
        <v>806</v>
      </c>
      <c r="D997" s="6" t="s">
        <v>886</v>
      </c>
      <c r="E997" s="4" t="s">
        <v>896</v>
      </c>
      <c r="F997" s="4" t="s">
        <v>903</v>
      </c>
      <c r="G997" s="4" t="s">
        <v>929</v>
      </c>
      <c r="H997" s="4" t="s">
        <v>930</v>
      </c>
    </row>
    <row r="998" spans="1:8" ht="15.75" hidden="1" x14ac:dyDescent="0.25">
      <c r="A998" t="s">
        <v>782</v>
      </c>
      <c r="B998" s="9">
        <v>19</v>
      </c>
      <c r="C998" s="3" t="s">
        <v>807</v>
      </c>
      <c r="D998" s="6" t="s">
        <v>889</v>
      </c>
      <c r="E998" s="4" t="s">
        <v>902</v>
      </c>
      <c r="F998" s="4" t="s">
        <v>903</v>
      </c>
      <c r="G998" s="4" t="s">
        <v>932</v>
      </c>
      <c r="H998" s="4" t="s">
        <v>915</v>
      </c>
    </row>
    <row r="999" spans="1:8" ht="15.75" hidden="1" x14ac:dyDescent="0.25">
      <c r="A999" t="s">
        <v>782</v>
      </c>
      <c r="B999" s="9">
        <v>19</v>
      </c>
      <c r="C999" s="3" t="s">
        <v>808</v>
      </c>
      <c r="D999" s="6" t="s">
        <v>890</v>
      </c>
      <c r="E999" s="4" t="s">
        <v>909</v>
      </c>
      <c r="F999" s="4" t="s">
        <v>897</v>
      </c>
      <c r="G999" s="4" t="s">
        <v>932</v>
      </c>
      <c r="H999" s="4" t="s">
        <v>915</v>
      </c>
    </row>
    <row r="1000" spans="1:8" ht="15.75" hidden="1" x14ac:dyDescent="0.25">
      <c r="A1000" t="s">
        <v>782</v>
      </c>
      <c r="B1000" s="9">
        <v>19</v>
      </c>
      <c r="C1000" s="3" t="s">
        <v>709</v>
      </c>
      <c r="D1000" s="6" t="s">
        <v>846</v>
      </c>
      <c r="E1000" s="4" t="s">
        <v>896</v>
      </c>
      <c r="F1000" s="4" t="s">
        <v>897</v>
      </c>
      <c r="G1000" s="4" t="s">
        <v>906</v>
      </c>
      <c r="H1000" s="4" t="s">
        <v>901</v>
      </c>
    </row>
    <row r="1001" spans="1:8" ht="15.75" hidden="1" x14ac:dyDescent="0.25">
      <c r="A1001" t="s">
        <v>782</v>
      </c>
      <c r="B1001" s="9">
        <v>19</v>
      </c>
      <c r="C1001" s="3" t="s">
        <v>809</v>
      </c>
      <c r="D1001" s="6" t="s">
        <v>891</v>
      </c>
      <c r="E1001" s="4" t="s">
        <v>902</v>
      </c>
      <c r="F1001" s="4" t="s">
        <v>897</v>
      </c>
      <c r="G1001" s="4" t="s">
        <v>932</v>
      </c>
      <c r="H1001" s="4" t="s">
        <v>915</v>
      </c>
    </row>
    <row r="1002" spans="1:8" ht="15.75" hidden="1" x14ac:dyDescent="0.25">
      <c r="A1002" t="s">
        <v>782</v>
      </c>
      <c r="B1002" s="9">
        <v>19</v>
      </c>
      <c r="C1002" s="3" t="s">
        <v>810</v>
      </c>
      <c r="D1002" s="6" t="s">
        <v>892</v>
      </c>
      <c r="E1002" s="4" t="s">
        <v>896</v>
      </c>
      <c r="F1002" s="4" t="s">
        <v>903</v>
      </c>
      <c r="G1002" s="4" t="s">
        <v>932</v>
      </c>
      <c r="H1002" s="4" t="s">
        <v>915</v>
      </c>
    </row>
    <row r="1003" spans="1:8" ht="15.75" hidden="1" x14ac:dyDescent="0.25">
      <c r="A1003" t="s">
        <v>782</v>
      </c>
      <c r="B1003" s="9">
        <v>19</v>
      </c>
      <c r="C1003" s="3" t="s">
        <v>811</v>
      </c>
      <c r="D1003" s="6" t="s">
        <v>888</v>
      </c>
      <c r="E1003" s="4" t="s">
        <v>902</v>
      </c>
      <c r="F1003" s="4" t="s">
        <v>903</v>
      </c>
      <c r="G1003" s="4" t="s">
        <v>931</v>
      </c>
      <c r="H1003" s="4" t="s">
        <v>915</v>
      </c>
    </row>
    <row r="1004" spans="1:8" ht="15.75" hidden="1" x14ac:dyDescent="0.25">
      <c r="A1004" t="s">
        <v>782</v>
      </c>
      <c r="B1004" s="9">
        <v>19</v>
      </c>
      <c r="C1004" s="3" t="s">
        <v>812</v>
      </c>
      <c r="D1004" s="6" t="s">
        <v>893</v>
      </c>
      <c r="E1004" s="4" t="s">
        <v>902</v>
      </c>
      <c r="F1004" s="4" t="s">
        <v>903</v>
      </c>
      <c r="G1004" s="4" t="s">
        <v>929</v>
      </c>
      <c r="H1004" s="4" t="s">
        <v>930</v>
      </c>
    </row>
    <row r="1005" spans="1:8" ht="15.75" hidden="1" x14ac:dyDescent="0.25">
      <c r="A1005" t="s">
        <v>782</v>
      </c>
      <c r="B1005" s="9">
        <v>19</v>
      </c>
      <c r="C1005" s="3" t="s">
        <v>813</v>
      </c>
      <c r="D1005" s="6" t="s">
        <v>836</v>
      </c>
      <c r="E1005" s="4" t="s">
        <v>909</v>
      </c>
      <c r="F1005" s="4" t="s">
        <v>897</v>
      </c>
      <c r="G1005" s="4" t="s">
        <v>908</v>
      </c>
      <c r="H1005" s="4" t="s">
        <v>901</v>
      </c>
    </row>
    <row r="1006" spans="1:8" ht="15.75" hidden="1" x14ac:dyDescent="0.25">
      <c r="A1006" t="s">
        <v>782</v>
      </c>
      <c r="B1006" s="9">
        <v>19</v>
      </c>
      <c r="C1006" s="3" t="s">
        <v>814</v>
      </c>
      <c r="D1006" s="6" t="s">
        <v>885</v>
      </c>
      <c r="E1006" s="4" t="s">
        <v>896</v>
      </c>
      <c r="F1006" s="4" t="s">
        <v>903</v>
      </c>
      <c r="G1006" s="4" t="s">
        <v>929</v>
      </c>
      <c r="H1006" s="4" t="s">
        <v>915</v>
      </c>
    </row>
    <row r="1007" spans="1:8" ht="15.75" hidden="1" x14ac:dyDescent="0.25">
      <c r="A1007" t="s">
        <v>782</v>
      </c>
      <c r="B1007" s="9">
        <v>19</v>
      </c>
      <c r="C1007" s="3" t="s">
        <v>815</v>
      </c>
      <c r="D1007" s="6" t="s">
        <v>851</v>
      </c>
      <c r="E1007" s="4" t="s">
        <v>896</v>
      </c>
      <c r="F1007" s="4" t="s">
        <v>903</v>
      </c>
      <c r="G1007" s="4" t="s">
        <v>906</v>
      </c>
      <c r="H1007" s="4" t="s">
        <v>907</v>
      </c>
    </row>
    <row r="1008" spans="1:8" ht="15.75" hidden="1" x14ac:dyDescent="0.25">
      <c r="A1008" t="s">
        <v>782</v>
      </c>
      <c r="B1008" s="9">
        <v>19</v>
      </c>
      <c r="C1008" s="3" t="s">
        <v>816</v>
      </c>
      <c r="D1008" s="6" t="s">
        <v>886</v>
      </c>
      <c r="E1008" s="4" t="s">
        <v>896</v>
      </c>
      <c r="F1008" s="4" t="s">
        <v>903</v>
      </c>
      <c r="G1008" s="4" t="s">
        <v>929</v>
      </c>
      <c r="H1008" s="4" t="s">
        <v>930</v>
      </c>
    </row>
    <row r="1009" spans="1:8" ht="15.75" hidden="1" x14ac:dyDescent="0.25">
      <c r="A1009" t="s">
        <v>782</v>
      </c>
      <c r="B1009" s="9">
        <v>19</v>
      </c>
      <c r="C1009" s="3" t="s">
        <v>817</v>
      </c>
      <c r="D1009" s="6" t="s">
        <v>885</v>
      </c>
      <c r="E1009" s="4" t="s">
        <v>896</v>
      </c>
      <c r="F1009" s="4" t="s">
        <v>903</v>
      </c>
      <c r="G1009" s="4" t="s">
        <v>929</v>
      </c>
      <c r="H1009" s="4" t="s">
        <v>915</v>
      </c>
    </row>
    <row r="1010" spans="1:8" ht="15.75" hidden="1" x14ac:dyDescent="0.25">
      <c r="A1010" t="s">
        <v>782</v>
      </c>
      <c r="B1010" s="9">
        <v>19</v>
      </c>
      <c r="C1010" s="3" t="s">
        <v>818</v>
      </c>
      <c r="D1010" s="6" t="s">
        <v>1004</v>
      </c>
      <c r="E1010" s="4" t="s">
        <v>925</v>
      </c>
      <c r="F1010" s="4" t="s">
        <v>917</v>
      </c>
      <c r="G1010" s="4" t="s">
        <v>929</v>
      </c>
      <c r="H1010" s="4" t="s">
        <v>915</v>
      </c>
    </row>
    <row r="1011" spans="1:8" ht="15.75" hidden="1" x14ac:dyDescent="0.25">
      <c r="A1011" t="s">
        <v>782</v>
      </c>
      <c r="B1011" s="9">
        <v>19</v>
      </c>
      <c r="C1011" s="3" t="s">
        <v>819</v>
      </c>
      <c r="D1011" s="6" t="s">
        <v>885</v>
      </c>
      <c r="E1011" s="4" t="s">
        <v>896</v>
      </c>
      <c r="F1011" s="4" t="s">
        <v>903</v>
      </c>
      <c r="G1011" s="4" t="s">
        <v>929</v>
      </c>
      <c r="H1011" s="4" t="s">
        <v>915</v>
      </c>
    </row>
    <row r="1012" spans="1:8" ht="15.75" hidden="1" x14ac:dyDescent="0.25">
      <c r="A1012" t="s">
        <v>782</v>
      </c>
      <c r="B1012" s="9">
        <v>19</v>
      </c>
      <c r="C1012" s="3" t="s">
        <v>820</v>
      </c>
      <c r="D1012" s="6" t="s">
        <v>894</v>
      </c>
      <c r="E1012" s="4" t="s">
        <v>896</v>
      </c>
      <c r="F1012" s="4" t="s">
        <v>903</v>
      </c>
      <c r="G1012" s="4" t="s">
        <v>929</v>
      </c>
      <c r="H1012" s="4" t="s">
        <v>933</v>
      </c>
    </row>
    <row r="1013" spans="1:8" ht="15.75" hidden="1" x14ac:dyDescent="0.25">
      <c r="A1013" t="s">
        <v>782</v>
      </c>
      <c r="B1013" s="9">
        <v>19</v>
      </c>
      <c r="C1013" s="3" t="s">
        <v>821</v>
      </c>
      <c r="D1013" s="6" t="s">
        <v>895</v>
      </c>
      <c r="E1013" s="4" t="s">
        <v>909</v>
      </c>
      <c r="F1013" s="4" t="s">
        <v>903</v>
      </c>
      <c r="G1013" s="4" t="s">
        <v>931</v>
      </c>
      <c r="H1013" s="4" t="s">
        <v>915</v>
      </c>
    </row>
    <row r="1014" spans="1:8" ht="15.75" hidden="1" x14ac:dyDescent="0.25">
      <c r="A1014" t="s">
        <v>782</v>
      </c>
      <c r="B1014" s="9">
        <v>19</v>
      </c>
      <c r="C1014" s="3" t="s">
        <v>822</v>
      </c>
      <c r="D1014" s="6" t="s">
        <v>885</v>
      </c>
      <c r="E1014" s="4" t="s">
        <v>896</v>
      </c>
      <c r="F1014" s="4" t="s">
        <v>903</v>
      </c>
      <c r="G1014" s="4" t="s">
        <v>929</v>
      </c>
      <c r="H1014" s="4" t="s">
        <v>915</v>
      </c>
    </row>
    <row r="1015" spans="1:8" ht="15.75" hidden="1" x14ac:dyDescent="0.25">
      <c r="A1015" t="s">
        <v>782</v>
      </c>
      <c r="B1015" s="9">
        <v>19</v>
      </c>
      <c r="C1015" s="3" t="s">
        <v>823</v>
      </c>
      <c r="D1015" s="6" t="s">
        <v>895</v>
      </c>
      <c r="E1015" s="4" t="s">
        <v>909</v>
      </c>
      <c r="F1015" s="4" t="s">
        <v>903</v>
      </c>
      <c r="G1015" s="4" t="s">
        <v>931</v>
      </c>
      <c r="H1015" s="4" t="s">
        <v>915</v>
      </c>
    </row>
    <row r="1016" spans="1:8" ht="15.75" hidden="1" x14ac:dyDescent="0.25">
      <c r="A1016" t="s">
        <v>986</v>
      </c>
      <c r="B1016" s="9">
        <v>20</v>
      </c>
      <c r="C1016" s="39">
        <v>1</v>
      </c>
      <c r="D1016" s="7" t="s">
        <v>987</v>
      </c>
      <c r="E1016" s="4" t="s">
        <v>896</v>
      </c>
      <c r="F1016" s="4" t="s">
        <v>903</v>
      </c>
      <c r="G1016" s="4" t="s">
        <v>932</v>
      </c>
      <c r="H1016" s="4" t="s">
        <v>915</v>
      </c>
    </row>
    <row r="1017" spans="1:8" ht="15.75" hidden="1" x14ac:dyDescent="0.25">
      <c r="A1017" t="s">
        <v>986</v>
      </c>
      <c r="B1017" s="9">
        <v>20</v>
      </c>
      <c r="C1017" s="39">
        <v>2</v>
      </c>
      <c r="D1017" s="7" t="s">
        <v>988</v>
      </c>
      <c r="E1017" s="4" t="s">
        <v>902</v>
      </c>
      <c r="F1017" s="4" t="s">
        <v>903</v>
      </c>
      <c r="G1017" s="4" t="s">
        <v>931</v>
      </c>
      <c r="H1017" s="4" t="s">
        <v>915</v>
      </c>
    </row>
    <row r="1018" spans="1:8" ht="15.75" hidden="1" x14ac:dyDescent="0.25">
      <c r="A1018" t="s">
        <v>986</v>
      </c>
      <c r="B1018" s="9">
        <v>20</v>
      </c>
      <c r="C1018" s="39">
        <v>3</v>
      </c>
      <c r="D1018" s="7" t="s">
        <v>989</v>
      </c>
      <c r="E1018" s="4" t="s">
        <v>896</v>
      </c>
      <c r="F1018" s="4" t="s">
        <v>897</v>
      </c>
      <c r="G1018" s="4" t="s">
        <v>929</v>
      </c>
      <c r="H1018" s="4" t="s">
        <v>915</v>
      </c>
    </row>
    <row r="1019" spans="1:8" ht="15.75" hidden="1" x14ac:dyDescent="0.25">
      <c r="A1019" t="s">
        <v>986</v>
      </c>
      <c r="B1019" s="9">
        <v>20</v>
      </c>
      <c r="C1019" s="39">
        <v>4</v>
      </c>
      <c r="D1019" s="7" t="s">
        <v>990</v>
      </c>
      <c r="E1019" s="4" t="s">
        <v>902</v>
      </c>
      <c r="F1019" s="4" t="s">
        <v>897</v>
      </c>
      <c r="G1019" s="4" t="s">
        <v>931</v>
      </c>
      <c r="H1019" s="4" t="s">
        <v>915</v>
      </c>
    </row>
    <row r="1020" spans="1:8" ht="15.75" hidden="1" x14ac:dyDescent="0.25">
      <c r="A1020" t="s">
        <v>986</v>
      </c>
      <c r="B1020" s="9">
        <v>20</v>
      </c>
      <c r="C1020" s="39">
        <v>5</v>
      </c>
      <c r="D1020" s="7" t="s">
        <v>991</v>
      </c>
      <c r="E1020" s="4" t="s">
        <v>902</v>
      </c>
      <c r="F1020" s="4" t="s">
        <v>903</v>
      </c>
      <c r="G1020" s="4" t="s">
        <v>905</v>
      </c>
      <c r="H1020" s="4" t="s">
        <v>915</v>
      </c>
    </row>
    <row r="1021" spans="1:8" ht="15.75" hidden="1" x14ac:dyDescent="0.25">
      <c r="A1021" t="s">
        <v>986</v>
      </c>
      <c r="B1021" s="9">
        <v>20</v>
      </c>
      <c r="C1021" s="39">
        <v>6</v>
      </c>
      <c r="D1021" s="7" t="s">
        <v>989</v>
      </c>
      <c r="E1021" s="4" t="s">
        <v>896</v>
      </c>
      <c r="F1021" s="4" t="s">
        <v>897</v>
      </c>
      <c r="G1021" s="4" t="s">
        <v>929</v>
      </c>
      <c r="H1021" s="4" t="s">
        <v>915</v>
      </c>
    </row>
    <row r="1022" spans="1:8" ht="15.75" hidden="1" x14ac:dyDescent="0.25">
      <c r="A1022" t="s">
        <v>986</v>
      </c>
      <c r="B1022" s="9">
        <v>20</v>
      </c>
      <c r="C1022" s="39">
        <v>7</v>
      </c>
      <c r="D1022" s="7" t="s">
        <v>992</v>
      </c>
      <c r="E1022" s="4" t="s">
        <v>902</v>
      </c>
      <c r="F1022" s="4" t="s">
        <v>897</v>
      </c>
      <c r="G1022" s="4" t="s">
        <v>932</v>
      </c>
      <c r="H1022" s="4" t="s">
        <v>915</v>
      </c>
    </row>
    <row r="1023" spans="1:8" ht="15.75" hidden="1" x14ac:dyDescent="0.25">
      <c r="A1023" t="s">
        <v>986</v>
      </c>
      <c r="B1023" s="9">
        <v>20</v>
      </c>
      <c r="C1023" s="39">
        <v>8</v>
      </c>
      <c r="D1023" s="7" t="s">
        <v>993</v>
      </c>
      <c r="E1023" s="4" t="s">
        <v>896</v>
      </c>
      <c r="F1023" s="4" t="s">
        <v>897</v>
      </c>
      <c r="G1023" s="4" t="s">
        <v>929</v>
      </c>
      <c r="H1023" s="4" t="s">
        <v>915</v>
      </c>
    </row>
    <row r="1024" spans="1:8" ht="15.75" hidden="1" x14ac:dyDescent="0.25">
      <c r="A1024" t="s">
        <v>986</v>
      </c>
      <c r="B1024" s="9">
        <v>20</v>
      </c>
      <c r="C1024" s="39">
        <v>9</v>
      </c>
      <c r="D1024" s="7" t="s">
        <v>994</v>
      </c>
      <c r="E1024" s="4" t="s">
        <v>896</v>
      </c>
      <c r="F1024" s="4" t="s">
        <v>897</v>
      </c>
      <c r="G1024" s="4" t="s">
        <v>912</v>
      </c>
      <c r="H1024" s="4" t="s">
        <v>915</v>
      </c>
    </row>
    <row r="1025" spans="1:8" ht="15.75" hidden="1" x14ac:dyDescent="0.25">
      <c r="A1025" t="s">
        <v>986</v>
      </c>
      <c r="B1025" s="9">
        <v>20</v>
      </c>
      <c r="C1025" s="39">
        <v>10</v>
      </c>
      <c r="D1025" s="7" t="s">
        <v>989</v>
      </c>
      <c r="E1025" s="4" t="s">
        <v>896</v>
      </c>
      <c r="F1025" s="4" t="s">
        <v>897</v>
      </c>
      <c r="G1025" s="4" t="s">
        <v>929</v>
      </c>
      <c r="H1025" s="4" t="s">
        <v>915</v>
      </c>
    </row>
    <row r="1026" spans="1:8" ht="15.75" hidden="1" x14ac:dyDescent="0.25">
      <c r="A1026" t="s">
        <v>986</v>
      </c>
      <c r="B1026" s="9">
        <v>20</v>
      </c>
      <c r="C1026" s="39">
        <v>11</v>
      </c>
      <c r="D1026" s="7" t="s">
        <v>995</v>
      </c>
      <c r="E1026" s="4" t="s">
        <v>909</v>
      </c>
      <c r="F1026" s="4" t="s">
        <v>897</v>
      </c>
      <c r="G1026" s="4" t="s">
        <v>932</v>
      </c>
      <c r="H1026" s="4" t="s">
        <v>915</v>
      </c>
    </row>
    <row r="1027" spans="1:8" ht="15.75" hidden="1" x14ac:dyDescent="0.25">
      <c r="A1027" t="s">
        <v>986</v>
      </c>
      <c r="B1027" s="9">
        <v>20</v>
      </c>
      <c r="C1027" s="39">
        <v>12</v>
      </c>
      <c r="D1027" s="7" t="s">
        <v>996</v>
      </c>
      <c r="E1027" s="4" t="s">
        <v>896</v>
      </c>
      <c r="F1027" s="4" t="s">
        <v>903</v>
      </c>
      <c r="G1027" s="4" t="s">
        <v>913</v>
      </c>
      <c r="H1027" s="4" t="s">
        <v>915</v>
      </c>
    </row>
    <row r="1028" spans="1:8" ht="15.75" x14ac:dyDescent="0.25">
      <c r="A1028" t="s">
        <v>997</v>
      </c>
      <c r="B1028" s="9">
        <v>21</v>
      </c>
      <c r="C1028" s="39">
        <v>1</v>
      </c>
      <c r="D1028" s="7" t="s">
        <v>998</v>
      </c>
      <c r="E1028" s="4" t="s">
        <v>909</v>
      </c>
      <c r="F1028" s="4" t="s">
        <v>897</v>
      </c>
      <c r="G1028" s="4" t="s">
        <v>931</v>
      </c>
      <c r="H1028" s="4" t="s">
        <v>915</v>
      </c>
    </row>
    <row r="1029" spans="1:8" ht="15.75" x14ac:dyDescent="0.25">
      <c r="A1029" t="s">
        <v>997</v>
      </c>
      <c r="B1029" s="9">
        <v>21</v>
      </c>
      <c r="C1029" s="39">
        <v>2</v>
      </c>
      <c r="D1029" s="7" t="s">
        <v>998</v>
      </c>
      <c r="E1029" s="4" t="s">
        <v>909</v>
      </c>
      <c r="F1029" s="4" t="s">
        <v>897</v>
      </c>
      <c r="G1029" s="4" t="s">
        <v>931</v>
      </c>
      <c r="H1029" s="4" t="s">
        <v>915</v>
      </c>
    </row>
    <row r="1030" spans="1:8" ht="15.75" x14ac:dyDescent="0.25">
      <c r="A1030" t="s">
        <v>997</v>
      </c>
      <c r="B1030" s="9">
        <v>21</v>
      </c>
      <c r="C1030" s="39">
        <v>3</v>
      </c>
      <c r="D1030" s="7" t="s">
        <v>998</v>
      </c>
      <c r="E1030" s="4" t="s">
        <v>909</v>
      </c>
      <c r="F1030" s="4" t="s">
        <v>897</v>
      </c>
      <c r="G1030" s="4" t="s">
        <v>931</v>
      </c>
      <c r="H1030" s="4" t="s">
        <v>915</v>
      </c>
    </row>
    <row r="1031" spans="1:8" ht="15.75" x14ac:dyDescent="0.25">
      <c r="A1031" t="s">
        <v>997</v>
      </c>
      <c r="B1031" s="9">
        <v>21</v>
      </c>
      <c r="C1031" s="39">
        <v>4</v>
      </c>
      <c r="D1031" s="7" t="s">
        <v>998</v>
      </c>
      <c r="E1031" s="4" t="s">
        <v>909</v>
      </c>
      <c r="F1031" s="4" t="s">
        <v>897</v>
      </c>
      <c r="G1031" s="4" t="s">
        <v>931</v>
      </c>
      <c r="H1031" s="4" t="s">
        <v>915</v>
      </c>
    </row>
    <row r="1032" spans="1:8" ht="15.75" x14ac:dyDescent="0.25">
      <c r="A1032" t="s">
        <v>997</v>
      </c>
      <c r="B1032" s="9">
        <v>21</v>
      </c>
      <c r="C1032" s="39">
        <v>5</v>
      </c>
      <c r="D1032" s="7" t="s">
        <v>998</v>
      </c>
      <c r="E1032" s="4" t="s">
        <v>909</v>
      </c>
      <c r="F1032" s="4" t="s">
        <v>897</v>
      </c>
      <c r="G1032" s="4" t="s">
        <v>931</v>
      </c>
      <c r="H1032" s="4" t="s">
        <v>915</v>
      </c>
    </row>
    <row r="1033" spans="1:8" ht="15.75" x14ac:dyDescent="0.25">
      <c r="A1033" t="s">
        <v>997</v>
      </c>
      <c r="B1033" s="9">
        <v>21</v>
      </c>
      <c r="C1033" s="39">
        <v>6</v>
      </c>
      <c r="D1033" s="7" t="s">
        <v>999</v>
      </c>
      <c r="E1033" s="4" t="s">
        <v>896</v>
      </c>
      <c r="F1033" s="4" t="s">
        <v>903</v>
      </c>
      <c r="G1033" s="4" t="s">
        <v>929</v>
      </c>
      <c r="H1033" s="4" t="s">
        <v>915</v>
      </c>
    </row>
    <row r="1034" spans="1:8" ht="15.75" x14ac:dyDescent="0.25">
      <c r="A1034" t="s">
        <v>997</v>
      </c>
      <c r="B1034" s="9">
        <v>21</v>
      </c>
      <c r="C1034" s="39">
        <v>7</v>
      </c>
      <c r="D1034" s="7" t="s">
        <v>1000</v>
      </c>
      <c r="E1034" s="4" t="s">
        <v>896</v>
      </c>
      <c r="F1034" s="4" t="s">
        <v>897</v>
      </c>
      <c r="G1034" s="4" t="s">
        <v>913</v>
      </c>
      <c r="H1034" s="4" t="s">
        <v>915</v>
      </c>
    </row>
    <row r="1035" spans="1:8" ht="15.75" x14ac:dyDescent="0.25">
      <c r="A1035" t="s">
        <v>997</v>
      </c>
      <c r="B1035" s="9">
        <v>21</v>
      </c>
      <c r="C1035" s="39">
        <v>8</v>
      </c>
      <c r="D1035" s="7" t="s">
        <v>998</v>
      </c>
      <c r="E1035" s="4" t="s">
        <v>909</v>
      </c>
      <c r="F1035" s="4" t="s">
        <v>897</v>
      </c>
      <c r="G1035" s="4" t="s">
        <v>931</v>
      </c>
      <c r="H1035" s="4" t="s">
        <v>915</v>
      </c>
    </row>
    <row r="1036" spans="1:8" ht="15.75" x14ac:dyDescent="0.25">
      <c r="A1036" t="s">
        <v>997</v>
      </c>
      <c r="B1036" s="9">
        <v>21</v>
      </c>
      <c r="C1036" s="39">
        <v>9</v>
      </c>
      <c r="D1036" s="7" t="s">
        <v>998</v>
      </c>
      <c r="E1036" s="4" t="s">
        <v>909</v>
      </c>
      <c r="F1036" s="4" t="s">
        <v>897</v>
      </c>
      <c r="G1036" s="4" t="s">
        <v>931</v>
      </c>
      <c r="H1036" s="4" t="s">
        <v>915</v>
      </c>
    </row>
    <row r="1037" spans="1:8" ht="15.75" x14ac:dyDescent="0.25">
      <c r="A1037" t="s">
        <v>997</v>
      </c>
      <c r="B1037" s="9">
        <v>21</v>
      </c>
      <c r="C1037" s="39">
        <v>10</v>
      </c>
      <c r="D1037" s="7" t="s">
        <v>988</v>
      </c>
      <c r="E1037" s="4" t="s">
        <v>902</v>
      </c>
      <c r="F1037" s="4" t="s">
        <v>903</v>
      </c>
      <c r="G1037" s="4" t="s">
        <v>931</v>
      </c>
      <c r="H1037" s="4" t="s">
        <v>915</v>
      </c>
    </row>
    <row r="1038" spans="1:8" ht="15.75" x14ac:dyDescent="0.25">
      <c r="A1038" t="s">
        <v>997</v>
      </c>
      <c r="B1038" s="9">
        <v>21</v>
      </c>
      <c r="C1038" s="39">
        <v>11</v>
      </c>
      <c r="D1038" s="7" t="s">
        <v>998</v>
      </c>
      <c r="E1038" s="4" t="s">
        <v>909</v>
      </c>
      <c r="F1038" s="4" t="s">
        <v>897</v>
      </c>
      <c r="G1038" s="4" t="s">
        <v>931</v>
      </c>
      <c r="H1038" s="4" t="s">
        <v>915</v>
      </c>
    </row>
    <row r="1039" spans="1:8" ht="15.75" x14ac:dyDescent="0.25">
      <c r="A1039" t="s">
        <v>997</v>
      </c>
      <c r="B1039" s="9">
        <v>21</v>
      </c>
      <c r="C1039" s="39">
        <v>12</v>
      </c>
      <c r="D1039" s="7" t="s">
        <v>998</v>
      </c>
      <c r="E1039" s="4" t="s">
        <v>909</v>
      </c>
      <c r="F1039" s="4" t="s">
        <v>897</v>
      </c>
      <c r="G1039" s="4" t="s">
        <v>931</v>
      </c>
      <c r="H1039" s="4" t="s">
        <v>915</v>
      </c>
    </row>
    <row r="1040" spans="1:8" ht="15.75" x14ac:dyDescent="0.25">
      <c r="A1040" t="s">
        <v>997</v>
      </c>
      <c r="B1040" s="9">
        <v>21</v>
      </c>
      <c r="C1040" s="39">
        <v>13</v>
      </c>
      <c r="D1040" s="7" t="s">
        <v>998</v>
      </c>
      <c r="E1040" s="4" t="s">
        <v>909</v>
      </c>
      <c r="F1040" s="4" t="s">
        <v>897</v>
      </c>
      <c r="G1040" s="4" t="s">
        <v>931</v>
      </c>
      <c r="H1040" s="4" t="s">
        <v>915</v>
      </c>
    </row>
    <row r="1041" spans="1:8" ht="15.75" x14ac:dyDescent="0.25">
      <c r="A1041" t="s">
        <v>997</v>
      </c>
      <c r="B1041" s="9">
        <v>21</v>
      </c>
      <c r="C1041" s="39">
        <v>14</v>
      </c>
      <c r="D1041" s="7" t="s">
        <v>998</v>
      </c>
      <c r="E1041" s="4" t="s">
        <v>909</v>
      </c>
      <c r="F1041" s="4" t="s">
        <v>897</v>
      </c>
      <c r="G1041" s="4" t="s">
        <v>931</v>
      </c>
      <c r="H1041" s="4" t="s">
        <v>915</v>
      </c>
    </row>
    <row r="1042" spans="1:8" ht="15.75" x14ac:dyDescent="0.25">
      <c r="A1042" t="s">
        <v>997</v>
      </c>
      <c r="B1042" s="9">
        <v>21</v>
      </c>
      <c r="C1042" s="39">
        <v>15</v>
      </c>
      <c r="D1042" s="7" t="s">
        <v>998</v>
      </c>
      <c r="E1042" s="4" t="s">
        <v>909</v>
      </c>
      <c r="F1042" s="4" t="s">
        <v>897</v>
      </c>
      <c r="G1042" s="4" t="s">
        <v>931</v>
      </c>
      <c r="H1042" s="4" t="s">
        <v>915</v>
      </c>
    </row>
    <row r="1043" spans="1:8" ht="15.75" x14ac:dyDescent="0.25">
      <c r="A1043" t="s">
        <v>997</v>
      </c>
      <c r="B1043" s="9">
        <v>21</v>
      </c>
      <c r="C1043" s="39">
        <v>16</v>
      </c>
      <c r="D1043" s="7" t="s">
        <v>990</v>
      </c>
      <c r="E1043" s="4" t="s">
        <v>902</v>
      </c>
      <c r="F1043" s="4" t="s">
        <v>897</v>
      </c>
      <c r="G1043" s="4" t="s">
        <v>931</v>
      </c>
      <c r="H1043" s="4" t="s">
        <v>915</v>
      </c>
    </row>
    <row r="1044" spans="1:8" ht="15.75" x14ac:dyDescent="0.25">
      <c r="A1044" t="s">
        <v>997</v>
      </c>
      <c r="B1044" s="9">
        <v>21</v>
      </c>
      <c r="C1044" s="39">
        <v>17</v>
      </c>
      <c r="D1044" s="7" t="s">
        <v>998</v>
      </c>
      <c r="E1044" s="4" t="s">
        <v>909</v>
      </c>
      <c r="F1044" s="4" t="s">
        <v>897</v>
      </c>
      <c r="G1044" s="4" t="s">
        <v>931</v>
      </c>
      <c r="H1044" s="4" t="s">
        <v>915</v>
      </c>
    </row>
    <row r="1045" spans="1:8" ht="15.75" x14ac:dyDescent="0.25">
      <c r="A1045" t="s">
        <v>997</v>
      </c>
      <c r="B1045" s="9">
        <v>21</v>
      </c>
      <c r="C1045" s="39">
        <v>18</v>
      </c>
      <c r="D1045" s="7" t="s">
        <v>1001</v>
      </c>
      <c r="E1045" s="4" t="s">
        <v>902</v>
      </c>
      <c r="F1045" s="4" t="s">
        <v>897</v>
      </c>
      <c r="G1045" s="4" t="s">
        <v>913</v>
      </c>
      <c r="H1045" s="4" t="s">
        <v>915</v>
      </c>
    </row>
    <row r="1046" spans="1:8" ht="15.75" x14ac:dyDescent="0.25">
      <c r="A1046" t="s">
        <v>997</v>
      </c>
      <c r="B1046" s="9">
        <v>21</v>
      </c>
      <c r="C1046" s="39">
        <v>19</v>
      </c>
      <c r="D1046" s="7" t="s">
        <v>999</v>
      </c>
      <c r="E1046" s="4" t="s">
        <v>896</v>
      </c>
      <c r="F1046" s="4" t="s">
        <v>903</v>
      </c>
      <c r="G1046" s="4" t="s">
        <v>929</v>
      </c>
      <c r="H1046" s="4" t="s">
        <v>915</v>
      </c>
    </row>
    <row r="1047" spans="1:8" ht="15.75" x14ac:dyDescent="0.25">
      <c r="A1047" t="s">
        <v>997</v>
      </c>
      <c r="B1047" s="9">
        <v>21</v>
      </c>
      <c r="C1047" s="39">
        <v>20</v>
      </c>
      <c r="D1047" s="7" t="s">
        <v>989</v>
      </c>
      <c r="E1047" s="4" t="s">
        <v>896</v>
      </c>
      <c r="F1047" s="4" t="s">
        <v>897</v>
      </c>
      <c r="G1047" s="4" t="s">
        <v>929</v>
      </c>
      <c r="H1047" s="4" t="s">
        <v>915</v>
      </c>
    </row>
    <row r="1048" spans="1:8" ht="15.75" x14ac:dyDescent="0.25">
      <c r="A1048" t="s">
        <v>997</v>
      </c>
      <c r="B1048" s="9">
        <v>21</v>
      </c>
      <c r="C1048" s="39">
        <v>21</v>
      </c>
      <c r="D1048" s="7" t="s">
        <v>998</v>
      </c>
      <c r="E1048" s="4" t="s">
        <v>909</v>
      </c>
      <c r="F1048" s="4" t="s">
        <v>897</v>
      </c>
      <c r="G1048" s="4" t="s">
        <v>931</v>
      </c>
      <c r="H1048" s="4" t="s">
        <v>915</v>
      </c>
    </row>
    <row r="1049" spans="1:8" ht="15.75" x14ac:dyDescent="0.25">
      <c r="A1049" t="s">
        <v>997</v>
      </c>
      <c r="B1049" s="9">
        <v>21</v>
      </c>
      <c r="C1049" s="39">
        <v>22</v>
      </c>
      <c r="D1049" s="7" t="s">
        <v>999</v>
      </c>
      <c r="E1049" s="4" t="s">
        <v>896</v>
      </c>
      <c r="F1049" s="4" t="s">
        <v>903</v>
      </c>
      <c r="G1049" s="4" t="s">
        <v>929</v>
      </c>
      <c r="H1049" s="4" t="s">
        <v>915</v>
      </c>
    </row>
    <row r="1050" spans="1:8" ht="15.75" x14ac:dyDescent="0.25">
      <c r="A1050" t="s">
        <v>997</v>
      </c>
      <c r="B1050" s="9">
        <v>21</v>
      </c>
      <c r="C1050" s="39">
        <v>23</v>
      </c>
      <c r="D1050" s="7" t="s">
        <v>998</v>
      </c>
      <c r="E1050" s="4" t="s">
        <v>909</v>
      </c>
      <c r="F1050" s="4" t="s">
        <v>897</v>
      </c>
      <c r="G1050" s="4" t="s">
        <v>931</v>
      </c>
      <c r="H1050" s="4" t="s">
        <v>915</v>
      </c>
    </row>
    <row r="1051" spans="1:8" ht="15.75" x14ac:dyDescent="0.25">
      <c r="A1051" t="s">
        <v>997</v>
      </c>
      <c r="B1051" s="9">
        <v>21</v>
      </c>
      <c r="C1051" s="39">
        <v>24</v>
      </c>
      <c r="D1051" s="7" t="s">
        <v>998</v>
      </c>
      <c r="E1051" s="4" t="s">
        <v>909</v>
      </c>
      <c r="F1051" s="4" t="s">
        <v>897</v>
      </c>
      <c r="G1051" s="4" t="s">
        <v>931</v>
      </c>
      <c r="H1051" s="4" t="s">
        <v>915</v>
      </c>
    </row>
    <row r="1052" spans="1:8" ht="15.75" x14ac:dyDescent="0.25">
      <c r="A1052" t="s">
        <v>997</v>
      </c>
      <c r="B1052" s="9">
        <v>21</v>
      </c>
      <c r="C1052" s="39">
        <v>25</v>
      </c>
      <c r="D1052" s="7" t="s">
        <v>988</v>
      </c>
      <c r="E1052" s="4" t="s">
        <v>902</v>
      </c>
      <c r="F1052" s="4" t="s">
        <v>903</v>
      </c>
      <c r="G1052" s="4" t="s">
        <v>931</v>
      </c>
      <c r="H1052" s="4" t="s">
        <v>915</v>
      </c>
    </row>
    <row r="1053" spans="1:8" ht="15.75" x14ac:dyDescent="0.25">
      <c r="A1053" t="s">
        <v>997</v>
      </c>
      <c r="B1053" s="9">
        <v>21</v>
      </c>
      <c r="C1053" s="39">
        <v>26</v>
      </c>
      <c r="D1053" s="7" t="s">
        <v>999</v>
      </c>
      <c r="E1053" s="4" t="s">
        <v>896</v>
      </c>
      <c r="F1053" s="4" t="s">
        <v>903</v>
      </c>
      <c r="G1053" s="4" t="s">
        <v>929</v>
      </c>
      <c r="H1053" s="4" t="s">
        <v>915</v>
      </c>
    </row>
    <row r="1054" spans="1:8" ht="15.75" x14ac:dyDescent="0.25">
      <c r="A1054" t="s">
        <v>997</v>
      </c>
      <c r="B1054" s="9">
        <v>21</v>
      </c>
      <c r="C1054" s="39">
        <v>27</v>
      </c>
      <c r="D1054" s="7" t="s">
        <v>992</v>
      </c>
      <c r="E1054" s="4" t="s">
        <v>902</v>
      </c>
      <c r="F1054" s="4" t="s">
        <v>897</v>
      </c>
      <c r="G1054" s="4" t="s">
        <v>932</v>
      </c>
      <c r="H1054" s="4" t="s">
        <v>915</v>
      </c>
    </row>
    <row r="1055" spans="1:8" ht="15.75" x14ac:dyDescent="0.25">
      <c r="A1055" t="s">
        <v>997</v>
      </c>
      <c r="B1055" s="9">
        <v>21</v>
      </c>
      <c r="C1055" s="39">
        <v>28</v>
      </c>
      <c r="D1055" s="7" t="s">
        <v>1002</v>
      </c>
      <c r="E1055" s="4" t="s">
        <v>909</v>
      </c>
      <c r="F1055" s="4" t="s">
        <v>897</v>
      </c>
      <c r="G1055" s="4" t="s">
        <v>913</v>
      </c>
      <c r="H1055" s="4" t="s">
        <v>915</v>
      </c>
    </row>
    <row r="1056" spans="1:8" ht="15.75" x14ac:dyDescent="0.25">
      <c r="A1056" t="s">
        <v>997</v>
      </c>
      <c r="B1056" s="9">
        <v>21</v>
      </c>
      <c r="C1056" s="39">
        <v>29</v>
      </c>
      <c r="D1056" s="7" t="s">
        <v>998</v>
      </c>
      <c r="E1056" s="4" t="s">
        <v>909</v>
      </c>
      <c r="F1056" s="4" t="s">
        <v>897</v>
      </c>
      <c r="G1056" s="4" t="s">
        <v>931</v>
      </c>
      <c r="H1056" s="4" t="s">
        <v>915</v>
      </c>
    </row>
    <row r="1057" spans="1:8" ht="15.75" x14ac:dyDescent="0.25">
      <c r="A1057" t="s">
        <v>997</v>
      </c>
      <c r="B1057" s="9">
        <v>21</v>
      </c>
      <c r="C1057" s="39">
        <v>30</v>
      </c>
      <c r="D1057" s="7" t="s">
        <v>1003</v>
      </c>
      <c r="E1057" s="4" t="s">
        <v>909</v>
      </c>
      <c r="F1057" s="4" t="s">
        <v>903</v>
      </c>
      <c r="G1057" s="4" t="s">
        <v>932</v>
      </c>
      <c r="H1057" s="4" t="s">
        <v>915</v>
      </c>
    </row>
  </sheetData>
  <autoFilter ref="A1:H1057">
    <filterColumn colId="1">
      <filters>
        <filter val="21"/>
      </filters>
    </filterColumn>
  </autoFilter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8"/>
  <sheetViews>
    <sheetView zoomScale="130" zoomScaleNormal="130" workbookViewId="0">
      <selection activeCell="B14" sqref="B14"/>
    </sheetView>
  </sheetViews>
  <sheetFormatPr baseColWidth="10" defaultRowHeight="15" x14ac:dyDescent="0.25"/>
  <cols>
    <col min="2" max="2" width="18.140625" customWidth="1"/>
    <col min="3" max="3" width="13.85546875" bestFit="1" customWidth="1"/>
  </cols>
  <sheetData>
    <row r="1" spans="2:3" x14ac:dyDescent="0.25">
      <c r="B1" s="33" t="s">
        <v>943</v>
      </c>
      <c r="C1" s="34" t="s">
        <v>957</v>
      </c>
    </row>
    <row r="2" spans="2:3" x14ac:dyDescent="0.25">
      <c r="B2" s="29" t="s">
        <v>968</v>
      </c>
      <c r="C2" s="30">
        <v>90</v>
      </c>
    </row>
    <row r="3" spans="2:3" x14ac:dyDescent="0.25">
      <c r="B3" s="29" t="s">
        <v>978</v>
      </c>
      <c r="C3" s="30">
        <v>44</v>
      </c>
    </row>
    <row r="4" spans="2:3" x14ac:dyDescent="0.25">
      <c r="B4" s="29" t="s">
        <v>982</v>
      </c>
      <c r="C4" s="30">
        <v>25</v>
      </c>
    </row>
    <row r="5" spans="2:3" x14ac:dyDescent="0.25">
      <c r="B5" s="29" t="s">
        <v>973</v>
      </c>
      <c r="C5" s="30">
        <v>59</v>
      </c>
    </row>
    <row r="6" spans="2:3" x14ac:dyDescent="0.25">
      <c r="B6" s="29" t="s">
        <v>974</v>
      </c>
      <c r="C6" s="30">
        <v>59</v>
      </c>
    </row>
    <row r="7" spans="2:3" x14ac:dyDescent="0.25">
      <c r="B7" s="29" t="s">
        <v>970</v>
      </c>
      <c r="C7" s="30">
        <v>77</v>
      </c>
    </row>
    <row r="8" spans="2:3" x14ac:dyDescent="0.25">
      <c r="B8" s="29" t="s">
        <v>980</v>
      </c>
      <c r="C8" s="30">
        <v>33</v>
      </c>
    </row>
    <row r="9" spans="2:3" x14ac:dyDescent="0.25">
      <c r="B9" s="29" t="s">
        <v>967</v>
      </c>
      <c r="C9" s="30">
        <v>123</v>
      </c>
    </row>
    <row r="10" spans="2:3" x14ac:dyDescent="0.25">
      <c r="B10" s="29" t="s">
        <v>972</v>
      </c>
      <c r="C10" s="30">
        <v>62</v>
      </c>
    </row>
    <row r="11" spans="2:3" x14ac:dyDescent="0.25">
      <c r="B11" s="29" t="s">
        <v>977</v>
      </c>
      <c r="C11" s="30">
        <v>46</v>
      </c>
    </row>
    <row r="12" spans="2:3" x14ac:dyDescent="0.25">
      <c r="B12" s="29" t="s">
        <v>983</v>
      </c>
      <c r="C12" s="30">
        <v>23</v>
      </c>
    </row>
    <row r="13" spans="2:3" x14ac:dyDescent="0.25">
      <c r="B13" s="29" t="s">
        <v>976</v>
      </c>
      <c r="C13" s="30">
        <v>48</v>
      </c>
    </row>
    <row r="14" spans="2:3" x14ac:dyDescent="0.25">
      <c r="B14" s="29" t="s">
        <v>985</v>
      </c>
      <c r="C14" s="30">
        <v>16</v>
      </c>
    </row>
    <row r="15" spans="2:3" x14ac:dyDescent="0.25">
      <c r="B15" s="29" t="s">
        <v>984</v>
      </c>
      <c r="C15" s="30">
        <v>23</v>
      </c>
    </row>
    <row r="16" spans="2:3" x14ac:dyDescent="0.25">
      <c r="B16" s="29" t="s">
        <v>981</v>
      </c>
      <c r="C16" s="30">
        <v>33</v>
      </c>
    </row>
    <row r="17" spans="2:3" x14ac:dyDescent="0.25">
      <c r="B17" s="29" t="s">
        <v>971</v>
      </c>
      <c r="C17" s="30">
        <v>76</v>
      </c>
    </row>
    <row r="18" spans="2:3" x14ac:dyDescent="0.25">
      <c r="B18" s="29" t="s">
        <v>969</v>
      </c>
      <c r="C18" s="30">
        <v>79</v>
      </c>
    </row>
    <row r="19" spans="2:3" x14ac:dyDescent="0.25">
      <c r="B19" s="29" t="s">
        <v>979</v>
      </c>
      <c r="C19" s="30">
        <v>42</v>
      </c>
    </row>
    <row r="20" spans="2:3" x14ac:dyDescent="0.25">
      <c r="B20" s="29" t="s">
        <v>975</v>
      </c>
      <c r="C20" s="30">
        <v>56</v>
      </c>
    </row>
    <row r="21" spans="2:3" x14ac:dyDescent="0.25">
      <c r="B21" s="29" t="s">
        <v>1005</v>
      </c>
      <c r="C21" s="30">
        <v>12</v>
      </c>
    </row>
    <row r="22" spans="2:3" x14ac:dyDescent="0.25">
      <c r="B22" s="29" t="s">
        <v>1006</v>
      </c>
      <c r="C22" s="30">
        <v>30</v>
      </c>
    </row>
    <row r="23" spans="2:3" x14ac:dyDescent="0.25">
      <c r="B23" s="40" t="s">
        <v>1007</v>
      </c>
      <c r="C23" s="41">
        <f>SUM(C2:C22)</f>
        <v>1056</v>
      </c>
    </row>
    <row r="24" spans="2:3" x14ac:dyDescent="0.25">
      <c r="B24" s="49" t="s">
        <v>1014</v>
      </c>
      <c r="C24">
        <f>AVERAGEA(C2:C22)</f>
        <v>50.285714285714285</v>
      </c>
    </row>
    <row r="25" spans="2:3" x14ac:dyDescent="0.25">
      <c r="B25" s="50" t="s">
        <v>1015</v>
      </c>
      <c r="C25">
        <f>STDEVA(C2:C22)</f>
        <v>27.655275911013543</v>
      </c>
    </row>
    <row r="26" spans="2:3" x14ac:dyDescent="0.25">
      <c r="B26" t="s">
        <v>1016</v>
      </c>
      <c r="C26">
        <f>KURT(C2:C22)</f>
        <v>0.8218571418927918</v>
      </c>
    </row>
    <row r="27" spans="2:3" x14ac:dyDescent="0.25">
      <c r="B27" t="s">
        <v>1017</v>
      </c>
      <c r="C27">
        <f>SKEW(C2:C22)</f>
        <v>0.88092890066738527</v>
      </c>
    </row>
    <row r="28" spans="2:3" x14ac:dyDescent="0.25">
      <c r="B28" t="s">
        <v>1018</v>
      </c>
      <c r="C28">
        <f>((C25)/(C24))*100</f>
        <v>54.996287323038295</v>
      </c>
    </row>
  </sheetData>
  <autoFilter ref="B1:C1">
    <sortState ref="B2:C20">
      <sortCondition ref="B1"/>
    </sortState>
  </autoFilter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8"/>
  <sheetViews>
    <sheetView topLeftCell="A4" zoomScale="130" zoomScaleNormal="130" workbookViewId="0">
      <selection activeCell="A3" sqref="A3"/>
    </sheetView>
  </sheetViews>
  <sheetFormatPr baseColWidth="10" defaultRowHeight="15" x14ac:dyDescent="0.25"/>
  <cols>
    <col min="1" max="1" width="19.28515625" bestFit="1" customWidth="1"/>
  </cols>
  <sheetData>
    <row r="1" spans="1:2" x14ac:dyDescent="0.25">
      <c r="A1" t="s">
        <v>958</v>
      </c>
      <c r="B1" t="s">
        <v>959</v>
      </c>
    </row>
    <row r="2" spans="1:2" x14ac:dyDescent="0.25">
      <c r="A2" s="31" t="s">
        <v>826</v>
      </c>
      <c r="B2" s="32">
        <v>173</v>
      </c>
    </row>
    <row r="3" spans="1:2" x14ac:dyDescent="0.25">
      <c r="A3" s="31" t="s">
        <v>845</v>
      </c>
      <c r="B3" s="32">
        <v>161</v>
      </c>
    </row>
    <row r="4" spans="1:2" x14ac:dyDescent="0.25">
      <c r="A4" s="31" t="s">
        <v>832</v>
      </c>
      <c r="B4" s="32">
        <v>83</v>
      </c>
    </row>
    <row r="5" spans="1:2" x14ac:dyDescent="0.25">
      <c r="A5" s="31" t="s">
        <v>840</v>
      </c>
      <c r="B5" s="32">
        <v>65</v>
      </c>
    </row>
    <row r="6" spans="1:2" x14ac:dyDescent="0.25">
      <c r="A6" s="31" t="s">
        <v>838</v>
      </c>
      <c r="B6" s="32">
        <v>60</v>
      </c>
    </row>
    <row r="7" spans="1:2" x14ac:dyDescent="0.25">
      <c r="A7" s="31" t="s">
        <v>839</v>
      </c>
      <c r="B7" s="32">
        <v>50</v>
      </c>
    </row>
    <row r="8" spans="1:2" x14ac:dyDescent="0.25">
      <c r="A8" s="6" t="s">
        <v>844</v>
      </c>
      <c r="B8">
        <v>39</v>
      </c>
    </row>
    <row r="9" spans="1:2" x14ac:dyDescent="0.25">
      <c r="A9" s="6" t="s">
        <v>846</v>
      </c>
      <c r="B9">
        <v>39</v>
      </c>
    </row>
    <row r="10" spans="1:2" x14ac:dyDescent="0.25">
      <c r="A10" s="6" t="s">
        <v>833</v>
      </c>
      <c r="B10">
        <v>34</v>
      </c>
    </row>
    <row r="11" spans="1:2" x14ac:dyDescent="0.25">
      <c r="A11" s="6" t="s">
        <v>842</v>
      </c>
      <c r="B11">
        <v>32</v>
      </c>
    </row>
    <row r="12" spans="1:2" x14ac:dyDescent="0.25">
      <c r="A12" s="6" t="s">
        <v>827</v>
      </c>
      <c r="B12">
        <v>31</v>
      </c>
    </row>
    <row r="13" spans="1:2" x14ac:dyDescent="0.25">
      <c r="A13" s="6" t="s">
        <v>864</v>
      </c>
      <c r="B13">
        <v>28</v>
      </c>
    </row>
    <row r="14" spans="1:2" x14ac:dyDescent="0.25">
      <c r="A14" s="6" t="s">
        <v>831</v>
      </c>
      <c r="B14">
        <v>25</v>
      </c>
    </row>
    <row r="15" spans="1:2" x14ac:dyDescent="0.25">
      <c r="A15" s="6" t="s">
        <v>830</v>
      </c>
      <c r="B15">
        <v>23</v>
      </c>
    </row>
    <row r="16" spans="1:2" x14ac:dyDescent="0.25">
      <c r="A16" s="6" t="s">
        <v>849</v>
      </c>
      <c r="B16">
        <v>23</v>
      </c>
    </row>
    <row r="17" spans="1:2" x14ac:dyDescent="0.25">
      <c r="A17" s="6" t="s">
        <v>998</v>
      </c>
      <c r="B17">
        <v>17</v>
      </c>
    </row>
    <row r="18" spans="1:2" x14ac:dyDescent="0.25">
      <c r="A18" s="6" t="s">
        <v>847</v>
      </c>
      <c r="B18">
        <v>16</v>
      </c>
    </row>
    <row r="19" spans="1:2" x14ac:dyDescent="0.25">
      <c r="A19" s="6" t="s">
        <v>836</v>
      </c>
      <c r="B19">
        <v>13</v>
      </c>
    </row>
    <row r="20" spans="1:2" x14ac:dyDescent="0.25">
      <c r="A20" s="6" t="s">
        <v>837</v>
      </c>
      <c r="B20">
        <v>10</v>
      </c>
    </row>
    <row r="21" spans="1:2" x14ac:dyDescent="0.25">
      <c r="A21" s="6" t="s">
        <v>841</v>
      </c>
      <c r="B21">
        <v>8</v>
      </c>
    </row>
    <row r="22" spans="1:2" x14ac:dyDescent="0.25">
      <c r="A22" s="6" t="s">
        <v>854</v>
      </c>
      <c r="B22">
        <v>6</v>
      </c>
    </row>
    <row r="23" spans="1:2" x14ac:dyDescent="0.25">
      <c r="A23" s="6" t="s">
        <v>851</v>
      </c>
      <c r="B23">
        <v>6</v>
      </c>
    </row>
    <row r="24" spans="1:2" x14ac:dyDescent="0.25">
      <c r="A24" s="6" t="s">
        <v>885</v>
      </c>
      <c r="B24">
        <v>6</v>
      </c>
    </row>
    <row r="25" spans="1:2" x14ac:dyDescent="0.25">
      <c r="A25" s="6" t="s">
        <v>852</v>
      </c>
      <c r="B25">
        <v>6</v>
      </c>
    </row>
    <row r="26" spans="1:2" x14ac:dyDescent="0.25">
      <c r="A26" s="6" t="s">
        <v>835</v>
      </c>
      <c r="B26">
        <v>5</v>
      </c>
    </row>
    <row r="27" spans="1:2" x14ac:dyDescent="0.25">
      <c r="A27" s="6" t="s">
        <v>869</v>
      </c>
      <c r="B27">
        <v>4</v>
      </c>
    </row>
    <row r="28" spans="1:2" x14ac:dyDescent="0.25">
      <c r="A28" s="6" t="s">
        <v>870</v>
      </c>
      <c r="B28">
        <v>4</v>
      </c>
    </row>
    <row r="29" spans="1:2" x14ac:dyDescent="0.25">
      <c r="A29" s="6" t="s">
        <v>989</v>
      </c>
      <c r="B29">
        <v>4</v>
      </c>
    </row>
    <row r="30" spans="1:2" x14ac:dyDescent="0.25">
      <c r="A30" s="6" t="s">
        <v>829</v>
      </c>
      <c r="B30">
        <v>4</v>
      </c>
    </row>
    <row r="31" spans="1:2" x14ac:dyDescent="0.25">
      <c r="A31" s="6" t="s">
        <v>999</v>
      </c>
      <c r="B31">
        <v>4</v>
      </c>
    </row>
    <row r="32" spans="1:2" x14ac:dyDescent="0.25">
      <c r="A32" s="6" t="s">
        <v>855</v>
      </c>
      <c r="B32">
        <v>4</v>
      </c>
    </row>
    <row r="33" spans="1:2" x14ac:dyDescent="0.25">
      <c r="A33" s="6" t="s">
        <v>862</v>
      </c>
      <c r="B33">
        <v>3</v>
      </c>
    </row>
    <row r="34" spans="1:2" x14ac:dyDescent="0.25">
      <c r="A34" s="6" t="s">
        <v>865</v>
      </c>
      <c r="B34">
        <v>3</v>
      </c>
    </row>
    <row r="35" spans="1:2" x14ac:dyDescent="0.25">
      <c r="A35" s="6" t="s">
        <v>873</v>
      </c>
      <c r="B35">
        <v>3</v>
      </c>
    </row>
    <row r="36" spans="1:2" x14ac:dyDescent="0.25">
      <c r="A36" s="6" t="s">
        <v>886</v>
      </c>
      <c r="B36">
        <v>3</v>
      </c>
    </row>
    <row r="37" spans="1:2" x14ac:dyDescent="0.25">
      <c r="A37" s="6" t="s">
        <v>988</v>
      </c>
      <c r="B37">
        <v>3</v>
      </c>
    </row>
    <row r="38" spans="1:2" x14ac:dyDescent="0.25">
      <c r="A38" s="6" t="s">
        <v>888</v>
      </c>
      <c r="B38">
        <v>3</v>
      </c>
    </row>
    <row r="39" spans="1:2" x14ac:dyDescent="0.25">
      <c r="A39" s="6" t="s">
        <v>895</v>
      </c>
      <c r="B39">
        <v>2</v>
      </c>
    </row>
    <row r="40" spans="1:2" x14ac:dyDescent="0.25">
      <c r="A40" s="6" t="s">
        <v>828</v>
      </c>
      <c r="B40">
        <v>2</v>
      </c>
    </row>
    <row r="41" spans="1:2" x14ac:dyDescent="0.25">
      <c r="A41" s="6" t="s">
        <v>843</v>
      </c>
      <c r="B41">
        <v>2</v>
      </c>
    </row>
    <row r="42" spans="1:2" x14ac:dyDescent="0.25">
      <c r="A42" s="6" t="s">
        <v>992</v>
      </c>
      <c r="B42">
        <v>2</v>
      </c>
    </row>
    <row r="43" spans="1:2" x14ac:dyDescent="0.25">
      <c r="A43" s="6" t="s">
        <v>990</v>
      </c>
      <c r="B43">
        <v>2</v>
      </c>
    </row>
    <row r="44" spans="1:2" x14ac:dyDescent="0.25">
      <c r="A44" s="6" t="s">
        <v>882</v>
      </c>
      <c r="B44">
        <v>2</v>
      </c>
    </row>
    <row r="45" spans="1:2" x14ac:dyDescent="0.25">
      <c r="A45" t="s">
        <v>881</v>
      </c>
      <c r="B45">
        <v>2</v>
      </c>
    </row>
    <row r="46" spans="1:2" x14ac:dyDescent="0.25">
      <c r="A46" s="6" t="s">
        <v>995</v>
      </c>
      <c r="B46">
        <v>1</v>
      </c>
    </row>
    <row r="47" spans="1:2" x14ac:dyDescent="0.25">
      <c r="A47" s="6" t="s">
        <v>890</v>
      </c>
      <c r="B47">
        <v>1</v>
      </c>
    </row>
    <row r="48" spans="1:2" x14ac:dyDescent="0.25">
      <c r="A48" s="6" t="s">
        <v>887</v>
      </c>
      <c r="B48">
        <v>1</v>
      </c>
    </row>
    <row r="49" spans="1:2" x14ac:dyDescent="0.25">
      <c r="A49" s="6" t="s">
        <v>1002</v>
      </c>
      <c r="B49">
        <v>1</v>
      </c>
    </row>
    <row r="50" spans="1:2" x14ac:dyDescent="0.25">
      <c r="A50" s="6" t="s">
        <v>1003</v>
      </c>
      <c r="B50">
        <v>1</v>
      </c>
    </row>
    <row r="51" spans="1:2" x14ac:dyDescent="0.25">
      <c r="A51" s="6" t="s">
        <v>867</v>
      </c>
      <c r="B51">
        <v>1</v>
      </c>
    </row>
    <row r="52" spans="1:2" x14ac:dyDescent="0.25">
      <c r="A52" s="6" t="s">
        <v>850</v>
      </c>
      <c r="B52">
        <v>1</v>
      </c>
    </row>
    <row r="53" spans="1:2" x14ac:dyDescent="0.25">
      <c r="A53" s="6" t="s">
        <v>857</v>
      </c>
      <c r="B53">
        <v>1</v>
      </c>
    </row>
    <row r="54" spans="1:2" x14ac:dyDescent="0.25">
      <c r="A54" s="6" t="s">
        <v>878</v>
      </c>
      <c r="B54">
        <v>1</v>
      </c>
    </row>
    <row r="55" spans="1:2" x14ac:dyDescent="0.25">
      <c r="A55" s="6" t="s">
        <v>858</v>
      </c>
      <c r="B55">
        <v>1</v>
      </c>
    </row>
    <row r="56" spans="1:2" x14ac:dyDescent="0.25">
      <c r="A56" s="6" t="s">
        <v>866</v>
      </c>
      <c r="B56">
        <v>1</v>
      </c>
    </row>
    <row r="57" spans="1:2" x14ac:dyDescent="0.25">
      <c r="A57" s="6" t="s">
        <v>848</v>
      </c>
      <c r="B57">
        <v>1</v>
      </c>
    </row>
    <row r="58" spans="1:2" x14ac:dyDescent="0.25">
      <c r="A58" s="6" t="s">
        <v>879</v>
      </c>
      <c r="B58">
        <v>1</v>
      </c>
    </row>
    <row r="59" spans="1:2" x14ac:dyDescent="0.25">
      <c r="A59" s="6" t="s">
        <v>942</v>
      </c>
      <c r="B59">
        <v>1</v>
      </c>
    </row>
    <row r="60" spans="1:2" x14ac:dyDescent="0.25">
      <c r="A60" s="6" t="s">
        <v>868</v>
      </c>
      <c r="B60">
        <v>1</v>
      </c>
    </row>
    <row r="61" spans="1:2" x14ac:dyDescent="0.25">
      <c r="A61" s="6" t="s">
        <v>875</v>
      </c>
      <c r="B61">
        <v>1</v>
      </c>
    </row>
    <row r="62" spans="1:2" x14ac:dyDescent="0.25">
      <c r="A62" s="6" t="s">
        <v>874</v>
      </c>
      <c r="B62">
        <v>1</v>
      </c>
    </row>
    <row r="63" spans="1:2" x14ac:dyDescent="0.25">
      <c r="A63" s="6" t="s">
        <v>994</v>
      </c>
      <c r="B63">
        <v>1</v>
      </c>
    </row>
    <row r="64" spans="1:2" x14ac:dyDescent="0.25">
      <c r="A64" s="6" t="s">
        <v>1000</v>
      </c>
      <c r="B64">
        <v>1</v>
      </c>
    </row>
    <row r="65" spans="1:2" x14ac:dyDescent="0.25">
      <c r="A65" s="6" t="s">
        <v>993</v>
      </c>
      <c r="B65">
        <v>1</v>
      </c>
    </row>
    <row r="66" spans="1:2" x14ac:dyDescent="0.25">
      <c r="A66" s="6" t="s">
        <v>987</v>
      </c>
      <c r="B66">
        <v>1</v>
      </c>
    </row>
    <row r="67" spans="1:2" x14ac:dyDescent="0.25">
      <c r="A67" s="6" t="s">
        <v>892</v>
      </c>
      <c r="B67">
        <v>1</v>
      </c>
    </row>
    <row r="68" spans="1:2" x14ac:dyDescent="0.25">
      <c r="A68" s="6" t="s">
        <v>872</v>
      </c>
      <c r="B68">
        <v>1</v>
      </c>
    </row>
    <row r="69" spans="1:2" x14ac:dyDescent="0.25">
      <c r="A69" s="6" t="s">
        <v>834</v>
      </c>
      <c r="B69">
        <v>1</v>
      </c>
    </row>
    <row r="70" spans="1:2" x14ac:dyDescent="0.25">
      <c r="A70" s="6" t="s">
        <v>856</v>
      </c>
      <c r="B70">
        <v>1</v>
      </c>
    </row>
    <row r="71" spans="1:2" x14ac:dyDescent="0.25">
      <c r="A71" s="6" t="s">
        <v>861</v>
      </c>
      <c r="B71">
        <v>1</v>
      </c>
    </row>
    <row r="72" spans="1:2" x14ac:dyDescent="0.25">
      <c r="A72" s="6" t="s">
        <v>884</v>
      </c>
      <c r="B72">
        <v>1</v>
      </c>
    </row>
    <row r="73" spans="1:2" x14ac:dyDescent="0.25">
      <c r="A73" t="s">
        <v>894</v>
      </c>
      <c r="B73">
        <v>1</v>
      </c>
    </row>
    <row r="74" spans="1:2" x14ac:dyDescent="0.25">
      <c r="A74" t="s">
        <v>996</v>
      </c>
      <c r="B74">
        <v>1</v>
      </c>
    </row>
    <row r="75" spans="1:2" x14ac:dyDescent="0.25">
      <c r="A75" t="s">
        <v>871</v>
      </c>
      <c r="B75">
        <v>1</v>
      </c>
    </row>
    <row r="76" spans="1:2" x14ac:dyDescent="0.25">
      <c r="A76" t="s">
        <v>880</v>
      </c>
      <c r="B76">
        <v>1</v>
      </c>
    </row>
    <row r="77" spans="1:2" x14ac:dyDescent="0.25">
      <c r="A77" t="s">
        <v>1004</v>
      </c>
      <c r="B77">
        <v>1</v>
      </c>
    </row>
    <row r="78" spans="1:2" x14ac:dyDescent="0.25">
      <c r="A78" t="s">
        <v>863</v>
      </c>
      <c r="B78">
        <v>1</v>
      </c>
    </row>
    <row r="79" spans="1:2" x14ac:dyDescent="0.25">
      <c r="A79" t="s">
        <v>891</v>
      </c>
      <c r="B79">
        <v>1</v>
      </c>
    </row>
    <row r="80" spans="1:2" x14ac:dyDescent="0.25">
      <c r="A80" t="s">
        <v>853</v>
      </c>
      <c r="B80">
        <v>1</v>
      </c>
    </row>
    <row r="81" spans="1:2" x14ac:dyDescent="0.25">
      <c r="A81" t="s">
        <v>1001</v>
      </c>
      <c r="B81">
        <v>1</v>
      </c>
    </row>
    <row r="82" spans="1:2" x14ac:dyDescent="0.25">
      <c r="A82" t="s">
        <v>883</v>
      </c>
      <c r="B82">
        <v>1</v>
      </c>
    </row>
    <row r="83" spans="1:2" x14ac:dyDescent="0.25">
      <c r="A83" t="s">
        <v>889</v>
      </c>
      <c r="B83">
        <v>1</v>
      </c>
    </row>
    <row r="84" spans="1:2" x14ac:dyDescent="0.25">
      <c r="A84" t="s">
        <v>991</v>
      </c>
      <c r="B84">
        <v>1</v>
      </c>
    </row>
    <row r="85" spans="1:2" x14ac:dyDescent="0.25">
      <c r="A85" t="s">
        <v>876</v>
      </c>
      <c r="B85">
        <v>1</v>
      </c>
    </row>
    <row r="86" spans="1:2" x14ac:dyDescent="0.25">
      <c r="A86" t="s">
        <v>893</v>
      </c>
      <c r="B86">
        <v>1</v>
      </c>
    </row>
    <row r="87" spans="1:2" x14ac:dyDescent="0.25">
      <c r="A87" s="41" t="s">
        <v>1009</v>
      </c>
      <c r="B87" s="41">
        <f>SUM(B2:B86)</f>
        <v>1056</v>
      </c>
    </row>
    <row r="88" spans="1:2" x14ac:dyDescent="0.25">
      <c r="A88" s="41" t="s">
        <v>1008</v>
      </c>
      <c r="B88" s="41">
        <v>85</v>
      </c>
    </row>
  </sheetData>
  <autoFilter ref="A1:B71">
    <sortState ref="A2:B88">
      <sortCondition descending="1" ref="B1:B71"/>
    </sortState>
  </autoFilter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G3" sqref="G3"/>
    </sheetView>
  </sheetViews>
  <sheetFormatPr baseColWidth="10" defaultRowHeight="15" x14ac:dyDescent="0.25"/>
  <cols>
    <col min="3" max="3" width="19.7109375" customWidth="1"/>
  </cols>
  <sheetData>
    <row r="1" spans="1:8" x14ac:dyDescent="0.25">
      <c r="A1" s="35" t="s">
        <v>964</v>
      </c>
      <c r="B1" t="s">
        <v>959</v>
      </c>
      <c r="C1" s="10" t="s">
        <v>1010</v>
      </c>
      <c r="D1" t="s">
        <v>1011</v>
      </c>
      <c r="E1" s="35" t="s">
        <v>963</v>
      </c>
      <c r="F1" t="s">
        <v>1011</v>
      </c>
      <c r="G1" s="10" t="s">
        <v>965</v>
      </c>
      <c r="H1" t="s">
        <v>1011</v>
      </c>
    </row>
    <row r="2" spans="1:8" ht="15.75" x14ac:dyDescent="0.25">
      <c r="A2" s="4" t="s">
        <v>909</v>
      </c>
      <c r="B2">
        <v>143</v>
      </c>
      <c r="C2" s="42" t="s">
        <v>948</v>
      </c>
      <c r="D2">
        <v>257</v>
      </c>
      <c r="E2" s="4" t="s">
        <v>908</v>
      </c>
      <c r="F2">
        <v>272</v>
      </c>
      <c r="G2" s="4" t="s">
        <v>907</v>
      </c>
      <c r="H2">
        <v>34</v>
      </c>
    </row>
    <row r="3" spans="1:8" ht="15.75" x14ac:dyDescent="0.25">
      <c r="A3" s="4" t="s">
        <v>900</v>
      </c>
      <c r="B3">
        <v>11</v>
      </c>
      <c r="C3" s="42" t="s">
        <v>949</v>
      </c>
      <c r="D3">
        <v>799</v>
      </c>
      <c r="E3" s="4" t="s">
        <v>905</v>
      </c>
      <c r="F3">
        <v>106</v>
      </c>
      <c r="G3" s="4" t="s">
        <v>901</v>
      </c>
      <c r="H3">
        <v>1022</v>
      </c>
    </row>
    <row r="4" spans="1:8" ht="15.75" x14ac:dyDescent="0.25">
      <c r="A4" s="4" t="s">
        <v>896</v>
      </c>
      <c r="B4">
        <v>559</v>
      </c>
      <c r="E4" s="4" t="s">
        <v>904</v>
      </c>
      <c r="F4">
        <v>377</v>
      </c>
    </row>
    <row r="5" spans="1:8" ht="15.75" x14ac:dyDescent="0.25">
      <c r="A5" s="4" t="s">
        <v>902</v>
      </c>
      <c r="B5">
        <v>343</v>
      </c>
      <c r="E5" s="4" t="s">
        <v>912</v>
      </c>
      <c r="F5">
        <v>38</v>
      </c>
    </row>
    <row r="6" spans="1:8" ht="15.75" x14ac:dyDescent="0.25">
      <c r="E6" s="4" t="s">
        <v>906</v>
      </c>
      <c r="F6">
        <v>239</v>
      </c>
    </row>
    <row r="7" spans="1:8" ht="15.75" x14ac:dyDescent="0.25">
      <c r="E7" s="4" t="s">
        <v>913</v>
      </c>
      <c r="F7">
        <v>24</v>
      </c>
    </row>
  </sheetData>
  <autoFilter ref="A1:H1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zoomScaleNormal="100" workbookViewId="0">
      <selection activeCell="K5" sqref="K5"/>
    </sheetView>
  </sheetViews>
  <sheetFormatPr baseColWidth="10" defaultRowHeight="15" x14ac:dyDescent="0.25"/>
  <cols>
    <col min="1" max="1" width="16.140625" bestFit="1" customWidth="1"/>
    <col min="2" max="2" width="13.42578125" bestFit="1" customWidth="1"/>
    <col min="3" max="3" width="32" bestFit="1" customWidth="1"/>
    <col min="4" max="4" width="18.7109375" bestFit="1" customWidth="1"/>
    <col min="5" max="8" width="10.5703125" bestFit="1" customWidth="1"/>
    <col min="10" max="10" width="18.7109375" bestFit="1" customWidth="1"/>
  </cols>
  <sheetData>
    <row r="1" spans="1:12" x14ac:dyDescent="0.25">
      <c r="A1" s="2" t="s">
        <v>935</v>
      </c>
      <c r="B1" s="8" t="s">
        <v>944</v>
      </c>
      <c r="C1" s="2" t="s">
        <v>934</v>
      </c>
      <c r="D1" s="5" t="s">
        <v>936</v>
      </c>
      <c r="E1" s="35" t="s">
        <v>937</v>
      </c>
      <c r="F1" s="35" t="s">
        <v>938</v>
      </c>
      <c r="G1" s="35" t="s">
        <v>939</v>
      </c>
      <c r="H1" s="35" t="s">
        <v>940</v>
      </c>
    </row>
    <row r="2" spans="1:12" ht="15.75" x14ac:dyDescent="0.25">
      <c r="A2" t="s">
        <v>941</v>
      </c>
      <c r="B2" s="9">
        <v>1</v>
      </c>
      <c r="C2" s="1" t="s">
        <v>0</v>
      </c>
      <c r="D2" s="6" t="s">
        <v>824</v>
      </c>
      <c r="E2" s="4" t="s">
        <v>896</v>
      </c>
      <c r="F2" s="4" t="s">
        <v>897</v>
      </c>
      <c r="G2" s="4" t="s">
        <v>898</v>
      </c>
      <c r="H2" s="4" t="s">
        <v>899</v>
      </c>
    </row>
    <row r="3" spans="1:12" ht="15.75" x14ac:dyDescent="0.25">
      <c r="A3" t="s">
        <v>941</v>
      </c>
      <c r="B3" s="9">
        <v>1</v>
      </c>
      <c r="C3" s="1" t="s">
        <v>1</v>
      </c>
      <c r="D3" s="6" t="s">
        <v>825</v>
      </c>
      <c r="E3" s="4" t="s">
        <v>900</v>
      </c>
      <c r="F3" s="4" t="s">
        <v>897</v>
      </c>
      <c r="G3" s="4" t="s">
        <v>898</v>
      </c>
      <c r="H3" s="4" t="s">
        <v>901</v>
      </c>
    </row>
    <row r="4" spans="1:12" ht="15.75" x14ac:dyDescent="0.25">
      <c r="A4" t="s">
        <v>941</v>
      </c>
      <c r="B4" s="9">
        <v>1</v>
      </c>
      <c r="C4" s="1" t="s">
        <v>2</v>
      </c>
      <c r="D4" s="6" t="s">
        <v>826</v>
      </c>
      <c r="E4" s="4" t="s">
        <v>902</v>
      </c>
      <c r="F4" s="4" t="s">
        <v>903</v>
      </c>
      <c r="G4" s="4" t="s">
        <v>904</v>
      </c>
      <c r="H4" s="4" t="s">
        <v>901</v>
      </c>
      <c r="J4" s="17" t="s">
        <v>964</v>
      </c>
      <c r="K4" s="26" t="s">
        <v>946</v>
      </c>
      <c r="L4" s="26" t="s">
        <v>947</v>
      </c>
    </row>
    <row r="5" spans="1:12" ht="15.75" x14ac:dyDescent="0.25">
      <c r="A5" t="s">
        <v>941</v>
      </c>
      <c r="B5" s="9">
        <v>1</v>
      </c>
      <c r="C5" s="1" t="s">
        <v>3</v>
      </c>
      <c r="D5" s="6" t="s">
        <v>827</v>
      </c>
      <c r="E5" s="4" t="s">
        <v>902</v>
      </c>
      <c r="F5" s="4" t="s">
        <v>903</v>
      </c>
      <c r="G5" s="4" t="s">
        <v>905</v>
      </c>
      <c r="H5" s="4" t="s">
        <v>901</v>
      </c>
      <c r="J5" s="43" t="s">
        <v>925</v>
      </c>
      <c r="K5" s="44">
        <v>30</v>
      </c>
      <c r="L5" s="45">
        <f>(K5*100)/K9</f>
        <v>33.333333333333336</v>
      </c>
    </row>
    <row r="6" spans="1:12" ht="15.75" x14ac:dyDescent="0.25">
      <c r="A6" t="s">
        <v>941</v>
      </c>
      <c r="B6" s="9">
        <v>1</v>
      </c>
      <c r="C6" s="1" t="s">
        <v>4</v>
      </c>
      <c r="D6" s="6" t="s">
        <v>826</v>
      </c>
      <c r="E6" s="4" t="s">
        <v>902</v>
      </c>
      <c r="F6" s="4" t="s">
        <v>903</v>
      </c>
      <c r="G6" s="4" t="s">
        <v>904</v>
      </c>
      <c r="H6" s="4" t="s">
        <v>901</v>
      </c>
      <c r="J6" s="18" t="s">
        <v>945</v>
      </c>
      <c r="K6" s="20">
        <v>48</v>
      </c>
      <c r="L6" s="21">
        <f>(K6*100)/K9</f>
        <v>53.333333333333336</v>
      </c>
    </row>
    <row r="7" spans="1:12" ht="15.75" x14ac:dyDescent="0.25">
      <c r="A7" t="s">
        <v>941</v>
      </c>
      <c r="B7" s="9">
        <v>1</v>
      </c>
      <c r="C7" s="1" t="s">
        <v>5</v>
      </c>
      <c r="D7" s="6" t="s">
        <v>828</v>
      </c>
      <c r="E7" s="4" t="s">
        <v>896</v>
      </c>
      <c r="F7" s="4" t="s">
        <v>897</v>
      </c>
      <c r="G7" s="4" t="s">
        <v>906</v>
      </c>
      <c r="H7" s="4" t="s">
        <v>907</v>
      </c>
      <c r="J7" s="18" t="s">
        <v>909</v>
      </c>
      <c r="K7" s="20">
        <v>11</v>
      </c>
      <c r="L7" s="21">
        <f>(K7*100)/K9</f>
        <v>12.222222222222221</v>
      </c>
    </row>
    <row r="8" spans="1:12" ht="15.75" x14ac:dyDescent="0.25">
      <c r="A8" t="s">
        <v>941</v>
      </c>
      <c r="B8" s="9">
        <v>1</v>
      </c>
      <c r="C8" s="1" t="s">
        <v>6</v>
      </c>
      <c r="D8" s="6" t="s">
        <v>826</v>
      </c>
      <c r="E8" s="4" t="s">
        <v>902</v>
      </c>
      <c r="F8" s="4" t="s">
        <v>903</v>
      </c>
      <c r="G8" s="4" t="s">
        <v>904</v>
      </c>
      <c r="H8" s="4" t="s">
        <v>901</v>
      </c>
      <c r="J8" s="18" t="s">
        <v>900</v>
      </c>
      <c r="K8" s="20">
        <v>1</v>
      </c>
      <c r="L8" s="21">
        <f>(K8*100)/K9</f>
        <v>1.1111111111111112</v>
      </c>
    </row>
    <row r="9" spans="1:12" ht="15.75" x14ac:dyDescent="0.25">
      <c r="A9" t="s">
        <v>941</v>
      </c>
      <c r="B9" s="9">
        <v>1</v>
      </c>
      <c r="C9" s="1" t="s">
        <v>7</v>
      </c>
      <c r="D9" s="6" t="s">
        <v>829</v>
      </c>
      <c r="E9" s="4" t="s">
        <v>896</v>
      </c>
      <c r="F9" s="4" t="s">
        <v>903</v>
      </c>
      <c r="G9" s="4" t="s">
        <v>908</v>
      </c>
      <c r="H9" s="4" t="s">
        <v>907</v>
      </c>
      <c r="J9" s="19" t="s">
        <v>956</v>
      </c>
      <c r="K9" s="20">
        <v>90</v>
      </c>
      <c r="L9" s="21">
        <f>SUM(L5:L8)</f>
        <v>100</v>
      </c>
    </row>
    <row r="10" spans="1:12" ht="15.75" x14ac:dyDescent="0.25">
      <c r="A10" t="s">
        <v>941</v>
      </c>
      <c r="B10" s="9">
        <v>1</v>
      </c>
      <c r="C10" s="1" t="s">
        <v>8</v>
      </c>
      <c r="D10" s="6" t="s">
        <v>830</v>
      </c>
      <c r="E10" s="4" t="s">
        <v>896</v>
      </c>
      <c r="F10" s="4" t="s">
        <v>897</v>
      </c>
      <c r="G10" s="4" t="s">
        <v>908</v>
      </c>
      <c r="H10" s="4" t="s">
        <v>901</v>
      </c>
      <c r="J10" s="12"/>
      <c r="K10" s="13"/>
      <c r="L10" s="13"/>
    </row>
    <row r="11" spans="1:12" ht="15.75" x14ac:dyDescent="0.25">
      <c r="A11" t="s">
        <v>941</v>
      </c>
      <c r="B11" s="9">
        <v>1</v>
      </c>
      <c r="C11" s="1" t="s">
        <v>9</v>
      </c>
      <c r="D11" s="6" t="s">
        <v>831</v>
      </c>
      <c r="E11" s="4" t="s">
        <v>909</v>
      </c>
      <c r="F11" s="4" t="s">
        <v>903</v>
      </c>
      <c r="G11" s="4" t="s">
        <v>908</v>
      </c>
      <c r="H11" s="4" t="s">
        <v>901</v>
      </c>
      <c r="J11" s="17" t="s">
        <v>960</v>
      </c>
      <c r="K11" s="26" t="s">
        <v>946</v>
      </c>
      <c r="L11" s="26" t="s">
        <v>947</v>
      </c>
    </row>
    <row r="12" spans="1:12" ht="15.75" x14ac:dyDescent="0.25">
      <c r="A12" t="s">
        <v>941</v>
      </c>
      <c r="B12" s="9">
        <v>1</v>
      </c>
      <c r="C12" s="1" t="s">
        <v>10</v>
      </c>
      <c r="D12" s="6" t="s">
        <v>827</v>
      </c>
      <c r="E12" s="4" t="s">
        <v>902</v>
      </c>
      <c r="F12" s="4" t="s">
        <v>903</v>
      </c>
      <c r="G12" s="4" t="s">
        <v>905</v>
      </c>
      <c r="H12" s="4" t="s">
        <v>901</v>
      </c>
      <c r="J12" s="18" t="s">
        <v>948</v>
      </c>
      <c r="K12" s="22">
        <v>21</v>
      </c>
      <c r="L12" s="23">
        <f>(K12*100)/K9</f>
        <v>23.333333333333332</v>
      </c>
    </row>
    <row r="13" spans="1:12" ht="15.75" x14ac:dyDescent="0.25">
      <c r="A13" t="s">
        <v>941</v>
      </c>
      <c r="B13" s="9">
        <v>1</v>
      </c>
      <c r="C13" s="1" t="s">
        <v>11</v>
      </c>
      <c r="D13" s="6" t="s">
        <v>832</v>
      </c>
      <c r="E13" s="4" t="s">
        <v>896</v>
      </c>
      <c r="F13" s="4" t="s">
        <v>903</v>
      </c>
      <c r="G13" s="4" t="s">
        <v>908</v>
      </c>
      <c r="H13" s="4" t="s">
        <v>901</v>
      </c>
      <c r="J13" s="43" t="s">
        <v>949</v>
      </c>
      <c r="K13" s="44">
        <v>69</v>
      </c>
      <c r="L13" s="45">
        <f>(K13*100)/K9</f>
        <v>76.666666666666671</v>
      </c>
    </row>
    <row r="14" spans="1:12" ht="15.75" x14ac:dyDescent="0.25">
      <c r="A14" t="s">
        <v>941</v>
      </c>
      <c r="B14" s="9">
        <v>1</v>
      </c>
      <c r="C14" s="1" t="s">
        <v>12</v>
      </c>
      <c r="D14" s="6" t="s">
        <v>826</v>
      </c>
      <c r="E14" s="4" t="s">
        <v>902</v>
      </c>
      <c r="F14" s="4" t="s">
        <v>903</v>
      </c>
      <c r="G14" s="4" t="s">
        <v>904</v>
      </c>
      <c r="H14" s="4" t="s">
        <v>901</v>
      </c>
      <c r="J14" s="19" t="s">
        <v>956</v>
      </c>
      <c r="K14" s="22">
        <f>SUM(K12:K13)</f>
        <v>90</v>
      </c>
      <c r="L14" s="23">
        <f>SUM(L12:L13)</f>
        <v>100</v>
      </c>
    </row>
    <row r="15" spans="1:12" ht="15.75" x14ac:dyDescent="0.25">
      <c r="A15" t="s">
        <v>941</v>
      </c>
      <c r="B15" s="9">
        <v>1</v>
      </c>
      <c r="C15" s="1" t="s">
        <v>13</v>
      </c>
      <c r="D15" s="6" t="s">
        <v>833</v>
      </c>
      <c r="E15" s="4" t="s">
        <v>909</v>
      </c>
      <c r="F15" s="4" t="s">
        <v>903</v>
      </c>
      <c r="G15" s="4" t="s">
        <v>904</v>
      </c>
      <c r="H15" s="4" t="s">
        <v>901</v>
      </c>
      <c r="J15" s="12"/>
      <c r="K15" s="13"/>
      <c r="L15" s="13"/>
    </row>
    <row r="16" spans="1:12" ht="15.75" x14ac:dyDescent="0.25">
      <c r="A16" t="s">
        <v>941</v>
      </c>
      <c r="B16" s="9">
        <v>1</v>
      </c>
      <c r="C16" s="1" t="s">
        <v>14</v>
      </c>
      <c r="D16" s="6" t="s">
        <v>826</v>
      </c>
      <c r="E16" s="4" t="s">
        <v>902</v>
      </c>
      <c r="F16" s="4" t="s">
        <v>903</v>
      </c>
      <c r="G16" s="4" t="s">
        <v>904</v>
      </c>
      <c r="H16" s="4" t="s">
        <v>901</v>
      </c>
      <c r="J16" s="17" t="s">
        <v>963</v>
      </c>
      <c r="K16" s="26" t="s">
        <v>946</v>
      </c>
      <c r="L16" s="26" t="s">
        <v>947</v>
      </c>
    </row>
    <row r="17" spans="1:12" ht="15.75" x14ac:dyDescent="0.25">
      <c r="A17" t="s">
        <v>941</v>
      </c>
      <c r="B17" s="9">
        <v>1</v>
      </c>
      <c r="C17" s="1" t="s">
        <v>15</v>
      </c>
      <c r="D17" s="6" t="s">
        <v>834</v>
      </c>
      <c r="E17" s="4" t="s">
        <v>896</v>
      </c>
      <c r="F17" s="4" t="s">
        <v>903</v>
      </c>
      <c r="G17" s="4" t="s">
        <v>905</v>
      </c>
      <c r="H17" s="4" t="s">
        <v>907</v>
      </c>
      <c r="J17" s="18" t="s">
        <v>950</v>
      </c>
      <c r="K17" s="22">
        <v>13</v>
      </c>
      <c r="L17" s="23">
        <f>(K17*100)/K9</f>
        <v>14.444444444444445</v>
      </c>
    </row>
    <row r="18" spans="1:12" ht="15.75" x14ac:dyDescent="0.25">
      <c r="A18" t="s">
        <v>941</v>
      </c>
      <c r="B18" s="9">
        <v>1</v>
      </c>
      <c r="C18" s="1" t="s">
        <v>16</v>
      </c>
      <c r="D18" s="6" t="s">
        <v>835</v>
      </c>
      <c r="E18" s="4" t="s">
        <v>902</v>
      </c>
      <c r="F18" s="4" t="s">
        <v>903</v>
      </c>
      <c r="G18" s="4" t="s">
        <v>906</v>
      </c>
      <c r="H18" s="4" t="s">
        <v>901</v>
      </c>
      <c r="J18" s="18" t="s">
        <v>951</v>
      </c>
      <c r="K18" s="20">
        <v>12</v>
      </c>
      <c r="L18" s="23">
        <f>(K18*100)/K9</f>
        <v>13.333333333333334</v>
      </c>
    </row>
    <row r="19" spans="1:12" ht="15.75" x14ac:dyDescent="0.25">
      <c r="A19" t="s">
        <v>941</v>
      </c>
      <c r="B19" s="9">
        <v>1</v>
      </c>
      <c r="C19" s="1" t="s">
        <v>17</v>
      </c>
      <c r="D19" s="6" t="s">
        <v>826</v>
      </c>
      <c r="E19" s="4" t="s">
        <v>902</v>
      </c>
      <c r="F19" s="4" t="s">
        <v>903</v>
      </c>
      <c r="G19" s="4" t="s">
        <v>904</v>
      </c>
      <c r="H19" s="4" t="s">
        <v>901</v>
      </c>
      <c r="J19" s="18" t="s">
        <v>952</v>
      </c>
      <c r="K19" s="20">
        <v>56</v>
      </c>
      <c r="L19" s="23">
        <f>(K19*100)/K9</f>
        <v>62.222222222222221</v>
      </c>
    </row>
    <row r="20" spans="1:12" ht="15.75" x14ac:dyDescent="0.25">
      <c r="A20" t="s">
        <v>941</v>
      </c>
      <c r="B20" s="9">
        <v>1</v>
      </c>
      <c r="C20" s="1" t="s">
        <v>18</v>
      </c>
      <c r="D20" s="6" t="s">
        <v>836</v>
      </c>
      <c r="E20" s="4" t="s">
        <v>909</v>
      </c>
      <c r="F20" s="4" t="s">
        <v>897</v>
      </c>
      <c r="G20" s="4" t="s">
        <v>908</v>
      </c>
      <c r="H20" s="4" t="s">
        <v>901</v>
      </c>
      <c r="J20" s="18" t="s">
        <v>953</v>
      </c>
      <c r="K20" s="20">
        <v>0</v>
      </c>
      <c r="L20" s="23">
        <f>(K20*100)/K9</f>
        <v>0</v>
      </c>
    </row>
    <row r="21" spans="1:12" ht="15.75" x14ac:dyDescent="0.25">
      <c r="A21" t="s">
        <v>941</v>
      </c>
      <c r="B21" s="9">
        <v>1</v>
      </c>
      <c r="C21" s="1" t="s">
        <v>19</v>
      </c>
      <c r="D21" s="6" t="s">
        <v>826</v>
      </c>
      <c r="E21" s="4" t="s">
        <v>902</v>
      </c>
      <c r="F21" s="4" t="s">
        <v>903</v>
      </c>
      <c r="G21" s="4" t="s">
        <v>904</v>
      </c>
      <c r="H21" s="4" t="s">
        <v>901</v>
      </c>
      <c r="J21" s="43" t="s">
        <v>954</v>
      </c>
      <c r="K21" s="44">
        <v>7</v>
      </c>
      <c r="L21" s="45">
        <f>(K21*100)/K9</f>
        <v>7.7777777777777777</v>
      </c>
    </row>
    <row r="22" spans="1:12" ht="15.75" x14ac:dyDescent="0.25">
      <c r="A22" t="s">
        <v>941</v>
      </c>
      <c r="B22" s="9">
        <v>1</v>
      </c>
      <c r="C22" s="1" t="s">
        <v>20</v>
      </c>
      <c r="D22" s="6" t="s">
        <v>826</v>
      </c>
      <c r="E22" s="4" t="s">
        <v>902</v>
      </c>
      <c r="F22" s="4" t="s">
        <v>903</v>
      </c>
      <c r="G22" s="4" t="s">
        <v>904</v>
      </c>
      <c r="H22" s="4" t="s">
        <v>901</v>
      </c>
      <c r="J22" s="18" t="s">
        <v>955</v>
      </c>
      <c r="K22" s="20">
        <v>2</v>
      </c>
      <c r="L22" s="23">
        <f>(K22*100)/K9</f>
        <v>2.2222222222222223</v>
      </c>
    </row>
    <row r="23" spans="1:12" ht="15.75" x14ac:dyDescent="0.25">
      <c r="A23" t="s">
        <v>941</v>
      </c>
      <c r="B23" s="9">
        <v>1</v>
      </c>
      <c r="C23" s="1" t="s">
        <v>21</v>
      </c>
      <c r="D23" s="6" t="s">
        <v>826</v>
      </c>
      <c r="E23" s="4" t="s">
        <v>902</v>
      </c>
      <c r="F23" s="4" t="s">
        <v>903</v>
      </c>
      <c r="G23" s="4" t="s">
        <v>904</v>
      </c>
      <c r="H23" s="4" t="s">
        <v>901</v>
      </c>
      <c r="J23" s="19" t="s">
        <v>956</v>
      </c>
      <c r="K23" s="22">
        <f>SUM(K17:K22)</f>
        <v>90</v>
      </c>
      <c r="L23" s="22">
        <f>SUM(L17:L22)</f>
        <v>100</v>
      </c>
    </row>
    <row r="24" spans="1:12" ht="15.75" x14ac:dyDescent="0.25">
      <c r="A24" t="s">
        <v>941</v>
      </c>
      <c r="B24" s="9">
        <v>1</v>
      </c>
      <c r="C24" s="1" t="s">
        <v>22</v>
      </c>
      <c r="D24" s="6" t="s">
        <v>826</v>
      </c>
      <c r="E24" s="4" t="s">
        <v>902</v>
      </c>
      <c r="F24" s="4" t="s">
        <v>903</v>
      </c>
      <c r="G24" s="4" t="s">
        <v>904</v>
      </c>
      <c r="H24" s="4" t="s">
        <v>901</v>
      </c>
      <c r="J24" s="12"/>
      <c r="K24" s="12"/>
      <c r="L24" s="12"/>
    </row>
    <row r="25" spans="1:12" ht="15.75" x14ac:dyDescent="0.25">
      <c r="A25" t="s">
        <v>941</v>
      </c>
      <c r="B25" s="9">
        <v>1</v>
      </c>
      <c r="C25" s="1" t="s">
        <v>23</v>
      </c>
      <c r="D25" s="6" t="s">
        <v>826</v>
      </c>
      <c r="E25" s="4" t="s">
        <v>902</v>
      </c>
      <c r="F25" s="4" t="s">
        <v>903</v>
      </c>
      <c r="G25" s="4" t="s">
        <v>904</v>
      </c>
      <c r="H25" s="4" t="s">
        <v>901</v>
      </c>
      <c r="J25" s="17" t="s">
        <v>965</v>
      </c>
      <c r="K25" s="26" t="s">
        <v>946</v>
      </c>
      <c r="L25" s="26" t="s">
        <v>947</v>
      </c>
    </row>
    <row r="26" spans="1:12" ht="15.75" x14ac:dyDescent="0.25">
      <c r="A26" t="s">
        <v>941</v>
      </c>
      <c r="B26" s="9">
        <v>1</v>
      </c>
      <c r="C26" s="1" t="s">
        <v>24</v>
      </c>
      <c r="D26" s="6" t="s">
        <v>837</v>
      </c>
      <c r="E26" s="4" t="s">
        <v>902</v>
      </c>
      <c r="F26" s="4" t="s">
        <v>897</v>
      </c>
      <c r="G26" s="4" t="s">
        <v>904</v>
      </c>
      <c r="H26" s="4" t="s">
        <v>901</v>
      </c>
      <c r="J26" s="18" t="s">
        <v>961</v>
      </c>
      <c r="K26" s="36">
        <v>5</v>
      </c>
      <c r="L26" s="36">
        <f>(K26*100)/K9</f>
        <v>5.5555555555555554</v>
      </c>
    </row>
    <row r="27" spans="1:12" ht="15.75" x14ac:dyDescent="0.25">
      <c r="A27" t="s">
        <v>941</v>
      </c>
      <c r="B27" s="9">
        <v>1</v>
      </c>
      <c r="C27" s="1" t="s">
        <v>25</v>
      </c>
      <c r="D27" s="6" t="s">
        <v>838</v>
      </c>
      <c r="E27" s="4" t="s">
        <v>896</v>
      </c>
      <c r="F27" s="4" t="s">
        <v>903</v>
      </c>
      <c r="G27" s="4" t="s">
        <v>904</v>
      </c>
      <c r="H27" s="4" t="s">
        <v>901</v>
      </c>
      <c r="J27" s="18" t="s">
        <v>962</v>
      </c>
      <c r="K27" s="36">
        <v>85</v>
      </c>
      <c r="L27" s="36">
        <f>(K27*100)/K9</f>
        <v>94.444444444444443</v>
      </c>
    </row>
    <row r="28" spans="1:12" ht="15.75" x14ac:dyDescent="0.25">
      <c r="A28" t="s">
        <v>941</v>
      </c>
      <c r="B28" s="9">
        <v>1</v>
      </c>
      <c r="C28" s="1" t="s">
        <v>26</v>
      </c>
      <c r="D28" s="6" t="s">
        <v>839</v>
      </c>
      <c r="E28" s="4" t="s">
        <v>896</v>
      </c>
      <c r="F28" s="4" t="s">
        <v>903</v>
      </c>
      <c r="G28" s="4" t="s">
        <v>905</v>
      </c>
      <c r="H28" s="4" t="s">
        <v>901</v>
      </c>
      <c r="J28" s="18" t="s">
        <v>956</v>
      </c>
      <c r="K28" s="36">
        <f>SUM(K26:K27)</f>
        <v>90</v>
      </c>
      <c r="L28" s="36">
        <f>SUM(L26:L27)</f>
        <v>100</v>
      </c>
    </row>
    <row r="29" spans="1:12" ht="15.75" x14ac:dyDescent="0.25">
      <c r="A29" t="s">
        <v>941</v>
      </c>
      <c r="B29" s="9">
        <v>1</v>
      </c>
      <c r="C29" s="1" t="s">
        <v>27</v>
      </c>
      <c r="D29" s="6" t="s">
        <v>826</v>
      </c>
      <c r="E29" s="4" t="s">
        <v>902</v>
      </c>
      <c r="F29" s="4" t="s">
        <v>903</v>
      </c>
      <c r="G29" s="4" t="s">
        <v>904</v>
      </c>
      <c r="H29" s="4" t="s">
        <v>901</v>
      </c>
      <c r="J29" s="12"/>
      <c r="K29" s="12"/>
      <c r="L29" s="12"/>
    </row>
    <row r="30" spans="1:12" ht="15.75" x14ac:dyDescent="0.25">
      <c r="A30" t="s">
        <v>941</v>
      </c>
      <c r="B30" s="9">
        <v>1</v>
      </c>
      <c r="C30" s="1" t="s">
        <v>28</v>
      </c>
      <c r="D30" s="6" t="s">
        <v>826</v>
      </c>
      <c r="E30" s="4" t="s">
        <v>902</v>
      </c>
      <c r="F30" s="4" t="s">
        <v>903</v>
      </c>
      <c r="G30" s="4" t="s">
        <v>904</v>
      </c>
      <c r="H30" s="4" t="s">
        <v>901</v>
      </c>
      <c r="J30" s="27" t="s">
        <v>966</v>
      </c>
      <c r="K30" s="26" t="s">
        <v>946</v>
      </c>
      <c r="L30" s="26" t="s">
        <v>947</v>
      </c>
    </row>
    <row r="31" spans="1:12" ht="15.75" x14ac:dyDescent="0.25">
      <c r="A31" t="s">
        <v>941</v>
      </c>
      <c r="B31" s="9">
        <v>1</v>
      </c>
      <c r="C31" s="1" t="s">
        <v>29</v>
      </c>
      <c r="D31" s="6" t="s">
        <v>840</v>
      </c>
      <c r="E31" s="4" t="s">
        <v>902</v>
      </c>
      <c r="F31" s="4" t="s">
        <v>903</v>
      </c>
      <c r="G31" s="4" t="s">
        <v>908</v>
      </c>
      <c r="H31" s="4" t="s">
        <v>901</v>
      </c>
      <c r="J31" s="38" t="s">
        <v>826</v>
      </c>
      <c r="K31" s="28">
        <v>34</v>
      </c>
      <c r="L31" s="23">
        <f>(K31*100)/K9</f>
        <v>37.777777777777779</v>
      </c>
    </row>
    <row r="32" spans="1:12" ht="15.75" x14ac:dyDescent="0.25">
      <c r="A32" t="s">
        <v>941</v>
      </c>
      <c r="B32" s="9">
        <v>1</v>
      </c>
      <c r="C32" s="1" t="s">
        <v>30</v>
      </c>
      <c r="D32" s="6" t="s">
        <v>841</v>
      </c>
      <c r="E32" s="4" t="s">
        <v>896</v>
      </c>
      <c r="F32" s="4" t="s">
        <v>897</v>
      </c>
      <c r="G32" s="4" t="s">
        <v>908</v>
      </c>
      <c r="H32" s="4" t="s">
        <v>907</v>
      </c>
      <c r="J32" s="38" t="s">
        <v>833</v>
      </c>
      <c r="K32" s="28">
        <v>8</v>
      </c>
      <c r="L32" s="23">
        <f>(K32*100)/K9</f>
        <v>8.8888888888888893</v>
      </c>
    </row>
    <row r="33" spans="1:12" ht="15.75" x14ac:dyDescent="0.25">
      <c r="A33" t="s">
        <v>941</v>
      </c>
      <c r="B33" s="9">
        <v>1</v>
      </c>
      <c r="C33" s="1" t="s">
        <v>31</v>
      </c>
      <c r="D33" s="6" t="s">
        <v>842</v>
      </c>
      <c r="E33" s="4" t="s">
        <v>902</v>
      </c>
      <c r="F33" s="4" t="s">
        <v>897</v>
      </c>
      <c r="G33" s="4" t="s">
        <v>908</v>
      </c>
      <c r="H33" s="4" t="s">
        <v>901</v>
      </c>
      <c r="J33" s="38" t="s">
        <v>839</v>
      </c>
      <c r="K33" s="28">
        <v>5</v>
      </c>
      <c r="L33" s="23">
        <f>(K33*100)/K9</f>
        <v>5.5555555555555554</v>
      </c>
    </row>
    <row r="34" spans="1:12" ht="15.75" x14ac:dyDescent="0.25">
      <c r="A34" t="s">
        <v>941</v>
      </c>
      <c r="B34" s="9">
        <v>1</v>
      </c>
      <c r="C34" s="1" t="s">
        <v>32</v>
      </c>
      <c r="D34" s="6" t="s">
        <v>826</v>
      </c>
      <c r="E34" s="4" t="s">
        <v>902</v>
      </c>
      <c r="F34" s="4" t="s">
        <v>903</v>
      </c>
      <c r="G34" s="4" t="s">
        <v>904</v>
      </c>
      <c r="H34" s="4" t="s">
        <v>901</v>
      </c>
      <c r="J34" s="38" t="s">
        <v>838</v>
      </c>
      <c r="K34" s="28">
        <v>5</v>
      </c>
      <c r="L34" s="23">
        <f>(K34*100)/K9</f>
        <v>5.5555555555555554</v>
      </c>
    </row>
    <row r="35" spans="1:12" ht="15.75" x14ac:dyDescent="0.25">
      <c r="A35" t="s">
        <v>941</v>
      </c>
      <c r="B35" s="9">
        <v>1</v>
      </c>
      <c r="C35" s="1" t="s">
        <v>33</v>
      </c>
      <c r="D35" s="6" t="s">
        <v>832</v>
      </c>
      <c r="E35" s="4" t="s">
        <v>896</v>
      </c>
      <c r="F35" s="4" t="s">
        <v>903</v>
      </c>
      <c r="G35" s="4" t="s">
        <v>908</v>
      </c>
      <c r="H35" s="4" t="s">
        <v>901</v>
      </c>
      <c r="J35" s="38" t="s">
        <v>837</v>
      </c>
      <c r="K35" s="28">
        <v>5</v>
      </c>
      <c r="L35" s="23">
        <f>(K35*100)/K9</f>
        <v>5.5555555555555554</v>
      </c>
    </row>
    <row r="36" spans="1:12" ht="15.75" x14ac:dyDescent="0.25">
      <c r="A36" t="s">
        <v>941</v>
      </c>
      <c r="B36" s="9">
        <v>1</v>
      </c>
      <c r="C36" s="1" t="s">
        <v>34</v>
      </c>
      <c r="D36" s="6" t="s">
        <v>843</v>
      </c>
      <c r="E36" s="4" t="s">
        <v>896</v>
      </c>
      <c r="F36" s="4" t="s">
        <v>903</v>
      </c>
      <c r="G36" s="4" t="s">
        <v>906</v>
      </c>
      <c r="H36" s="4" t="s">
        <v>901</v>
      </c>
      <c r="J36" s="38" t="s">
        <v>827</v>
      </c>
      <c r="K36" s="28">
        <v>5</v>
      </c>
      <c r="L36" s="23">
        <f>(K36*100)/K9</f>
        <v>5.5555555555555554</v>
      </c>
    </row>
    <row r="37" spans="1:12" ht="15.75" x14ac:dyDescent="0.25">
      <c r="A37" t="s">
        <v>941</v>
      </c>
      <c r="B37" s="9">
        <v>1</v>
      </c>
      <c r="C37" s="1" t="s">
        <v>35</v>
      </c>
      <c r="D37" s="6" t="s">
        <v>838</v>
      </c>
      <c r="E37" s="4" t="s">
        <v>896</v>
      </c>
      <c r="F37" s="4" t="s">
        <v>903</v>
      </c>
      <c r="G37" s="4" t="s">
        <v>904</v>
      </c>
      <c r="H37" s="4" t="s">
        <v>901</v>
      </c>
      <c r="J37" s="38" t="s">
        <v>844</v>
      </c>
      <c r="K37" s="28">
        <v>4</v>
      </c>
      <c r="L37" s="23">
        <f>(K37*100)/K9</f>
        <v>4.4444444444444446</v>
      </c>
    </row>
    <row r="38" spans="1:12" ht="15.75" x14ac:dyDescent="0.25">
      <c r="A38" t="s">
        <v>941</v>
      </c>
      <c r="B38" s="9">
        <v>1</v>
      </c>
      <c r="C38" s="1" t="s">
        <v>36</v>
      </c>
      <c r="D38" s="6" t="s">
        <v>837</v>
      </c>
      <c r="E38" s="4" t="s">
        <v>902</v>
      </c>
      <c r="F38" s="4" t="s">
        <v>897</v>
      </c>
      <c r="G38" s="4" t="s">
        <v>904</v>
      </c>
      <c r="H38" s="4" t="s">
        <v>901</v>
      </c>
      <c r="J38" s="38" t="s">
        <v>832</v>
      </c>
      <c r="K38" s="28">
        <v>3</v>
      </c>
      <c r="L38" s="23">
        <f>(K38*100)/K9</f>
        <v>3.3333333333333335</v>
      </c>
    </row>
    <row r="39" spans="1:12" ht="15.75" x14ac:dyDescent="0.25">
      <c r="A39" t="s">
        <v>941</v>
      </c>
      <c r="B39" s="9">
        <v>1</v>
      </c>
      <c r="C39" s="1" t="s">
        <v>37</v>
      </c>
      <c r="D39" s="6" t="s">
        <v>844</v>
      </c>
      <c r="E39" s="4" t="s">
        <v>896</v>
      </c>
      <c r="F39" s="4" t="s">
        <v>897</v>
      </c>
      <c r="G39" s="4" t="s">
        <v>904</v>
      </c>
      <c r="H39" s="4" t="s">
        <v>901</v>
      </c>
      <c r="J39" s="38" t="s">
        <v>841</v>
      </c>
      <c r="K39" s="28">
        <v>2</v>
      </c>
      <c r="L39" s="23">
        <f>(K39*100)/K9</f>
        <v>2.2222222222222223</v>
      </c>
    </row>
    <row r="40" spans="1:12" ht="15.75" x14ac:dyDescent="0.25">
      <c r="A40" t="s">
        <v>941</v>
      </c>
      <c r="B40" s="9">
        <v>1</v>
      </c>
      <c r="C40" s="1" t="s">
        <v>38</v>
      </c>
      <c r="D40" s="6" t="s">
        <v>844</v>
      </c>
      <c r="E40" s="4" t="s">
        <v>896</v>
      </c>
      <c r="F40" s="4" t="s">
        <v>897</v>
      </c>
      <c r="G40" s="4" t="s">
        <v>904</v>
      </c>
      <c r="H40" s="4" t="s">
        <v>901</v>
      </c>
      <c r="J40" s="38" t="s">
        <v>830</v>
      </c>
      <c r="K40" s="28">
        <v>2</v>
      </c>
      <c r="L40" s="20">
        <f>(K40*100)/K9</f>
        <v>2.2222222222222223</v>
      </c>
    </row>
    <row r="41" spans="1:12" ht="15.75" x14ac:dyDescent="0.25">
      <c r="A41" t="s">
        <v>941</v>
      </c>
      <c r="B41" s="9">
        <v>1</v>
      </c>
      <c r="C41" s="1" t="s">
        <v>39</v>
      </c>
      <c r="D41" s="6" t="s">
        <v>826</v>
      </c>
      <c r="E41" s="4" t="s">
        <v>902</v>
      </c>
      <c r="F41" s="4" t="s">
        <v>903</v>
      </c>
      <c r="G41" s="4" t="s">
        <v>904</v>
      </c>
      <c r="H41" s="4" t="s">
        <v>901</v>
      </c>
      <c r="J41" s="38" t="s">
        <v>846</v>
      </c>
      <c r="K41" s="28">
        <v>2</v>
      </c>
      <c r="L41" s="23">
        <f>(K41*100)/K9</f>
        <v>2.2222222222222223</v>
      </c>
    </row>
    <row r="42" spans="1:12" ht="15.75" x14ac:dyDescent="0.25">
      <c r="A42" t="s">
        <v>941</v>
      </c>
      <c r="B42" s="9">
        <v>1</v>
      </c>
      <c r="C42" s="1" t="s">
        <v>40</v>
      </c>
      <c r="D42" s="6" t="s">
        <v>826</v>
      </c>
      <c r="E42" s="4" t="s">
        <v>902</v>
      </c>
      <c r="F42" s="4" t="s">
        <v>903</v>
      </c>
      <c r="G42" s="4" t="s">
        <v>904</v>
      </c>
      <c r="H42" s="4" t="s">
        <v>901</v>
      </c>
      <c r="J42" s="38" t="s">
        <v>843</v>
      </c>
      <c r="K42" s="28">
        <v>2</v>
      </c>
      <c r="L42" s="23">
        <f>(K42*100)/K9</f>
        <v>2.2222222222222223</v>
      </c>
    </row>
    <row r="43" spans="1:12" ht="15.75" x14ac:dyDescent="0.25">
      <c r="A43" t="s">
        <v>941</v>
      </c>
      <c r="B43" s="9">
        <v>1</v>
      </c>
      <c r="C43" s="1" t="s">
        <v>41</v>
      </c>
      <c r="D43" s="6" t="s">
        <v>826</v>
      </c>
      <c r="E43" s="4" t="s">
        <v>902</v>
      </c>
      <c r="F43" s="4" t="s">
        <v>903</v>
      </c>
      <c r="G43" s="4" t="s">
        <v>904</v>
      </c>
      <c r="H43" s="4" t="s">
        <v>901</v>
      </c>
      <c r="J43" s="38" t="s">
        <v>842</v>
      </c>
      <c r="K43" s="28">
        <v>2</v>
      </c>
      <c r="L43" s="23">
        <f>(K43*100)/K9</f>
        <v>2.2222222222222223</v>
      </c>
    </row>
    <row r="44" spans="1:12" ht="15.75" x14ac:dyDescent="0.25">
      <c r="A44" t="s">
        <v>941</v>
      </c>
      <c r="B44" s="9">
        <v>1</v>
      </c>
      <c r="C44" s="1" t="s">
        <v>42</v>
      </c>
      <c r="D44" s="6" t="s">
        <v>838</v>
      </c>
      <c r="E44" s="4" t="s">
        <v>896</v>
      </c>
      <c r="F44" s="4" t="s">
        <v>903</v>
      </c>
      <c r="G44" s="4" t="s">
        <v>904</v>
      </c>
      <c r="H44" s="4" t="s">
        <v>901</v>
      </c>
      <c r="J44" s="38" t="s">
        <v>836</v>
      </c>
      <c r="K44" s="28">
        <v>1</v>
      </c>
      <c r="L44" s="23">
        <f>(K44*100)/K9</f>
        <v>1.1111111111111112</v>
      </c>
    </row>
    <row r="45" spans="1:12" ht="15.75" x14ac:dyDescent="0.25">
      <c r="A45" t="s">
        <v>941</v>
      </c>
      <c r="B45" s="9">
        <v>1</v>
      </c>
      <c r="C45" s="1" t="s">
        <v>43</v>
      </c>
      <c r="D45" s="6" t="s">
        <v>827</v>
      </c>
      <c r="E45" s="4" t="s">
        <v>902</v>
      </c>
      <c r="F45" s="4" t="s">
        <v>903</v>
      </c>
      <c r="G45" s="4" t="s">
        <v>905</v>
      </c>
      <c r="H45" s="4" t="s">
        <v>901</v>
      </c>
      <c r="J45" s="38" t="s">
        <v>831</v>
      </c>
      <c r="K45" s="28">
        <v>1</v>
      </c>
      <c r="L45" s="22">
        <v>1.1111111111111112</v>
      </c>
    </row>
    <row r="46" spans="1:12" ht="15.75" x14ac:dyDescent="0.25">
      <c r="A46" t="s">
        <v>941</v>
      </c>
      <c r="B46" s="9">
        <v>1</v>
      </c>
      <c r="C46" s="1" t="s">
        <v>44</v>
      </c>
      <c r="D46" s="6" t="s">
        <v>838</v>
      </c>
      <c r="E46" s="4" t="s">
        <v>896</v>
      </c>
      <c r="F46" s="4" t="s">
        <v>903</v>
      </c>
      <c r="G46" s="4" t="s">
        <v>904</v>
      </c>
      <c r="H46" s="4" t="s">
        <v>901</v>
      </c>
      <c r="J46" s="38" t="s">
        <v>847</v>
      </c>
      <c r="K46" s="28">
        <v>1</v>
      </c>
      <c r="L46" s="22">
        <v>1.1111111111111112</v>
      </c>
    </row>
    <row r="47" spans="1:12" ht="15.75" x14ac:dyDescent="0.25">
      <c r="A47" t="s">
        <v>941</v>
      </c>
      <c r="B47" s="9">
        <v>1</v>
      </c>
      <c r="C47" s="1" t="s">
        <v>45</v>
      </c>
      <c r="D47" s="6" t="s">
        <v>839</v>
      </c>
      <c r="E47" s="4" t="s">
        <v>896</v>
      </c>
      <c r="F47" s="4" t="s">
        <v>903</v>
      </c>
      <c r="G47" s="4" t="s">
        <v>905</v>
      </c>
      <c r="H47" s="4" t="s">
        <v>901</v>
      </c>
      <c r="J47" s="38" t="s">
        <v>825</v>
      </c>
      <c r="K47" s="28">
        <v>1</v>
      </c>
      <c r="L47" s="22">
        <v>1.1111111111111112</v>
      </c>
    </row>
    <row r="48" spans="1:12" ht="15.75" x14ac:dyDescent="0.25">
      <c r="A48" t="s">
        <v>941</v>
      </c>
      <c r="B48" s="9">
        <v>1</v>
      </c>
      <c r="C48" s="1" t="s">
        <v>46</v>
      </c>
      <c r="D48" s="6" t="s">
        <v>839</v>
      </c>
      <c r="E48" s="4" t="s">
        <v>896</v>
      </c>
      <c r="F48" s="4" t="s">
        <v>903</v>
      </c>
      <c r="G48" s="4" t="s">
        <v>905</v>
      </c>
      <c r="H48" s="4" t="s">
        <v>901</v>
      </c>
      <c r="J48" s="38" t="s">
        <v>828</v>
      </c>
      <c r="K48" s="28">
        <v>1</v>
      </c>
      <c r="L48" s="22">
        <v>1.1111111111111112</v>
      </c>
    </row>
    <row r="49" spans="1:12" ht="15.75" x14ac:dyDescent="0.25">
      <c r="A49" t="s">
        <v>941</v>
      </c>
      <c r="B49" s="9">
        <v>1</v>
      </c>
      <c r="C49" s="1" t="s">
        <v>47</v>
      </c>
      <c r="D49" s="6" t="s">
        <v>839</v>
      </c>
      <c r="E49" s="4" t="s">
        <v>896</v>
      </c>
      <c r="F49" s="4" t="s">
        <v>903</v>
      </c>
      <c r="G49" s="4" t="s">
        <v>905</v>
      </c>
      <c r="H49" s="4" t="s">
        <v>901</v>
      </c>
      <c r="J49" s="38" t="s">
        <v>824</v>
      </c>
      <c r="K49" s="28">
        <v>1</v>
      </c>
      <c r="L49" s="22">
        <v>1.1111111111111112</v>
      </c>
    </row>
    <row r="50" spans="1:12" ht="15.75" x14ac:dyDescent="0.25">
      <c r="A50" t="s">
        <v>941</v>
      </c>
      <c r="B50" s="9">
        <v>1</v>
      </c>
      <c r="C50" s="1" t="s">
        <v>48</v>
      </c>
      <c r="D50" s="6" t="s">
        <v>833</v>
      </c>
      <c r="E50" s="4" t="s">
        <v>909</v>
      </c>
      <c r="F50" s="4" t="s">
        <v>903</v>
      </c>
      <c r="G50" s="4" t="s">
        <v>904</v>
      </c>
      <c r="H50" s="4" t="s">
        <v>901</v>
      </c>
      <c r="J50" s="38" t="s">
        <v>829</v>
      </c>
      <c r="K50" s="28">
        <v>1</v>
      </c>
      <c r="L50" s="22">
        <v>1.1111111111111112</v>
      </c>
    </row>
    <row r="51" spans="1:12" ht="15.75" x14ac:dyDescent="0.25">
      <c r="A51" t="s">
        <v>941</v>
      </c>
      <c r="B51" s="9">
        <v>1</v>
      </c>
      <c r="C51" s="1" t="s">
        <v>49</v>
      </c>
      <c r="D51" s="6" t="s">
        <v>826</v>
      </c>
      <c r="E51" s="4" t="s">
        <v>902</v>
      </c>
      <c r="F51" s="4" t="s">
        <v>903</v>
      </c>
      <c r="G51" s="4" t="s">
        <v>904</v>
      </c>
      <c r="H51" s="4" t="s">
        <v>901</v>
      </c>
      <c r="J51" s="38" t="s">
        <v>834</v>
      </c>
      <c r="K51" s="28">
        <v>1</v>
      </c>
      <c r="L51" s="22">
        <v>1.1111111111111112</v>
      </c>
    </row>
    <row r="52" spans="1:12" ht="15.75" x14ac:dyDescent="0.25">
      <c r="A52" t="s">
        <v>941</v>
      </c>
      <c r="B52" s="9">
        <v>1</v>
      </c>
      <c r="C52" s="1" t="s">
        <v>50</v>
      </c>
      <c r="D52" s="6" t="s">
        <v>826</v>
      </c>
      <c r="E52" s="4" t="s">
        <v>902</v>
      </c>
      <c r="F52" s="4" t="s">
        <v>903</v>
      </c>
      <c r="G52" s="4" t="s">
        <v>904</v>
      </c>
      <c r="H52" s="4" t="s">
        <v>901</v>
      </c>
      <c r="J52" s="38" t="s">
        <v>845</v>
      </c>
      <c r="K52" s="28">
        <v>1</v>
      </c>
      <c r="L52" s="22">
        <v>1.1111111111111112</v>
      </c>
    </row>
    <row r="53" spans="1:12" ht="15.75" x14ac:dyDescent="0.25">
      <c r="A53" t="s">
        <v>941</v>
      </c>
      <c r="B53" s="9">
        <v>1</v>
      </c>
      <c r="C53" s="1" t="s">
        <v>51</v>
      </c>
      <c r="D53" s="6" t="s">
        <v>833</v>
      </c>
      <c r="E53" s="4" t="s">
        <v>909</v>
      </c>
      <c r="F53" s="4" t="s">
        <v>903</v>
      </c>
      <c r="G53" s="4" t="s">
        <v>904</v>
      </c>
      <c r="H53" s="4" t="s">
        <v>901</v>
      </c>
      <c r="J53" s="38" t="s">
        <v>840</v>
      </c>
      <c r="K53" s="28">
        <v>1</v>
      </c>
      <c r="L53" s="22">
        <v>1.1111111111111112</v>
      </c>
    </row>
    <row r="54" spans="1:12" ht="15.75" x14ac:dyDescent="0.25">
      <c r="A54" t="s">
        <v>941</v>
      </c>
      <c r="B54" s="9">
        <v>1</v>
      </c>
      <c r="C54" s="1" t="s">
        <v>52</v>
      </c>
      <c r="D54" s="6" t="s">
        <v>826</v>
      </c>
      <c r="E54" s="4" t="s">
        <v>902</v>
      </c>
      <c r="F54" s="4" t="s">
        <v>903</v>
      </c>
      <c r="G54" s="4" t="s">
        <v>904</v>
      </c>
      <c r="H54" s="4" t="s">
        <v>901</v>
      </c>
      <c r="J54" s="38" t="s">
        <v>835</v>
      </c>
      <c r="K54" s="28">
        <v>1</v>
      </c>
      <c r="L54" s="22">
        <v>1.1111111111111112</v>
      </c>
    </row>
    <row r="55" spans="1:12" ht="15.75" x14ac:dyDescent="0.25">
      <c r="A55" t="s">
        <v>941</v>
      </c>
      <c r="B55" s="9">
        <v>1</v>
      </c>
      <c r="C55" s="1" t="s">
        <v>53</v>
      </c>
      <c r="D55" s="6" t="s">
        <v>845</v>
      </c>
      <c r="E55" s="4" t="s">
        <v>896</v>
      </c>
      <c r="F55" s="4" t="s">
        <v>903</v>
      </c>
      <c r="G55" s="4" t="s">
        <v>906</v>
      </c>
      <c r="H55" s="4" t="s">
        <v>901</v>
      </c>
      <c r="J55" s="38" t="s">
        <v>956</v>
      </c>
      <c r="K55" s="28">
        <f>SUM(K31:K54)</f>
        <v>90</v>
      </c>
      <c r="L55" s="37">
        <f>SUM(L31:L54)</f>
        <v>100.00000000000007</v>
      </c>
    </row>
    <row r="56" spans="1:12" ht="15.75" x14ac:dyDescent="0.25">
      <c r="A56" t="s">
        <v>941</v>
      </c>
      <c r="B56" s="9">
        <v>1</v>
      </c>
      <c r="C56" s="1" t="s">
        <v>54</v>
      </c>
      <c r="D56" s="6" t="s">
        <v>844</v>
      </c>
      <c r="E56" s="4" t="s">
        <v>896</v>
      </c>
      <c r="F56" s="4" t="s">
        <v>897</v>
      </c>
      <c r="G56" s="4" t="s">
        <v>904</v>
      </c>
      <c r="H56" s="4" t="s">
        <v>901</v>
      </c>
    </row>
    <row r="57" spans="1:12" ht="15.75" x14ac:dyDescent="0.25">
      <c r="A57" t="s">
        <v>941</v>
      </c>
      <c r="B57" s="9">
        <v>1</v>
      </c>
      <c r="C57" s="1" t="s">
        <v>55</v>
      </c>
      <c r="D57" s="6" t="s">
        <v>826</v>
      </c>
      <c r="E57" s="4" t="s">
        <v>902</v>
      </c>
      <c r="F57" s="4" t="s">
        <v>903</v>
      </c>
      <c r="G57" s="4" t="s">
        <v>904</v>
      </c>
      <c r="H57" s="4" t="s">
        <v>901</v>
      </c>
    </row>
    <row r="58" spans="1:12" ht="15.75" x14ac:dyDescent="0.25">
      <c r="A58" t="s">
        <v>941</v>
      </c>
      <c r="B58" s="9">
        <v>1</v>
      </c>
      <c r="C58" s="1" t="s">
        <v>56</v>
      </c>
      <c r="D58" s="6" t="s">
        <v>841</v>
      </c>
      <c r="E58" s="4" t="s">
        <v>896</v>
      </c>
      <c r="F58" s="4" t="s">
        <v>897</v>
      </c>
      <c r="G58" s="4" t="s">
        <v>908</v>
      </c>
      <c r="H58" s="4" t="s">
        <v>907</v>
      </c>
    </row>
    <row r="59" spans="1:12" ht="15.75" x14ac:dyDescent="0.25">
      <c r="A59" t="s">
        <v>941</v>
      </c>
      <c r="B59" s="9">
        <v>1</v>
      </c>
      <c r="C59" s="1" t="s">
        <v>57</v>
      </c>
      <c r="D59" s="6" t="s">
        <v>826</v>
      </c>
      <c r="E59" s="4" t="s">
        <v>902</v>
      </c>
      <c r="F59" s="4" t="s">
        <v>903</v>
      </c>
      <c r="G59" s="4" t="s">
        <v>904</v>
      </c>
      <c r="H59" s="4" t="s">
        <v>901</v>
      </c>
    </row>
    <row r="60" spans="1:12" ht="15.75" x14ac:dyDescent="0.25">
      <c r="A60" t="s">
        <v>941</v>
      </c>
      <c r="B60" s="9">
        <v>1</v>
      </c>
      <c r="C60" s="1" t="s">
        <v>58</v>
      </c>
      <c r="D60" s="6" t="s">
        <v>833</v>
      </c>
      <c r="E60" s="4" t="s">
        <v>909</v>
      </c>
      <c r="F60" s="4" t="s">
        <v>903</v>
      </c>
      <c r="G60" s="4" t="s">
        <v>904</v>
      </c>
      <c r="H60" s="4" t="s">
        <v>901</v>
      </c>
    </row>
    <row r="61" spans="1:12" ht="15.75" x14ac:dyDescent="0.25">
      <c r="A61" t="s">
        <v>941</v>
      </c>
      <c r="B61" s="9">
        <v>1</v>
      </c>
      <c r="C61" s="1" t="s">
        <v>59</v>
      </c>
      <c r="D61" s="6" t="s">
        <v>826</v>
      </c>
      <c r="E61" s="4" t="s">
        <v>902</v>
      </c>
      <c r="F61" s="4" t="s">
        <v>903</v>
      </c>
      <c r="G61" s="4" t="s">
        <v>904</v>
      </c>
      <c r="H61" s="4" t="s">
        <v>901</v>
      </c>
    </row>
    <row r="62" spans="1:12" ht="15.75" x14ac:dyDescent="0.25">
      <c r="A62" t="s">
        <v>941</v>
      </c>
      <c r="B62" s="9">
        <v>1</v>
      </c>
      <c r="C62" s="1" t="s">
        <v>60</v>
      </c>
      <c r="D62" s="6" t="s">
        <v>826</v>
      </c>
      <c r="E62" s="4" t="s">
        <v>902</v>
      </c>
      <c r="F62" s="4" t="s">
        <v>903</v>
      </c>
      <c r="G62" s="4" t="s">
        <v>904</v>
      </c>
      <c r="H62" s="4" t="s">
        <v>901</v>
      </c>
    </row>
    <row r="63" spans="1:12" ht="15.75" x14ac:dyDescent="0.25">
      <c r="A63" t="s">
        <v>941</v>
      </c>
      <c r="B63" s="9">
        <v>1</v>
      </c>
      <c r="C63" s="1" t="s">
        <v>61</v>
      </c>
      <c r="D63" s="6" t="s">
        <v>833</v>
      </c>
      <c r="E63" s="4" t="s">
        <v>909</v>
      </c>
      <c r="F63" s="4" t="s">
        <v>903</v>
      </c>
      <c r="G63" s="4" t="s">
        <v>904</v>
      </c>
      <c r="H63" s="4" t="s">
        <v>901</v>
      </c>
    </row>
    <row r="64" spans="1:12" ht="15.75" x14ac:dyDescent="0.25">
      <c r="A64" t="s">
        <v>941</v>
      </c>
      <c r="B64" s="9">
        <v>1</v>
      </c>
      <c r="C64" s="1" t="s">
        <v>62</v>
      </c>
      <c r="D64" s="6" t="s">
        <v>844</v>
      </c>
      <c r="E64" s="4" t="s">
        <v>896</v>
      </c>
      <c r="F64" s="4" t="s">
        <v>897</v>
      </c>
      <c r="G64" s="4" t="s">
        <v>904</v>
      </c>
      <c r="H64" s="4" t="s">
        <v>901</v>
      </c>
    </row>
    <row r="65" spans="1:8" ht="15.75" x14ac:dyDescent="0.25">
      <c r="A65" t="s">
        <v>941</v>
      </c>
      <c r="B65" s="9">
        <v>1</v>
      </c>
      <c r="C65" s="1" t="s">
        <v>63</v>
      </c>
      <c r="D65" s="6" t="s">
        <v>826</v>
      </c>
      <c r="E65" s="4" t="s">
        <v>902</v>
      </c>
      <c r="F65" s="4" t="s">
        <v>903</v>
      </c>
      <c r="G65" s="4" t="s">
        <v>904</v>
      </c>
      <c r="H65" s="4" t="s">
        <v>901</v>
      </c>
    </row>
    <row r="66" spans="1:8" ht="15.75" x14ac:dyDescent="0.25">
      <c r="A66" t="s">
        <v>941</v>
      </c>
      <c r="B66" s="9">
        <v>1</v>
      </c>
      <c r="C66" s="1" t="s">
        <v>64</v>
      </c>
      <c r="D66" s="6" t="s">
        <v>826</v>
      </c>
      <c r="E66" s="4" t="s">
        <v>902</v>
      </c>
      <c r="F66" s="4" t="s">
        <v>903</v>
      </c>
      <c r="G66" s="4" t="s">
        <v>904</v>
      </c>
      <c r="H66" s="4" t="s">
        <v>901</v>
      </c>
    </row>
    <row r="67" spans="1:8" ht="15.75" x14ac:dyDescent="0.25">
      <c r="A67" t="s">
        <v>941</v>
      </c>
      <c r="B67" s="9">
        <v>1</v>
      </c>
      <c r="C67" s="1" t="s">
        <v>65</v>
      </c>
      <c r="D67" s="6" t="s">
        <v>846</v>
      </c>
      <c r="E67" s="4" t="s">
        <v>896</v>
      </c>
      <c r="F67" s="4" t="s">
        <v>897</v>
      </c>
      <c r="G67" s="4" t="s">
        <v>906</v>
      </c>
      <c r="H67" s="4" t="s">
        <v>901</v>
      </c>
    </row>
    <row r="68" spans="1:8" ht="15.75" x14ac:dyDescent="0.25">
      <c r="A68" t="s">
        <v>941</v>
      </c>
      <c r="B68" s="9">
        <v>1</v>
      </c>
      <c r="C68" s="1" t="s">
        <v>66</v>
      </c>
      <c r="D68" s="6" t="s">
        <v>833</v>
      </c>
      <c r="E68" s="4" t="s">
        <v>909</v>
      </c>
      <c r="F68" s="4" t="s">
        <v>903</v>
      </c>
      <c r="G68" s="4" t="s">
        <v>904</v>
      </c>
      <c r="H68" s="4" t="s">
        <v>901</v>
      </c>
    </row>
    <row r="69" spans="1:8" ht="15.75" x14ac:dyDescent="0.25">
      <c r="A69" t="s">
        <v>941</v>
      </c>
      <c r="B69" s="9">
        <v>1</v>
      </c>
      <c r="C69" s="1" t="s">
        <v>67</v>
      </c>
      <c r="D69" s="6" t="s">
        <v>846</v>
      </c>
      <c r="E69" s="4" t="s">
        <v>896</v>
      </c>
      <c r="F69" s="4" t="s">
        <v>897</v>
      </c>
      <c r="G69" s="4" t="s">
        <v>906</v>
      </c>
      <c r="H69" s="4" t="s">
        <v>901</v>
      </c>
    </row>
    <row r="70" spans="1:8" ht="15.75" x14ac:dyDescent="0.25">
      <c r="A70" t="s">
        <v>941</v>
      </c>
      <c r="B70" s="9">
        <v>1</v>
      </c>
      <c r="C70" s="1" t="s">
        <v>68</v>
      </c>
      <c r="D70" s="6" t="s">
        <v>833</v>
      </c>
      <c r="E70" s="4" t="s">
        <v>909</v>
      </c>
      <c r="F70" s="4" t="s">
        <v>903</v>
      </c>
      <c r="G70" s="4" t="s">
        <v>904</v>
      </c>
      <c r="H70" s="4" t="s">
        <v>901</v>
      </c>
    </row>
    <row r="71" spans="1:8" ht="15.75" x14ac:dyDescent="0.25">
      <c r="A71" t="s">
        <v>941</v>
      </c>
      <c r="B71" s="9">
        <v>1</v>
      </c>
      <c r="C71" s="1" t="s">
        <v>69</v>
      </c>
      <c r="D71" s="6" t="s">
        <v>843</v>
      </c>
      <c r="E71" s="4" t="s">
        <v>896</v>
      </c>
      <c r="F71" s="4" t="s">
        <v>903</v>
      </c>
      <c r="G71" s="4" t="s">
        <v>906</v>
      </c>
      <c r="H71" s="4" t="s">
        <v>901</v>
      </c>
    </row>
    <row r="72" spans="1:8" ht="15.75" x14ac:dyDescent="0.25">
      <c r="A72" t="s">
        <v>941</v>
      </c>
      <c r="B72" s="9">
        <v>1</v>
      </c>
      <c r="C72" s="1" t="s">
        <v>70</v>
      </c>
      <c r="D72" s="6" t="s">
        <v>826</v>
      </c>
      <c r="E72" s="4" t="s">
        <v>902</v>
      </c>
      <c r="F72" s="4" t="s">
        <v>903</v>
      </c>
      <c r="G72" s="4" t="s">
        <v>904</v>
      </c>
      <c r="H72" s="4" t="s">
        <v>901</v>
      </c>
    </row>
    <row r="73" spans="1:8" ht="15.75" x14ac:dyDescent="0.25">
      <c r="A73" t="s">
        <v>941</v>
      </c>
      <c r="B73" s="9">
        <v>1</v>
      </c>
      <c r="C73" s="1" t="s">
        <v>71</v>
      </c>
      <c r="D73" s="6" t="s">
        <v>826</v>
      </c>
      <c r="E73" s="4" t="s">
        <v>902</v>
      </c>
      <c r="F73" s="4" t="s">
        <v>903</v>
      </c>
      <c r="G73" s="4" t="s">
        <v>904</v>
      </c>
      <c r="H73" s="4" t="s">
        <v>901</v>
      </c>
    </row>
    <row r="74" spans="1:8" ht="15.75" x14ac:dyDescent="0.25">
      <c r="A74" t="s">
        <v>941</v>
      </c>
      <c r="B74" s="9">
        <v>1</v>
      </c>
      <c r="C74" s="1" t="s">
        <v>72</v>
      </c>
      <c r="D74" s="6" t="s">
        <v>826</v>
      </c>
      <c r="E74" s="4" t="s">
        <v>902</v>
      </c>
      <c r="F74" s="4" t="s">
        <v>903</v>
      </c>
      <c r="G74" s="4" t="s">
        <v>904</v>
      </c>
      <c r="H74" s="4" t="s">
        <v>901</v>
      </c>
    </row>
    <row r="75" spans="1:8" ht="15.75" x14ac:dyDescent="0.25">
      <c r="A75" t="s">
        <v>941</v>
      </c>
      <c r="B75" s="9">
        <v>1</v>
      </c>
      <c r="C75" s="1" t="s">
        <v>73</v>
      </c>
      <c r="D75" s="6" t="s">
        <v>826</v>
      </c>
      <c r="E75" s="4" t="s">
        <v>902</v>
      </c>
      <c r="F75" s="4" t="s">
        <v>903</v>
      </c>
      <c r="G75" s="4" t="s">
        <v>904</v>
      </c>
      <c r="H75" s="4" t="s">
        <v>901</v>
      </c>
    </row>
    <row r="76" spans="1:8" ht="15.75" x14ac:dyDescent="0.25">
      <c r="A76" t="s">
        <v>941</v>
      </c>
      <c r="B76" s="9">
        <v>1</v>
      </c>
      <c r="C76" s="1" t="s">
        <v>74</v>
      </c>
      <c r="D76" s="6" t="s">
        <v>838</v>
      </c>
      <c r="E76" s="4" t="s">
        <v>896</v>
      </c>
      <c r="F76" s="4" t="s">
        <v>903</v>
      </c>
      <c r="G76" s="4" t="s">
        <v>904</v>
      </c>
      <c r="H76" s="4" t="s">
        <v>901</v>
      </c>
    </row>
    <row r="77" spans="1:8" ht="15.75" x14ac:dyDescent="0.25">
      <c r="A77" t="s">
        <v>941</v>
      </c>
      <c r="B77" s="9">
        <v>1</v>
      </c>
      <c r="C77" s="1" t="s">
        <v>75</v>
      </c>
      <c r="D77" s="6" t="s">
        <v>826</v>
      </c>
      <c r="E77" s="4" t="s">
        <v>902</v>
      </c>
      <c r="F77" s="4" t="s">
        <v>903</v>
      </c>
      <c r="G77" s="4" t="s">
        <v>904</v>
      </c>
      <c r="H77" s="4" t="s">
        <v>901</v>
      </c>
    </row>
    <row r="78" spans="1:8" ht="15.75" x14ac:dyDescent="0.25">
      <c r="A78" t="s">
        <v>941</v>
      </c>
      <c r="B78" s="9">
        <v>1</v>
      </c>
      <c r="C78" s="1" t="s">
        <v>76</v>
      </c>
      <c r="D78" s="6" t="s">
        <v>826</v>
      </c>
      <c r="E78" s="4" t="s">
        <v>902</v>
      </c>
      <c r="F78" s="4" t="s">
        <v>903</v>
      </c>
      <c r="G78" s="4" t="s">
        <v>904</v>
      </c>
      <c r="H78" s="4" t="s">
        <v>901</v>
      </c>
    </row>
    <row r="79" spans="1:8" ht="15.75" x14ac:dyDescent="0.25">
      <c r="A79" t="s">
        <v>941</v>
      </c>
      <c r="B79" s="9">
        <v>1</v>
      </c>
      <c r="C79" s="1" t="s">
        <v>77</v>
      </c>
      <c r="D79" s="6" t="s">
        <v>842</v>
      </c>
      <c r="E79" s="4" t="s">
        <v>902</v>
      </c>
      <c r="F79" s="4" t="s">
        <v>897</v>
      </c>
      <c r="G79" s="4" t="s">
        <v>908</v>
      </c>
      <c r="H79" s="4" t="s">
        <v>901</v>
      </c>
    </row>
    <row r="80" spans="1:8" ht="15.75" x14ac:dyDescent="0.25">
      <c r="A80" t="s">
        <v>941</v>
      </c>
      <c r="B80" s="9">
        <v>1</v>
      </c>
      <c r="C80" s="1" t="s">
        <v>78</v>
      </c>
      <c r="D80" s="6" t="s">
        <v>847</v>
      </c>
      <c r="E80" s="4" t="s">
        <v>909</v>
      </c>
      <c r="F80" s="4" t="s">
        <v>903</v>
      </c>
      <c r="G80" s="4" t="s">
        <v>905</v>
      </c>
      <c r="H80" s="4" t="s">
        <v>901</v>
      </c>
    </row>
    <row r="81" spans="1:8" ht="15.75" x14ac:dyDescent="0.25">
      <c r="A81" t="s">
        <v>941</v>
      </c>
      <c r="B81" s="9">
        <v>1</v>
      </c>
      <c r="C81" s="1" t="s">
        <v>79</v>
      </c>
      <c r="D81" s="6" t="s">
        <v>826</v>
      </c>
      <c r="E81" s="4" t="s">
        <v>902</v>
      </c>
      <c r="F81" s="4" t="s">
        <v>903</v>
      </c>
      <c r="G81" s="4" t="s">
        <v>904</v>
      </c>
      <c r="H81" s="4" t="s">
        <v>901</v>
      </c>
    </row>
    <row r="82" spans="1:8" ht="15.75" x14ac:dyDescent="0.25">
      <c r="A82" t="s">
        <v>941</v>
      </c>
      <c r="B82" s="9">
        <v>1</v>
      </c>
      <c r="C82" s="1" t="s">
        <v>80</v>
      </c>
      <c r="D82" s="6" t="s">
        <v>827</v>
      </c>
      <c r="E82" s="4" t="s">
        <v>902</v>
      </c>
      <c r="F82" s="4" t="s">
        <v>903</v>
      </c>
      <c r="G82" s="4" t="s">
        <v>905</v>
      </c>
      <c r="H82" s="4" t="s">
        <v>901</v>
      </c>
    </row>
    <row r="83" spans="1:8" ht="15.75" x14ac:dyDescent="0.25">
      <c r="A83" t="s">
        <v>941</v>
      </c>
      <c r="B83" s="9">
        <v>1</v>
      </c>
      <c r="C83" s="1" t="s">
        <v>81</v>
      </c>
      <c r="D83" s="6" t="s">
        <v>826</v>
      </c>
      <c r="E83" s="4" t="s">
        <v>902</v>
      </c>
      <c r="F83" s="4" t="s">
        <v>903</v>
      </c>
      <c r="G83" s="4" t="s">
        <v>904</v>
      </c>
      <c r="H83" s="4" t="s">
        <v>901</v>
      </c>
    </row>
    <row r="84" spans="1:8" ht="15.75" x14ac:dyDescent="0.25">
      <c r="A84" t="s">
        <v>941</v>
      </c>
      <c r="B84" s="9">
        <v>1</v>
      </c>
      <c r="C84" s="1" t="s">
        <v>82</v>
      </c>
      <c r="D84" s="6" t="s">
        <v>839</v>
      </c>
      <c r="E84" s="4" t="s">
        <v>896</v>
      </c>
      <c r="F84" s="4" t="s">
        <v>903</v>
      </c>
      <c r="G84" s="4" t="s">
        <v>905</v>
      </c>
      <c r="H84" s="4" t="s">
        <v>901</v>
      </c>
    </row>
    <row r="85" spans="1:8" ht="15.75" x14ac:dyDescent="0.25">
      <c r="A85" t="s">
        <v>941</v>
      </c>
      <c r="B85" s="9">
        <v>1</v>
      </c>
      <c r="C85" s="1" t="s">
        <v>83</v>
      </c>
      <c r="D85" s="6" t="s">
        <v>830</v>
      </c>
      <c r="E85" s="4" t="s">
        <v>896</v>
      </c>
      <c r="F85" s="4" t="s">
        <v>897</v>
      </c>
      <c r="G85" s="4" t="s">
        <v>908</v>
      </c>
      <c r="H85" s="4" t="s">
        <v>901</v>
      </c>
    </row>
    <row r="86" spans="1:8" ht="15.75" x14ac:dyDescent="0.25">
      <c r="A86" t="s">
        <v>941</v>
      </c>
      <c r="B86" s="9">
        <v>1</v>
      </c>
      <c r="C86" s="1" t="s">
        <v>84</v>
      </c>
      <c r="D86" s="6" t="s">
        <v>832</v>
      </c>
      <c r="E86" s="4" t="s">
        <v>896</v>
      </c>
      <c r="F86" s="4" t="s">
        <v>903</v>
      </c>
      <c r="G86" s="4" t="s">
        <v>908</v>
      </c>
      <c r="H86" s="4" t="s">
        <v>901</v>
      </c>
    </row>
    <row r="87" spans="1:8" ht="15.75" x14ac:dyDescent="0.25">
      <c r="A87" t="s">
        <v>941</v>
      </c>
      <c r="B87" s="9">
        <v>1</v>
      </c>
      <c r="C87" s="1" t="s">
        <v>85</v>
      </c>
      <c r="D87" s="6" t="s">
        <v>837</v>
      </c>
      <c r="E87" s="4" t="s">
        <v>902</v>
      </c>
      <c r="F87" s="4" t="s">
        <v>897</v>
      </c>
      <c r="G87" s="4" t="s">
        <v>904</v>
      </c>
      <c r="H87" s="4" t="s">
        <v>901</v>
      </c>
    </row>
    <row r="88" spans="1:8" ht="15.75" x14ac:dyDescent="0.25">
      <c r="A88" t="s">
        <v>941</v>
      </c>
      <c r="B88" s="9">
        <v>1</v>
      </c>
      <c r="C88" s="1" t="s">
        <v>86</v>
      </c>
      <c r="D88" s="6" t="s">
        <v>827</v>
      </c>
      <c r="E88" s="4" t="s">
        <v>902</v>
      </c>
      <c r="F88" s="4" t="s">
        <v>903</v>
      </c>
      <c r="G88" s="4" t="s">
        <v>905</v>
      </c>
      <c r="H88" s="4" t="s">
        <v>901</v>
      </c>
    </row>
    <row r="89" spans="1:8" ht="15.75" x14ac:dyDescent="0.25">
      <c r="A89" t="s">
        <v>941</v>
      </c>
      <c r="B89" s="9">
        <v>1</v>
      </c>
      <c r="C89" s="1" t="s">
        <v>87</v>
      </c>
      <c r="D89" s="6" t="s">
        <v>837</v>
      </c>
      <c r="E89" s="4" t="s">
        <v>902</v>
      </c>
      <c r="F89" s="4" t="s">
        <v>897</v>
      </c>
      <c r="G89" s="4" t="s">
        <v>904</v>
      </c>
      <c r="H89" s="4" t="s">
        <v>901</v>
      </c>
    </row>
    <row r="90" spans="1:8" ht="15.75" x14ac:dyDescent="0.25">
      <c r="A90" t="s">
        <v>941</v>
      </c>
      <c r="B90" s="9">
        <v>1</v>
      </c>
      <c r="C90" s="1" t="s">
        <v>88</v>
      </c>
      <c r="D90" s="6" t="s">
        <v>837</v>
      </c>
      <c r="E90" s="4" t="s">
        <v>902</v>
      </c>
      <c r="F90" s="4" t="s">
        <v>897</v>
      </c>
      <c r="G90" s="4" t="s">
        <v>904</v>
      </c>
      <c r="H90" s="4" t="s">
        <v>901</v>
      </c>
    </row>
    <row r="91" spans="1:8" ht="15.75" x14ac:dyDescent="0.25">
      <c r="A91" t="s">
        <v>941</v>
      </c>
      <c r="B91" s="9">
        <v>1</v>
      </c>
      <c r="C91" s="1" t="s">
        <v>89</v>
      </c>
      <c r="D91" s="6" t="s">
        <v>833</v>
      </c>
      <c r="E91" s="4" t="s">
        <v>909</v>
      </c>
      <c r="F91" s="4" t="s">
        <v>903</v>
      </c>
      <c r="G91" s="4" t="s">
        <v>904</v>
      </c>
      <c r="H91" s="4" t="s">
        <v>901</v>
      </c>
    </row>
  </sheetData>
  <autoFilter ref="A1:H9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opLeftCell="C1" zoomScale="115" zoomScaleNormal="115" workbookViewId="0">
      <selection activeCell="L28" sqref="L28"/>
    </sheetView>
  </sheetViews>
  <sheetFormatPr baseColWidth="10" defaultRowHeight="15" x14ac:dyDescent="0.25"/>
  <cols>
    <col min="1" max="1" width="24.42578125" style="12" customWidth="1"/>
    <col min="2" max="2" width="18" style="12" bestFit="1" customWidth="1"/>
    <col min="3" max="3" width="23.42578125" style="12" bestFit="1" customWidth="1"/>
    <col min="4" max="4" width="18.5703125" style="12" bestFit="1" customWidth="1"/>
    <col min="5" max="6" width="10.5703125" style="12" bestFit="1" customWidth="1"/>
    <col min="7" max="8" width="8.28515625" style="12" bestFit="1" customWidth="1"/>
    <col min="9" max="10" width="11.42578125" style="12"/>
    <col min="11" max="11" width="19.7109375" style="12" bestFit="1" customWidth="1"/>
    <col min="12" max="12" width="11.42578125" style="12"/>
    <col min="13" max="13" width="12" style="12" bestFit="1" customWidth="1"/>
    <col min="14" max="16384" width="11.42578125" style="12"/>
  </cols>
  <sheetData>
    <row r="1" spans="1:13" x14ac:dyDescent="0.25">
      <c r="A1" s="2" t="s">
        <v>935</v>
      </c>
      <c r="B1" s="8" t="s">
        <v>944</v>
      </c>
      <c r="C1" s="2" t="s">
        <v>934</v>
      </c>
      <c r="D1" s="11" t="s">
        <v>936</v>
      </c>
      <c r="E1" s="15" t="s">
        <v>937</v>
      </c>
      <c r="F1" s="10" t="s">
        <v>938</v>
      </c>
      <c r="G1" s="10" t="s">
        <v>939</v>
      </c>
      <c r="H1" s="10" t="s">
        <v>940</v>
      </c>
    </row>
    <row r="2" spans="1:13" x14ac:dyDescent="0.25">
      <c r="A2" s="12" t="s">
        <v>132</v>
      </c>
      <c r="B2" s="13">
        <v>2</v>
      </c>
      <c r="C2" s="12" t="s">
        <v>119</v>
      </c>
      <c r="D2" s="14" t="s">
        <v>831</v>
      </c>
      <c r="E2" s="16" t="s">
        <v>909</v>
      </c>
      <c r="F2" s="16" t="s">
        <v>903</v>
      </c>
      <c r="G2" s="16" t="s">
        <v>908</v>
      </c>
      <c r="H2" s="16" t="s">
        <v>901</v>
      </c>
    </row>
    <row r="3" spans="1:13" x14ac:dyDescent="0.25">
      <c r="A3" s="12" t="s">
        <v>132</v>
      </c>
      <c r="B3" s="13">
        <v>2</v>
      </c>
      <c r="C3" s="12" t="s">
        <v>123</v>
      </c>
      <c r="D3" s="14" t="s">
        <v>850</v>
      </c>
      <c r="E3" s="16" t="s">
        <v>909</v>
      </c>
      <c r="F3" s="16" t="s">
        <v>903</v>
      </c>
      <c r="G3" s="16" t="s">
        <v>913</v>
      </c>
      <c r="H3" s="16" t="s">
        <v>901</v>
      </c>
    </row>
    <row r="4" spans="1:13" x14ac:dyDescent="0.25">
      <c r="A4" s="12" t="s">
        <v>132</v>
      </c>
      <c r="B4" s="13">
        <v>2</v>
      </c>
      <c r="C4" s="12" t="s">
        <v>108</v>
      </c>
      <c r="D4" s="14" t="s">
        <v>848</v>
      </c>
      <c r="E4" s="16" t="s">
        <v>896</v>
      </c>
      <c r="F4" s="16" t="s">
        <v>903</v>
      </c>
      <c r="G4" s="16" t="s">
        <v>908</v>
      </c>
      <c r="H4" s="16" t="s">
        <v>901</v>
      </c>
    </row>
    <row r="5" spans="1:13" x14ac:dyDescent="0.25">
      <c r="A5" s="12" t="s">
        <v>132</v>
      </c>
      <c r="B5" s="13">
        <v>2</v>
      </c>
      <c r="C5" s="12" t="s">
        <v>100</v>
      </c>
      <c r="D5" s="14" t="s">
        <v>830</v>
      </c>
      <c r="E5" s="16" t="s">
        <v>896</v>
      </c>
      <c r="F5" s="16" t="s">
        <v>897</v>
      </c>
      <c r="G5" s="16" t="s">
        <v>908</v>
      </c>
      <c r="H5" s="16" t="s">
        <v>901</v>
      </c>
    </row>
    <row r="6" spans="1:13" x14ac:dyDescent="0.25">
      <c r="A6" s="12" t="s">
        <v>132</v>
      </c>
      <c r="B6" s="13">
        <v>2</v>
      </c>
      <c r="C6" s="12" t="s">
        <v>104</v>
      </c>
      <c r="D6" s="14" t="s">
        <v>846</v>
      </c>
      <c r="E6" s="16" t="s">
        <v>896</v>
      </c>
      <c r="F6" s="16" t="s">
        <v>897</v>
      </c>
      <c r="G6" s="16" t="s">
        <v>906</v>
      </c>
      <c r="H6" s="16" t="s">
        <v>901</v>
      </c>
      <c r="K6" s="17" t="s">
        <v>964</v>
      </c>
      <c r="L6" s="26" t="s">
        <v>946</v>
      </c>
      <c r="M6" s="26" t="s">
        <v>947</v>
      </c>
    </row>
    <row r="7" spans="1:13" x14ac:dyDescent="0.25">
      <c r="A7" s="12" t="s">
        <v>132</v>
      </c>
      <c r="B7" s="13">
        <v>2</v>
      </c>
      <c r="C7" s="12" t="s">
        <v>113</v>
      </c>
      <c r="D7" s="14" t="s">
        <v>846</v>
      </c>
      <c r="E7" s="16" t="s">
        <v>896</v>
      </c>
      <c r="F7" s="16" t="s">
        <v>897</v>
      </c>
      <c r="G7" s="16" t="s">
        <v>906</v>
      </c>
      <c r="H7" s="16" t="s">
        <v>901</v>
      </c>
      <c r="K7" s="43" t="s">
        <v>925</v>
      </c>
      <c r="L7" s="44">
        <v>27</v>
      </c>
      <c r="M7" s="45">
        <f>(L7*100)/L10</f>
        <v>61.363636363636367</v>
      </c>
    </row>
    <row r="8" spans="1:13" x14ac:dyDescent="0.25">
      <c r="A8" s="12" t="s">
        <v>132</v>
      </c>
      <c r="B8" s="13">
        <v>2</v>
      </c>
      <c r="C8" s="12" t="s">
        <v>103</v>
      </c>
      <c r="D8" s="14" t="s">
        <v>832</v>
      </c>
      <c r="E8" s="16" t="s">
        <v>896</v>
      </c>
      <c r="F8" s="16" t="s">
        <v>903</v>
      </c>
      <c r="G8" s="16" t="s">
        <v>908</v>
      </c>
      <c r="H8" s="16" t="s">
        <v>901</v>
      </c>
      <c r="K8" s="18" t="s">
        <v>945</v>
      </c>
      <c r="L8" s="20">
        <v>15</v>
      </c>
      <c r="M8" s="21">
        <f>(L8*100)/L10</f>
        <v>34.090909090909093</v>
      </c>
    </row>
    <row r="9" spans="1:13" x14ac:dyDescent="0.25">
      <c r="A9" s="12" t="s">
        <v>132</v>
      </c>
      <c r="B9" s="13">
        <v>2</v>
      </c>
      <c r="C9" s="12" t="s">
        <v>105</v>
      </c>
      <c r="D9" s="14" t="s">
        <v>832</v>
      </c>
      <c r="E9" s="16" t="s">
        <v>896</v>
      </c>
      <c r="F9" s="16" t="s">
        <v>903</v>
      </c>
      <c r="G9" s="16" t="s">
        <v>908</v>
      </c>
      <c r="H9" s="16" t="s">
        <v>901</v>
      </c>
      <c r="K9" s="18" t="s">
        <v>909</v>
      </c>
      <c r="L9" s="20">
        <v>2</v>
      </c>
      <c r="M9" s="21">
        <f>(L9*100)/L10</f>
        <v>4.5454545454545459</v>
      </c>
    </row>
    <row r="10" spans="1:13" x14ac:dyDescent="0.25">
      <c r="A10" s="12" t="s">
        <v>132</v>
      </c>
      <c r="B10" s="13">
        <v>2</v>
      </c>
      <c r="C10" s="12" t="s">
        <v>126</v>
      </c>
      <c r="D10" s="14" t="s">
        <v>832</v>
      </c>
      <c r="E10" s="16" t="s">
        <v>896</v>
      </c>
      <c r="F10" s="16" t="s">
        <v>903</v>
      </c>
      <c r="G10" s="16" t="s">
        <v>908</v>
      </c>
      <c r="H10" s="16" t="s">
        <v>901</v>
      </c>
      <c r="K10" s="19" t="s">
        <v>956</v>
      </c>
      <c r="L10" s="20">
        <v>44</v>
      </c>
      <c r="M10" s="21">
        <f>SUM(M7:M9)</f>
        <v>100.00000000000001</v>
      </c>
    </row>
    <row r="11" spans="1:13" x14ac:dyDescent="0.25">
      <c r="A11" s="12" t="s">
        <v>132</v>
      </c>
      <c r="B11" s="13">
        <v>2</v>
      </c>
      <c r="C11" s="12" t="s">
        <v>95</v>
      </c>
      <c r="D11" s="14" t="s">
        <v>839</v>
      </c>
      <c r="E11" s="16" t="s">
        <v>896</v>
      </c>
      <c r="F11" s="16" t="s">
        <v>903</v>
      </c>
      <c r="G11" s="16" t="s">
        <v>905</v>
      </c>
      <c r="H11" s="16" t="s">
        <v>901</v>
      </c>
    </row>
    <row r="12" spans="1:13" x14ac:dyDescent="0.25">
      <c r="A12" s="12" t="s">
        <v>132</v>
      </c>
      <c r="B12" s="13">
        <v>2</v>
      </c>
      <c r="C12" s="12" t="s">
        <v>99</v>
      </c>
      <c r="D12" s="14" t="s">
        <v>839</v>
      </c>
      <c r="E12" s="16" t="s">
        <v>896</v>
      </c>
      <c r="F12" s="16" t="s">
        <v>903</v>
      </c>
      <c r="G12" s="16" t="s">
        <v>905</v>
      </c>
      <c r="H12" s="16" t="s">
        <v>901</v>
      </c>
      <c r="L12" s="13"/>
      <c r="M12" s="13"/>
    </row>
    <row r="13" spans="1:13" x14ac:dyDescent="0.25">
      <c r="A13" s="12" t="s">
        <v>132</v>
      </c>
      <c r="B13" s="13">
        <v>2</v>
      </c>
      <c r="C13" s="12" t="s">
        <v>111</v>
      </c>
      <c r="D13" s="14" t="s">
        <v>838</v>
      </c>
      <c r="E13" s="16" t="s">
        <v>896</v>
      </c>
      <c r="F13" s="16" t="s">
        <v>903</v>
      </c>
      <c r="G13" s="16" t="s">
        <v>904</v>
      </c>
      <c r="H13" s="16" t="s">
        <v>901</v>
      </c>
      <c r="K13" s="17" t="s">
        <v>960</v>
      </c>
      <c r="L13" s="26" t="s">
        <v>946</v>
      </c>
      <c r="M13" s="26" t="s">
        <v>947</v>
      </c>
    </row>
    <row r="14" spans="1:13" x14ac:dyDescent="0.25">
      <c r="A14" s="12" t="s">
        <v>132</v>
      </c>
      <c r="B14" s="13">
        <v>2</v>
      </c>
      <c r="C14" s="12" t="s">
        <v>120</v>
      </c>
      <c r="D14" s="14" t="s">
        <v>838</v>
      </c>
      <c r="E14" s="16" t="s">
        <v>896</v>
      </c>
      <c r="F14" s="16" t="s">
        <v>903</v>
      </c>
      <c r="G14" s="16" t="s">
        <v>904</v>
      </c>
      <c r="H14" s="16" t="s">
        <v>901</v>
      </c>
      <c r="K14" s="18" t="s">
        <v>948</v>
      </c>
      <c r="L14" s="22">
        <v>4</v>
      </c>
      <c r="M14" s="23">
        <f>(L14*100)/L10</f>
        <v>9.0909090909090917</v>
      </c>
    </row>
    <row r="15" spans="1:13" x14ac:dyDescent="0.25">
      <c r="A15" s="12" t="s">
        <v>132</v>
      </c>
      <c r="B15" s="13">
        <v>2</v>
      </c>
      <c r="C15" s="12" t="s">
        <v>124</v>
      </c>
      <c r="D15" s="14" t="s">
        <v>838</v>
      </c>
      <c r="E15" s="16" t="s">
        <v>896</v>
      </c>
      <c r="F15" s="16" t="s">
        <v>903</v>
      </c>
      <c r="G15" s="16" t="s">
        <v>904</v>
      </c>
      <c r="H15" s="16" t="s">
        <v>901</v>
      </c>
      <c r="K15" s="43" t="s">
        <v>949</v>
      </c>
      <c r="L15" s="44">
        <v>40</v>
      </c>
      <c r="M15" s="45">
        <f>(L15*100)/L10</f>
        <v>90.909090909090907</v>
      </c>
    </row>
    <row r="16" spans="1:13" x14ac:dyDescent="0.25">
      <c r="A16" s="12" t="s">
        <v>132</v>
      </c>
      <c r="B16" s="13">
        <v>2</v>
      </c>
      <c r="C16" s="12" t="s">
        <v>112</v>
      </c>
      <c r="D16" s="14" t="s">
        <v>849</v>
      </c>
      <c r="E16" s="16" t="s">
        <v>896</v>
      </c>
      <c r="F16" s="16" t="s">
        <v>903</v>
      </c>
      <c r="G16" s="16" t="s">
        <v>912</v>
      </c>
      <c r="H16" s="16" t="s">
        <v>901</v>
      </c>
      <c r="K16" s="19" t="s">
        <v>956</v>
      </c>
      <c r="L16" s="22">
        <f>SUM(L14:L15)</f>
        <v>44</v>
      </c>
      <c r="M16" s="23">
        <f>SUM(M14:M15)</f>
        <v>100</v>
      </c>
    </row>
    <row r="17" spans="1:13" x14ac:dyDescent="0.25">
      <c r="A17" s="12" t="s">
        <v>132</v>
      </c>
      <c r="B17" s="13">
        <v>2</v>
      </c>
      <c r="C17" s="12" t="s">
        <v>128</v>
      </c>
      <c r="D17" s="14" t="s">
        <v>849</v>
      </c>
      <c r="E17" s="16" t="s">
        <v>896</v>
      </c>
      <c r="F17" s="16" t="s">
        <v>903</v>
      </c>
      <c r="G17" s="16" t="s">
        <v>912</v>
      </c>
      <c r="H17" s="16" t="s">
        <v>901</v>
      </c>
      <c r="L17" s="13"/>
      <c r="M17" s="13"/>
    </row>
    <row r="18" spans="1:13" x14ac:dyDescent="0.25">
      <c r="A18" s="12" t="s">
        <v>132</v>
      </c>
      <c r="B18" s="13">
        <v>2</v>
      </c>
      <c r="C18" s="12" t="s">
        <v>129</v>
      </c>
      <c r="D18" s="14" t="s">
        <v>849</v>
      </c>
      <c r="E18" s="16" t="s">
        <v>896</v>
      </c>
      <c r="F18" s="16" t="s">
        <v>903</v>
      </c>
      <c r="G18" s="16" t="s">
        <v>912</v>
      </c>
      <c r="H18" s="16" t="s">
        <v>901</v>
      </c>
      <c r="K18" s="17" t="s">
        <v>963</v>
      </c>
      <c r="L18" s="26" t="s">
        <v>946</v>
      </c>
      <c r="M18" s="26" t="s">
        <v>947</v>
      </c>
    </row>
    <row r="19" spans="1:13" x14ac:dyDescent="0.25">
      <c r="A19" s="12" t="s">
        <v>132</v>
      </c>
      <c r="B19" s="13">
        <v>2</v>
      </c>
      <c r="C19" s="12" t="s">
        <v>130</v>
      </c>
      <c r="D19" s="14" t="s">
        <v>849</v>
      </c>
      <c r="E19" s="16" t="s">
        <v>896</v>
      </c>
      <c r="F19" s="16" t="s">
        <v>903</v>
      </c>
      <c r="G19" s="16" t="s">
        <v>912</v>
      </c>
      <c r="H19" s="16" t="s">
        <v>901</v>
      </c>
      <c r="K19" s="18" t="s">
        <v>950</v>
      </c>
      <c r="L19" s="22">
        <v>12</v>
      </c>
      <c r="M19" s="23">
        <f>(L19*100)/L10</f>
        <v>27.272727272727273</v>
      </c>
    </row>
    <row r="20" spans="1:13" x14ac:dyDescent="0.25">
      <c r="A20" s="12" t="s">
        <v>132</v>
      </c>
      <c r="B20" s="13">
        <v>2</v>
      </c>
      <c r="C20" s="12" t="s">
        <v>92</v>
      </c>
      <c r="D20" s="14" t="s">
        <v>845</v>
      </c>
      <c r="E20" s="16" t="s">
        <v>896</v>
      </c>
      <c r="F20" s="16" t="s">
        <v>903</v>
      </c>
      <c r="G20" s="16" t="s">
        <v>906</v>
      </c>
      <c r="H20" s="16" t="s">
        <v>901</v>
      </c>
      <c r="K20" s="18" t="s">
        <v>951</v>
      </c>
      <c r="L20" s="20">
        <v>5</v>
      </c>
      <c r="M20" s="23">
        <f>(L20*100)/L10</f>
        <v>11.363636363636363</v>
      </c>
    </row>
    <row r="21" spans="1:13" x14ac:dyDescent="0.25">
      <c r="A21" s="12" t="s">
        <v>132</v>
      </c>
      <c r="B21" s="13">
        <v>2</v>
      </c>
      <c r="C21" s="12" t="s">
        <v>93</v>
      </c>
      <c r="D21" s="14" t="s">
        <v>845</v>
      </c>
      <c r="E21" s="16" t="s">
        <v>896</v>
      </c>
      <c r="F21" s="16" t="s">
        <v>903</v>
      </c>
      <c r="G21" s="16" t="s">
        <v>906</v>
      </c>
      <c r="H21" s="16" t="s">
        <v>901</v>
      </c>
      <c r="K21" s="18" t="s">
        <v>952</v>
      </c>
      <c r="L21" s="20">
        <v>9</v>
      </c>
      <c r="M21" s="23">
        <f>(L21*100)/L10</f>
        <v>20.454545454545453</v>
      </c>
    </row>
    <row r="22" spans="1:13" x14ac:dyDescent="0.25">
      <c r="A22" s="12" t="s">
        <v>132</v>
      </c>
      <c r="B22" s="13">
        <v>2</v>
      </c>
      <c r="C22" s="12" t="s">
        <v>94</v>
      </c>
      <c r="D22" s="14" t="s">
        <v>845</v>
      </c>
      <c r="E22" s="16" t="s">
        <v>896</v>
      </c>
      <c r="F22" s="16" t="s">
        <v>903</v>
      </c>
      <c r="G22" s="16" t="s">
        <v>906</v>
      </c>
      <c r="H22" s="16" t="s">
        <v>901</v>
      </c>
      <c r="K22" s="18" t="s">
        <v>953</v>
      </c>
      <c r="L22" s="20">
        <v>4</v>
      </c>
      <c r="M22" s="23">
        <f>(L22*100)/L10</f>
        <v>9.0909090909090917</v>
      </c>
    </row>
    <row r="23" spans="1:13" x14ac:dyDescent="0.25">
      <c r="A23" s="12" t="s">
        <v>132</v>
      </c>
      <c r="B23" s="13">
        <v>2</v>
      </c>
      <c r="C23" s="12" t="s">
        <v>97</v>
      </c>
      <c r="D23" s="14" t="s">
        <v>845</v>
      </c>
      <c r="E23" s="16" t="s">
        <v>896</v>
      </c>
      <c r="F23" s="16" t="s">
        <v>903</v>
      </c>
      <c r="G23" s="16" t="s">
        <v>906</v>
      </c>
      <c r="H23" s="16" t="s">
        <v>901</v>
      </c>
      <c r="K23" s="43" t="s">
        <v>954</v>
      </c>
      <c r="L23" s="44">
        <v>13</v>
      </c>
      <c r="M23" s="45">
        <f>(L23*100)/L10</f>
        <v>29.545454545454547</v>
      </c>
    </row>
    <row r="24" spans="1:13" x14ac:dyDescent="0.25">
      <c r="A24" s="12" t="s">
        <v>132</v>
      </c>
      <c r="B24" s="13">
        <v>2</v>
      </c>
      <c r="C24" s="12" t="s">
        <v>106</v>
      </c>
      <c r="D24" s="14" t="s">
        <v>845</v>
      </c>
      <c r="E24" s="16" t="s">
        <v>896</v>
      </c>
      <c r="F24" s="16" t="s">
        <v>903</v>
      </c>
      <c r="G24" s="16" t="s">
        <v>906</v>
      </c>
      <c r="H24" s="16" t="s">
        <v>901</v>
      </c>
      <c r="K24" s="18" t="s">
        <v>955</v>
      </c>
      <c r="L24" s="20">
        <v>1</v>
      </c>
      <c r="M24" s="23">
        <f>(L24*100)/L10</f>
        <v>2.2727272727272729</v>
      </c>
    </row>
    <row r="25" spans="1:13" x14ac:dyDescent="0.25">
      <c r="A25" s="12" t="s">
        <v>132</v>
      </c>
      <c r="B25" s="13">
        <v>2</v>
      </c>
      <c r="C25" s="12" t="s">
        <v>107</v>
      </c>
      <c r="D25" s="14" t="s">
        <v>845</v>
      </c>
      <c r="E25" s="16" t="s">
        <v>896</v>
      </c>
      <c r="F25" s="16" t="s">
        <v>903</v>
      </c>
      <c r="G25" s="16" t="s">
        <v>906</v>
      </c>
      <c r="H25" s="16" t="s">
        <v>901</v>
      </c>
      <c r="K25" s="19" t="s">
        <v>956</v>
      </c>
      <c r="L25" s="22">
        <f>SUM(L19:L24)</f>
        <v>44</v>
      </c>
      <c r="M25" s="22">
        <f>SUM(M19:M24)</f>
        <v>100</v>
      </c>
    </row>
    <row r="26" spans="1:13" x14ac:dyDescent="0.25">
      <c r="A26" s="12" t="s">
        <v>132</v>
      </c>
      <c r="B26" s="13">
        <v>2</v>
      </c>
      <c r="C26" s="12" t="s">
        <v>109</v>
      </c>
      <c r="D26" s="14" t="s">
        <v>845</v>
      </c>
      <c r="E26" s="16" t="s">
        <v>896</v>
      </c>
      <c r="F26" s="16" t="s">
        <v>903</v>
      </c>
      <c r="G26" s="16" t="s">
        <v>906</v>
      </c>
      <c r="H26" s="16" t="s">
        <v>901</v>
      </c>
    </row>
    <row r="27" spans="1:13" x14ac:dyDescent="0.25">
      <c r="A27" s="12" t="s">
        <v>132</v>
      </c>
      <c r="B27" s="13">
        <v>2</v>
      </c>
      <c r="C27" s="12" t="s">
        <v>114</v>
      </c>
      <c r="D27" s="14" t="s">
        <v>845</v>
      </c>
      <c r="E27" s="16" t="s">
        <v>896</v>
      </c>
      <c r="F27" s="16" t="s">
        <v>903</v>
      </c>
      <c r="G27" s="16" t="s">
        <v>906</v>
      </c>
      <c r="H27" s="16" t="s">
        <v>901</v>
      </c>
      <c r="K27" s="17" t="s">
        <v>965</v>
      </c>
      <c r="L27" s="26" t="s">
        <v>946</v>
      </c>
      <c r="M27" s="26" t="s">
        <v>947</v>
      </c>
    </row>
    <row r="28" spans="1:13" x14ac:dyDescent="0.25">
      <c r="A28" s="12" t="s">
        <v>132</v>
      </c>
      <c r="B28" s="13">
        <v>2</v>
      </c>
      <c r="C28" s="12" t="s">
        <v>115</v>
      </c>
      <c r="D28" s="14" t="s">
        <v>845</v>
      </c>
      <c r="E28" s="16" t="s">
        <v>896</v>
      </c>
      <c r="F28" s="16" t="s">
        <v>903</v>
      </c>
      <c r="G28" s="16" t="s">
        <v>906</v>
      </c>
      <c r="H28" s="16" t="s">
        <v>901</v>
      </c>
      <c r="K28" s="18" t="s">
        <v>961</v>
      </c>
      <c r="L28" s="36">
        <v>0</v>
      </c>
      <c r="M28" s="36">
        <f>(L28*100)/L10</f>
        <v>0</v>
      </c>
    </row>
    <row r="29" spans="1:13" x14ac:dyDescent="0.25">
      <c r="A29" s="12" t="s">
        <v>132</v>
      </c>
      <c r="B29" s="13">
        <v>2</v>
      </c>
      <c r="C29" s="12" t="s">
        <v>121</v>
      </c>
      <c r="D29" s="14" t="s">
        <v>845</v>
      </c>
      <c r="E29" s="16" t="s">
        <v>896</v>
      </c>
      <c r="F29" s="16" t="s">
        <v>903</v>
      </c>
      <c r="G29" s="16" t="s">
        <v>906</v>
      </c>
      <c r="H29" s="16" t="s">
        <v>901</v>
      </c>
      <c r="K29" s="18" t="s">
        <v>962</v>
      </c>
      <c r="L29" s="36">
        <v>44</v>
      </c>
      <c r="M29" s="36">
        <f>(L29*100)/L10</f>
        <v>100</v>
      </c>
    </row>
    <row r="30" spans="1:13" x14ac:dyDescent="0.25">
      <c r="A30" s="12" t="s">
        <v>132</v>
      </c>
      <c r="B30" s="13">
        <v>2</v>
      </c>
      <c r="C30" s="12" t="s">
        <v>125</v>
      </c>
      <c r="D30" s="14" t="s">
        <v>845</v>
      </c>
      <c r="E30" s="16" t="s">
        <v>896</v>
      </c>
      <c r="F30" s="16" t="s">
        <v>903</v>
      </c>
      <c r="G30" s="16" t="s">
        <v>906</v>
      </c>
      <c r="H30" s="16" t="s">
        <v>901</v>
      </c>
      <c r="K30" s="18" t="s">
        <v>956</v>
      </c>
      <c r="L30" s="36">
        <v>44</v>
      </c>
      <c r="M30" s="36">
        <f>SUM(M28:M29)</f>
        <v>100</v>
      </c>
    </row>
    <row r="31" spans="1:13" x14ac:dyDescent="0.25">
      <c r="A31" s="12" t="s">
        <v>132</v>
      </c>
      <c r="B31" s="13">
        <v>2</v>
      </c>
      <c r="C31" s="12" t="s">
        <v>101</v>
      </c>
      <c r="D31" s="14" t="s">
        <v>842</v>
      </c>
      <c r="E31" s="16" t="s">
        <v>902</v>
      </c>
      <c r="F31" s="16" t="s">
        <v>897</v>
      </c>
      <c r="G31" s="16" t="s">
        <v>908</v>
      </c>
      <c r="H31" s="16" t="s">
        <v>901</v>
      </c>
    </row>
    <row r="32" spans="1:13" x14ac:dyDescent="0.25">
      <c r="A32" s="12" t="s">
        <v>132</v>
      </c>
      <c r="B32" s="13">
        <v>2</v>
      </c>
      <c r="C32" s="12" t="s">
        <v>91</v>
      </c>
      <c r="D32" s="14" t="s">
        <v>840</v>
      </c>
      <c r="E32" s="16" t="s">
        <v>902</v>
      </c>
      <c r="F32" s="16" t="s">
        <v>903</v>
      </c>
      <c r="G32" s="16" t="s">
        <v>908</v>
      </c>
      <c r="H32" s="16" t="s">
        <v>901</v>
      </c>
      <c r="K32" s="27" t="s">
        <v>966</v>
      </c>
      <c r="L32" s="26" t="s">
        <v>946</v>
      </c>
      <c r="M32" s="26" t="s">
        <v>947</v>
      </c>
    </row>
    <row r="33" spans="1:13" x14ac:dyDescent="0.25">
      <c r="A33" s="12" t="s">
        <v>132</v>
      </c>
      <c r="B33" s="13">
        <v>2</v>
      </c>
      <c r="C33" s="12" t="s">
        <v>102</v>
      </c>
      <c r="D33" s="14" t="s">
        <v>840</v>
      </c>
      <c r="E33" s="16" t="s">
        <v>902</v>
      </c>
      <c r="F33" s="16" t="s">
        <v>903</v>
      </c>
      <c r="G33" s="16" t="s">
        <v>908</v>
      </c>
      <c r="H33" s="16" t="s">
        <v>901</v>
      </c>
      <c r="K33" s="18" t="s">
        <v>831</v>
      </c>
      <c r="L33" s="22">
        <v>1</v>
      </c>
      <c r="M33" s="23">
        <f>(L33*100)/L10</f>
        <v>2.2727272727272729</v>
      </c>
    </row>
    <row r="34" spans="1:13" x14ac:dyDescent="0.25">
      <c r="A34" s="12" t="s">
        <v>132</v>
      </c>
      <c r="B34" s="13">
        <v>2</v>
      </c>
      <c r="C34" s="12" t="s">
        <v>116</v>
      </c>
      <c r="D34" s="14" t="s">
        <v>840</v>
      </c>
      <c r="E34" s="16" t="s">
        <v>902</v>
      </c>
      <c r="F34" s="16" t="s">
        <v>903</v>
      </c>
      <c r="G34" s="16" t="s">
        <v>908</v>
      </c>
      <c r="H34" s="16" t="s">
        <v>901</v>
      </c>
      <c r="K34" s="18" t="s">
        <v>850</v>
      </c>
      <c r="L34" s="22">
        <v>1</v>
      </c>
      <c r="M34" s="23">
        <f>(L34*100)/L10</f>
        <v>2.2727272727272729</v>
      </c>
    </row>
    <row r="35" spans="1:13" x14ac:dyDescent="0.25">
      <c r="A35" s="12" t="s">
        <v>132</v>
      </c>
      <c r="B35" s="13">
        <v>2</v>
      </c>
      <c r="C35" s="12" t="s">
        <v>127</v>
      </c>
      <c r="D35" s="14" t="s">
        <v>840</v>
      </c>
      <c r="E35" s="16" t="s">
        <v>902</v>
      </c>
      <c r="F35" s="16" t="s">
        <v>903</v>
      </c>
      <c r="G35" s="16" t="s">
        <v>908</v>
      </c>
      <c r="H35" s="16" t="s">
        <v>901</v>
      </c>
      <c r="K35" s="18" t="s">
        <v>848</v>
      </c>
      <c r="L35" s="22">
        <v>1</v>
      </c>
      <c r="M35" s="23">
        <f>(L35*100)/L10</f>
        <v>2.2727272727272729</v>
      </c>
    </row>
    <row r="36" spans="1:13" x14ac:dyDescent="0.25">
      <c r="A36" s="12" t="s">
        <v>132</v>
      </c>
      <c r="B36" s="13">
        <v>2</v>
      </c>
      <c r="C36" s="12" t="s">
        <v>131</v>
      </c>
      <c r="D36" s="14" t="s">
        <v>840</v>
      </c>
      <c r="E36" s="16" t="s">
        <v>902</v>
      </c>
      <c r="F36" s="16" t="s">
        <v>903</v>
      </c>
      <c r="G36" s="16" t="s">
        <v>908</v>
      </c>
      <c r="H36" s="16" t="s">
        <v>901</v>
      </c>
      <c r="K36" s="18" t="s">
        <v>830</v>
      </c>
      <c r="L36" s="22">
        <v>1</v>
      </c>
      <c r="M36" s="23">
        <f>(L36*100)/L10</f>
        <v>2.2727272727272729</v>
      </c>
    </row>
    <row r="37" spans="1:13" x14ac:dyDescent="0.25">
      <c r="A37" s="12" t="s">
        <v>132</v>
      </c>
      <c r="B37" s="13">
        <v>2</v>
      </c>
      <c r="C37" s="12" t="s">
        <v>110</v>
      </c>
      <c r="D37" s="14" t="s">
        <v>827</v>
      </c>
      <c r="E37" s="16" t="s">
        <v>902</v>
      </c>
      <c r="F37" s="16" t="s">
        <v>903</v>
      </c>
      <c r="G37" s="16" t="s">
        <v>905</v>
      </c>
      <c r="H37" s="16" t="s">
        <v>901</v>
      </c>
      <c r="K37" s="18" t="s">
        <v>846</v>
      </c>
      <c r="L37" s="22">
        <v>2</v>
      </c>
      <c r="M37" s="23">
        <f>(L37*100)/L10</f>
        <v>4.5454545454545459</v>
      </c>
    </row>
    <row r="38" spans="1:13" x14ac:dyDescent="0.25">
      <c r="A38" s="12" t="s">
        <v>132</v>
      </c>
      <c r="B38" s="13">
        <v>2</v>
      </c>
      <c r="C38" s="12" t="s">
        <v>122</v>
      </c>
      <c r="D38" s="14" t="s">
        <v>827</v>
      </c>
      <c r="E38" s="16" t="s">
        <v>902</v>
      </c>
      <c r="F38" s="16" t="s">
        <v>903</v>
      </c>
      <c r="G38" s="16" t="s">
        <v>905</v>
      </c>
      <c r="H38" s="16" t="s">
        <v>901</v>
      </c>
      <c r="K38" s="18" t="s">
        <v>832</v>
      </c>
      <c r="L38" s="22">
        <v>3</v>
      </c>
      <c r="M38" s="23">
        <f>(L38*100)/L10</f>
        <v>6.8181818181818183</v>
      </c>
    </row>
    <row r="39" spans="1:13" x14ac:dyDescent="0.25">
      <c r="A39" s="12" t="s">
        <v>132</v>
      </c>
      <c r="B39" s="13">
        <v>2</v>
      </c>
      <c r="C39" s="12" t="s">
        <v>43</v>
      </c>
      <c r="D39" s="14" t="s">
        <v>827</v>
      </c>
      <c r="E39" s="16" t="s">
        <v>902</v>
      </c>
      <c r="F39" s="16" t="s">
        <v>903</v>
      </c>
      <c r="G39" s="16" t="s">
        <v>905</v>
      </c>
      <c r="H39" s="16" t="s">
        <v>901</v>
      </c>
      <c r="K39" s="18" t="s">
        <v>839</v>
      </c>
      <c r="L39" s="22">
        <v>2</v>
      </c>
      <c r="M39" s="23">
        <f>(L39*100)/L10</f>
        <v>4.5454545454545459</v>
      </c>
    </row>
    <row r="40" spans="1:13" x14ac:dyDescent="0.25">
      <c r="A40" s="12" t="s">
        <v>132</v>
      </c>
      <c r="B40" s="13">
        <v>2</v>
      </c>
      <c r="C40" s="12" t="s">
        <v>90</v>
      </c>
      <c r="D40" s="14" t="s">
        <v>826</v>
      </c>
      <c r="E40" s="16" t="s">
        <v>902</v>
      </c>
      <c r="F40" s="16" t="s">
        <v>903</v>
      </c>
      <c r="G40" s="16" t="s">
        <v>904</v>
      </c>
      <c r="H40" s="16" t="s">
        <v>901</v>
      </c>
      <c r="K40" s="18" t="s">
        <v>838</v>
      </c>
      <c r="L40" s="22">
        <v>3</v>
      </c>
      <c r="M40" s="23">
        <f>(L40*100)/L10</f>
        <v>6.8181818181818183</v>
      </c>
    </row>
    <row r="41" spans="1:13" x14ac:dyDescent="0.25">
      <c r="A41" s="12" t="s">
        <v>132</v>
      </c>
      <c r="B41" s="13">
        <v>2</v>
      </c>
      <c r="C41" s="12" t="s">
        <v>2</v>
      </c>
      <c r="D41" s="14" t="s">
        <v>826</v>
      </c>
      <c r="E41" s="16" t="s">
        <v>902</v>
      </c>
      <c r="F41" s="16" t="s">
        <v>903</v>
      </c>
      <c r="G41" s="16" t="s">
        <v>904</v>
      </c>
      <c r="H41" s="16" t="s">
        <v>901</v>
      </c>
      <c r="K41" s="18" t="s">
        <v>849</v>
      </c>
      <c r="L41" s="22">
        <v>4</v>
      </c>
      <c r="M41" s="23">
        <f>(L41*100)/L10</f>
        <v>9.0909090909090917</v>
      </c>
    </row>
    <row r="42" spans="1:13" x14ac:dyDescent="0.25">
      <c r="A42" s="12" t="s">
        <v>132</v>
      </c>
      <c r="B42" s="13">
        <v>2</v>
      </c>
      <c r="C42" s="12" t="s">
        <v>96</v>
      </c>
      <c r="D42" s="14" t="s">
        <v>826</v>
      </c>
      <c r="E42" s="16" t="s">
        <v>902</v>
      </c>
      <c r="F42" s="16" t="s">
        <v>903</v>
      </c>
      <c r="G42" s="16" t="s">
        <v>904</v>
      </c>
      <c r="H42" s="16" t="s">
        <v>901</v>
      </c>
      <c r="K42" s="24" t="s">
        <v>845</v>
      </c>
      <c r="L42" s="25">
        <v>11</v>
      </c>
      <c r="M42" s="25">
        <f>(L42*100)/L10</f>
        <v>25</v>
      </c>
    </row>
    <row r="43" spans="1:13" x14ac:dyDescent="0.25">
      <c r="A43" s="12" t="s">
        <v>132</v>
      </c>
      <c r="B43" s="13">
        <v>2</v>
      </c>
      <c r="C43" s="12" t="s">
        <v>98</v>
      </c>
      <c r="D43" s="14" t="s">
        <v>826</v>
      </c>
      <c r="E43" s="16" t="s">
        <v>902</v>
      </c>
      <c r="F43" s="16" t="s">
        <v>903</v>
      </c>
      <c r="G43" s="16" t="s">
        <v>904</v>
      </c>
      <c r="H43" s="16" t="s">
        <v>901</v>
      </c>
      <c r="K43" s="18" t="s">
        <v>842</v>
      </c>
      <c r="L43" s="22">
        <v>1</v>
      </c>
      <c r="M43" s="23">
        <f>(L43*100)/L10</f>
        <v>2.2727272727272729</v>
      </c>
    </row>
    <row r="44" spans="1:13" x14ac:dyDescent="0.25">
      <c r="A44" s="12" t="s">
        <v>132</v>
      </c>
      <c r="B44" s="13">
        <v>2</v>
      </c>
      <c r="C44" s="12" t="s">
        <v>117</v>
      </c>
      <c r="D44" s="14" t="s">
        <v>826</v>
      </c>
      <c r="E44" s="16" t="s">
        <v>902</v>
      </c>
      <c r="F44" s="16" t="s">
        <v>903</v>
      </c>
      <c r="G44" s="16" t="s">
        <v>904</v>
      </c>
      <c r="H44" s="16" t="s">
        <v>901</v>
      </c>
      <c r="K44" s="18" t="s">
        <v>840</v>
      </c>
      <c r="L44" s="22">
        <v>5</v>
      </c>
      <c r="M44" s="23">
        <f>(L44*100)/L10</f>
        <v>11.363636363636363</v>
      </c>
    </row>
    <row r="45" spans="1:13" x14ac:dyDescent="0.25">
      <c r="A45" s="12" t="s">
        <v>132</v>
      </c>
      <c r="B45" s="13">
        <v>2</v>
      </c>
      <c r="C45" s="12" t="s">
        <v>118</v>
      </c>
      <c r="D45" s="14" t="s">
        <v>826</v>
      </c>
      <c r="E45" s="16" t="s">
        <v>902</v>
      </c>
      <c r="F45" s="16" t="s">
        <v>903</v>
      </c>
      <c r="G45" s="16" t="s">
        <v>904</v>
      </c>
      <c r="H45" s="16" t="s">
        <v>901</v>
      </c>
      <c r="K45" s="18" t="s">
        <v>827</v>
      </c>
      <c r="L45" s="22">
        <v>3</v>
      </c>
      <c r="M45" s="23">
        <f>(L45*100)/L10</f>
        <v>6.8181818181818183</v>
      </c>
    </row>
    <row r="46" spans="1:13" x14ac:dyDescent="0.25">
      <c r="K46" s="18" t="s">
        <v>826</v>
      </c>
      <c r="L46" s="22">
        <v>6</v>
      </c>
      <c r="M46" s="23">
        <f>(L46*100)/L10</f>
        <v>13.636363636363637</v>
      </c>
    </row>
    <row r="47" spans="1:13" x14ac:dyDescent="0.25">
      <c r="K47" s="18" t="s">
        <v>956</v>
      </c>
      <c r="L47" s="22">
        <v>44</v>
      </c>
      <c r="M47" s="22">
        <f>(L47*100)/L10</f>
        <v>100</v>
      </c>
    </row>
  </sheetData>
  <autoFilter ref="A1:H45">
    <sortState ref="A2:H45">
      <sortCondition ref="D1"/>
    </sortState>
  </autoFilter>
  <dataConsolidate>
    <dataRefs count="1">
      <dataRef ref="D2:D45" sheet="Estudiante 2"/>
    </dataRefs>
  </dataConsolid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workbookViewId="0">
      <selection activeCell="H1" sqref="H1"/>
    </sheetView>
  </sheetViews>
  <sheetFormatPr baseColWidth="10" defaultRowHeight="15" x14ac:dyDescent="0.25"/>
  <cols>
    <col min="11" max="11" width="11.85546875" bestFit="1" customWidth="1"/>
  </cols>
  <sheetData>
    <row r="1" spans="1:12" x14ac:dyDescent="0.25">
      <c r="A1" s="8" t="s">
        <v>944</v>
      </c>
      <c r="B1" s="2" t="s">
        <v>934</v>
      </c>
      <c r="C1" s="5" t="s">
        <v>936</v>
      </c>
      <c r="D1" s="35" t="s">
        <v>964</v>
      </c>
      <c r="E1" s="10" t="s">
        <v>1010</v>
      </c>
      <c r="F1" s="35" t="s">
        <v>963</v>
      </c>
      <c r="G1" s="35" t="s">
        <v>965</v>
      </c>
    </row>
    <row r="2" spans="1:12" ht="15.75" x14ac:dyDescent="0.25">
      <c r="A2" s="9">
        <v>3</v>
      </c>
      <c r="B2" t="s">
        <v>90</v>
      </c>
      <c r="C2" s="6" t="s">
        <v>826</v>
      </c>
      <c r="D2" s="4" t="s">
        <v>902</v>
      </c>
      <c r="E2" s="4" t="s">
        <v>903</v>
      </c>
      <c r="F2" s="4" t="s">
        <v>904</v>
      </c>
      <c r="G2" s="4" t="s">
        <v>901</v>
      </c>
      <c r="J2" s="17" t="s">
        <v>964</v>
      </c>
      <c r="K2" s="26" t="s">
        <v>946</v>
      </c>
      <c r="L2" s="26" t="s">
        <v>947</v>
      </c>
    </row>
    <row r="3" spans="1:12" ht="15.75" x14ac:dyDescent="0.25">
      <c r="A3" s="9">
        <v>3</v>
      </c>
      <c r="B3" t="s">
        <v>91</v>
      </c>
      <c r="C3" s="6" t="s">
        <v>840</v>
      </c>
      <c r="D3" s="4" t="s">
        <v>902</v>
      </c>
      <c r="E3" s="4" t="s">
        <v>903</v>
      </c>
      <c r="F3" s="4" t="s">
        <v>908</v>
      </c>
      <c r="G3" s="4" t="s">
        <v>901</v>
      </c>
      <c r="J3" s="43" t="s">
        <v>925</v>
      </c>
      <c r="K3" s="44">
        <f>COUNTIF(D:D,D4)</f>
        <v>14</v>
      </c>
      <c r="L3" s="45">
        <f>(K3*100)/K6</f>
        <v>56</v>
      </c>
    </row>
    <row r="4" spans="1:12" ht="15.75" x14ac:dyDescent="0.25">
      <c r="A4" s="9">
        <v>3</v>
      </c>
      <c r="B4" t="s">
        <v>134</v>
      </c>
      <c r="C4" s="6" t="s">
        <v>832</v>
      </c>
      <c r="D4" s="4" t="s">
        <v>896</v>
      </c>
      <c r="E4" s="4" t="s">
        <v>903</v>
      </c>
      <c r="F4" s="4" t="s">
        <v>908</v>
      </c>
      <c r="G4" s="4" t="s">
        <v>901</v>
      </c>
      <c r="J4" s="18" t="s">
        <v>945</v>
      </c>
      <c r="K4" s="20">
        <f>COUNTIF(D:D,D2)</f>
        <v>9</v>
      </c>
      <c r="L4" s="21">
        <f>(K4*100)/K6</f>
        <v>36</v>
      </c>
    </row>
    <row r="5" spans="1:12" ht="15.75" x14ac:dyDescent="0.25">
      <c r="A5" s="9">
        <v>3</v>
      </c>
      <c r="B5" t="s">
        <v>92</v>
      </c>
      <c r="C5" s="6" t="s">
        <v>845</v>
      </c>
      <c r="D5" s="4" t="s">
        <v>896</v>
      </c>
      <c r="E5" s="4" t="s">
        <v>903</v>
      </c>
      <c r="F5" s="4" t="s">
        <v>906</v>
      </c>
      <c r="G5" s="4" t="s">
        <v>901</v>
      </c>
      <c r="J5" s="18" t="s">
        <v>909</v>
      </c>
      <c r="K5" s="20">
        <f>COUNTIF(D:D,D6)</f>
        <v>2</v>
      </c>
      <c r="L5" s="21">
        <f>(K5*100)/K6</f>
        <v>8</v>
      </c>
    </row>
    <row r="6" spans="1:12" ht="15.75" x14ac:dyDescent="0.25">
      <c r="A6" s="9">
        <v>3</v>
      </c>
      <c r="B6" t="s">
        <v>135</v>
      </c>
      <c r="C6" s="6" t="s">
        <v>831</v>
      </c>
      <c r="D6" s="4" t="s">
        <v>909</v>
      </c>
      <c r="E6" s="4" t="s">
        <v>903</v>
      </c>
      <c r="F6" s="4" t="s">
        <v>908</v>
      </c>
      <c r="G6" s="4" t="s">
        <v>901</v>
      </c>
      <c r="J6" s="19" t="s">
        <v>956</v>
      </c>
      <c r="K6" s="20">
        <f>SUM(K3:K5)</f>
        <v>25</v>
      </c>
      <c r="L6" s="21">
        <f>SUM(L3:L5)</f>
        <v>100</v>
      </c>
    </row>
    <row r="7" spans="1:12" ht="15.75" x14ac:dyDescent="0.25">
      <c r="A7" s="9">
        <v>3</v>
      </c>
      <c r="B7" t="s">
        <v>94</v>
      </c>
      <c r="C7" s="6" t="s">
        <v>845</v>
      </c>
      <c r="D7" s="4" t="s">
        <v>896</v>
      </c>
      <c r="E7" s="4" t="s">
        <v>903</v>
      </c>
      <c r="F7" s="4" t="s">
        <v>906</v>
      </c>
      <c r="G7" s="4" t="s">
        <v>901</v>
      </c>
      <c r="J7" s="12"/>
      <c r="K7" s="12"/>
      <c r="L7" s="12"/>
    </row>
    <row r="8" spans="1:12" ht="15.75" x14ac:dyDescent="0.25">
      <c r="A8" s="9">
        <v>3</v>
      </c>
      <c r="B8" t="s">
        <v>136</v>
      </c>
      <c r="C8" s="6" t="s">
        <v>840</v>
      </c>
      <c r="D8" s="4" t="s">
        <v>902</v>
      </c>
      <c r="E8" s="4" t="s">
        <v>903</v>
      </c>
      <c r="F8" s="4" t="s">
        <v>908</v>
      </c>
      <c r="G8" s="4" t="s">
        <v>901</v>
      </c>
      <c r="J8" s="12"/>
      <c r="K8" s="13"/>
      <c r="L8" s="13"/>
    </row>
    <row r="9" spans="1:12" ht="15.75" x14ac:dyDescent="0.25">
      <c r="A9" s="9">
        <v>3</v>
      </c>
      <c r="B9" t="s">
        <v>137</v>
      </c>
      <c r="C9" s="6" t="s">
        <v>845</v>
      </c>
      <c r="D9" s="4" t="s">
        <v>896</v>
      </c>
      <c r="E9" s="4" t="s">
        <v>903</v>
      </c>
      <c r="F9" s="4" t="s">
        <v>906</v>
      </c>
      <c r="G9" s="4" t="s">
        <v>901</v>
      </c>
      <c r="J9" s="17" t="s">
        <v>960</v>
      </c>
      <c r="K9" s="26" t="s">
        <v>946</v>
      </c>
      <c r="L9" s="26" t="s">
        <v>947</v>
      </c>
    </row>
    <row r="10" spans="1:12" ht="15.75" x14ac:dyDescent="0.25">
      <c r="A10" s="9">
        <v>3</v>
      </c>
      <c r="B10" t="s">
        <v>138</v>
      </c>
      <c r="C10" s="6" t="s">
        <v>851</v>
      </c>
      <c r="D10" s="4" t="s">
        <v>896</v>
      </c>
      <c r="E10" s="4" t="s">
        <v>903</v>
      </c>
      <c r="F10" s="4" t="s">
        <v>906</v>
      </c>
      <c r="G10" s="4" t="s">
        <v>907</v>
      </c>
      <c r="J10" s="18" t="s">
        <v>948</v>
      </c>
      <c r="K10" s="22">
        <f>COUNTIF(E:E,E14)</f>
        <v>2</v>
      </c>
      <c r="L10" s="23">
        <f>(K10*100)/K6</f>
        <v>8</v>
      </c>
    </row>
    <row r="11" spans="1:12" ht="15.75" x14ac:dyDescent="0.25">
      <c r="A11" s="9">
        <v>3</v>
      </c>
      <c r="B11" t="s">
        <v>139</v>
      </c>
      <c r="C11" s="6" t="s">
        <v>845</v>
      </c>
      <c r="D11" s="4" t="s">
        <v>896</v>
      </c>
      <c r="E11" s="4" t="s">
        <v>903</v>
      </c>
      <c r="F11" s="4" t="s">
        <v>906</v>
      </c>
      <c r="G11" s="4" t="s">
        <v>901</v>
      </c>
      <c r="J11" s="43" t="s">
        <v>949</v>
      </c>
      <c r="K11" s="44">
        <f>COUNTIF(E:E,E2)</f>
        <v>23</v>
      </c>
      <c r="L11" s="45">
        <f>(K11*100)/K6</f>
        <v>92</v>
      </c>
    </row>
    <row r="12" spans="1:12" ht="15.75" x14ac:dyDescent="0.25">
      <c r="A12" s="9">
        <v>3</v>
      </c>
      <c r="B12" t="s">
        <v>140</v>
      </c>
      <c r="C12" s="6" t="s">
        <v>845</v>
      </c>
      <c r="D12" s="4" t="s">
        <v>896</v>
      </c>
      <c r="E12" s="4" t="s">
        <v>903</v>
      </c>
      <c r="F12" s="4" t="s">
        <v>906</v>
      </c>
      <c r="G12" s="4" t="s">
        <v>901</v>
      </c>
      <c r="J12" s="19" t="s">
        <v>956</v>
      </c>
      <c r="K12" s="22">
        <f>SUM(K10:K11)</f>
        <v>25</v>
      </c>
      <c r="L12" s="23">
        <f>SUM(L10:L11)</f>
        <v>100</v>
      </c>
    </row>
    <row r="13" spans="1:12" ht="15.75" x14ac:dyDescent="0.25">
      <c r="A13" s="9">
        <v>3</v>
      </c>
      <c r="B13" t="s">
        <v>141</v>
      </c>
      <c r="C13" s="6" t="s">
        <v>826</v>
      </c>
      <c r="D13" s="4" t="s">
        <v>902</v>
      </c>
      <c r="E13" s="4" t="s">
        <v>903</v>
      </c>
      <c r="F13" s="4" t="s">
        <v>904</v>
      </c>
      <c r="G13" s="4" t="s">
        <v>901</v>
      </c>
      <c r="J13" s="12"/>
      <c r="K13" s="13"/>
      <c r="L13" s="13"/>
    </row>
    <row r="14" spans="1:12" ht="15.75" x14ac:dyDescent="0.25">
      <c r="A14" s="9">
        <v>3</v>
      </c>
      <c r="B14" t="s">
        <v>142</v>
      </c>
      <c r="C14" s="6" t="s">
        <v>846</v>
      </c>
      <c r="D14" s="4" t="s">
        <v>896</v>
      </c>
      <c r="E14" s="4" t="s">
        <v>897</v>
      </c>
      <c r="F14" s="4" t="s">
        <v>906</v>
      </c>
      <c r="G14" s="4" t="s">
        <v>901</v>
      </c>
      <c r="J14" s="17" t="s">
        <v>963</v>
      </c>
      <c r="K14" s="26" t="s">
        <v>946</v>
      </c>
      <c r="L14" s="26" t="s">
        <v>947</v>
      </c>
    </row>
    <row r="15" spans="1:12" ht="15.75" x14ac:dyDescent="0.25">
      <c r="A15" s="9">
        <v>3</v>
      </c>
      <c r="B15" t="s">
        <v>143</v>
      </c>
      <c r="C15" s="6" t="s">
        <v>835</v>
      </c>
      <c r="D15" s="4" t="s">
        <v>902</v>
      </c>
      <c r="E15" s="4" t="s">
        <v>903</v>
      </c>
      <c r="F15" s="4" t="s">
        <v>906</v>
      </c>
      <c r="G15" s="4" t="s">
        <v>901</v>
      </c>
      <c r="J15" s="18" t="s">
        <v>950</v>
      </c>
      <c r="K15" s="22">
        <f>COUNTIF(F:F,F3)</f>
        <v>7</v>
      </c>
      <c r="L15" s="23">
        <f>(K15*100)/K6</f>
        <v>28</v>
      </c>
    </row>
    <row r="16" spans="1:12" ht="15.75" x14ac:dyDescent="0.25">
      <c r="A16" s="9">
        <v>3</v>
      </c>
      <c r="B16" t="s">
        <v>144</v>
      </c>
      <c r="C16" s="6" t="s">
        <v>827</v>
      </c>
      <c r="D16" s="4" t="s">
        <v>902</v>
      </c>
      <c r="E16" s="4" t="s">
        <v>903</v>
      </c>
      <c r="F16" s="4" t="s">
        <v>905</v>
      </c>
      <c r="G16" s="4" t="s">
        <v>901</v>
      </c>
      <c r="J16" s="18" t="s">
        <v>951</v>
      </c>
      <c r="K16" s="20">
        <f>COUNTIF(F:F,F16)</f>
        <v>3</v>
      </c>
      <c r="L16" s="23">
        <f>(K16*100)/K6</f>
        <v>12</v>
      </c>
    </row>
    <row r="17" spans="1:12" ht="15.75" x14ac:dyDescent="0.25">
      <c r="A17" s="9">
        <v>3</v>
      </c>
      <c r="B17" t="s">
        <v>145</v>
      </c>
      <c r="C17" s="6" t="s">
        <v>826</v>
      </c>
      <c r="D17" s="4" t="s">
        <v>902</v>
      </c>
      <c r="E17" s="4" t="s">
        <v>903</v>
      </c>
      <c r="F17" s="4" t="s">
        <v>904</v>
      </c>
      <c r="G17" s="4" t="s">
        <v>901</v>
      </c>
      <c r="J17" s="18" t="s">
        <v>952</v>
      </c>
      <c r="K17" s="20">
        <f>COUNTIF(F:F,F13)</f>
        <v>4</v>
      </c>
      <c r="L17" s="23">
        <f>(K17*100)/K6</f>
        <v>16</v>
      </c>
    </row>
    <row r="18" spans="1:12" ht="15.75" x14ac:dyDescent="0.25">
      <c r="A18" s="9">
        <v>3</v>
      </c>
      <c r="B18" t="s">
        <v>146</v>
      </c>
      <c r="C18" s="6" t="s">
        <v>830</v>
      </c>
      <c r="D18" s="4" t="s">
        <v>896</v>
      </c>
      <c r="E18" s="4" t="s">
        <v>897</v>
      </c>
      <c r="F18" s="4" t="s">
        <v>908</v>
      </c>
      <c r="G18" s="4" t="s">
        <v>901</v>
      </c>
      <c r="J18" s="18" t="s">
        <v>953</v>
      </c>
      <c r="K18" s="20">
        <f>COUNTIF(F:F,F25)</f>
        <v>1</v>
      </c>
      <c r="L18" s="23">
        <f>(K18*100)/K6</f>
        <v>4</v>
      </c>
    </row>
    <row r="19" spans="1:12" ht="15.75" x14ac:dyDescent="0.25">
      <c r="A19" s="9">
        <v>3</v>
      </c>
      <c r="B19" t="s">
        <v>106</v>
      </c>
      <c r="C19" s="6" t="s">
        <v>845</v>
      </c>
      <c r="D19" s="4" t="s">
        <v>896</v>
      </c>
      <c r="E19" s="4" t="s">
        <v>903</v>
      </c>
      <c r="F19" s="4" t="s">
        <v>906</v>
      </c>
      <c r="G19" s="4" t="s">
        <v>901</v>
      </c>
      <c r="J19" s="43" t="s">
        <v>954</v>
      </c>
      <c r="K19" s="44">
        <f>COUNTIF(F:F,F19)</f>
        <v>10</v>
      </c>
      <c r="L19" s="45">
        <f>(K19*100)/K6</f>
        <v>40</v>
      </c>
    </row>
    <row r="20" spans="1:12" ht="15.75" x14ac:dyDescent="0.25">
      <c r="A20" s="9">
        <v>3</v>
      </c>
      <c r="B20" t="s">
        <v>147</v>
      </c>
      <c r="C20" s="6" t="s">
        <v>832</v>
      </c>
      <c r="D20" s="4" t="s">
        <v>896</v>
      </c>
      <c r="E20" s="4" t="s">
        <v>903</v>
      </c>
      <c r="F20" s="4" t="s">
        <v>908</v>
      </c>
      <c r="G20" s="4" t="s">
        <v>901</v>
      </c>
      <c r="J20" s="18" t="s">
        <v>955</v>
      </c>
      <c r="K20" s="20">
        <f>COUNTIF(F:F,0)</f>
        <v>0</v>
      </c>
      <c r="L20" s="23">
        <f>(K20*100)/K6</f>
        <v>0</v>
      </c>
    </row>
    <row r="21" spans="1:12" ht="15.75" x14ac:dyDescent="0.25">
      <c r="A21" s="9">
        <v>3</v>
      </c>
      <c r="B21" t="s">
        <v>148</v>
      </c>
      <c r="C21" s="6" t="s">
        <v>840</v>
      </c>
      <c r="D21" s="4" t="s">
        <v>902</v>
      </c>
      <c r="E21" s="4" t="s">
        <v>903</v>
      </c>
      <c r="F21" s="4" t="s">
        <v>908</v>
      </c>
      <c r="G21" s="4" t="s">
        <v>901</v>
      </c>
      <c r="J21" s="19" t="s">
        <v>956</v>
      </c>
      <c r="K21" s="22">
        <f>SUM(K15:K20)</f>
        <v>25</v>
      </c>
      <c r="L21" s="22">
        <f>SUM(L15:L20)</f>
        <v>100</v>
      </c>
    </row>
    <row r="22" spans="1:12" ht="15.75" x14ac:dyDescent="0.25">
      <c r="A22" s="9">
        <v>3</v>
      </c>
      <c r="B22" t="s">
        <v>149</v>
      </c>
      <c r="C22" s="6" t="s">
        <v>833</v>
      </c>
      <c r="D22" s="4" t="s">
        <v>909</v>
      </c>
      <c r="E22" s="4" t="s">
        <v>903</v>
      </c>
      <c r="F22" s="4" t="s">
        <v>904</v>
      </c>
      <c r="G22" s="4" t="s">
        <v>901</v>
      </c>
      <c r="J22" s="12"/>
      <c r="K22" s="12"/>
      <c r="L22" s="12"/>
    </row>
    <row r="23" spans="1:12" ht="15.75" x14ac:dyDescent="0.25">
      <c r="A23" s="9">
        <v>3</v>
      </c>
      <c r="B23" t="s">
        <v>110</v>
      </c>
      <c r="C23" s="6" t="s">
        <v>827</v>
      </c>
      <c r="D23" s="4" t="s">
        <v>902</v>
      </c>
      <c r="E23" s="4" t="s">
        <v>903</v>
      </c>
      <c r="F23" s="4" t="s">
        <v>905</v>
      </c>
      <c r="G23" s="4" t="s">
        <v>901</v>
      </c>
      <c r="J23" s="17" t="s">
        <v>965</v>
      </c>
      <c r="K23" s="26" t="s">
        <v>946</v>
      </c>
      <c r="L23" s="26" t="s">
        <v>947</v>
      </c>
    </row>
    <row r="24" spans="1:12" ht="15.75" x14ac:dyDescent="0.25">
      <c r="A24" s="9">
        <v>3</v>
      </c>
      <c r="B24" t="s">
        <v>150</v>
      </c>
      <c r="C24" s="6" t="s">
        <v>845</v>
      </c>
      <c r="D24" s="4" t="s">
        <v>896</v>
      </c>
      <c r="E24" s="4" t="s">
        <v>903</v>
      </c>
      <c r="F24" s="4" t="s">
        <v>906</v>
      </c>
      <c r="G24" s="4" t="s">
        <v>901</v>
      </c>
      <c r="J24" s="18" t="s">
        <v>961</v>
      </c>
      <c r="K24" s="36">
        <f>COUNTIF(G:G,G10)</f>
        <v>1</v>
      </c>
      <c r="L24" s="36">
        <f>(K24*100)/K6</f>
        <v>4</v>
      </c>
    </row>
    <row r="25" spans="1:12" ht="15.75" x14ac:dyDescent="0.25">
      <c r="A25" s="9">
        <v>3</v>
      </c>
      <c r="B25" t="s">
        <v>112</v>
      </c>
      <c r="C25" s="6" t="s">
        <v>849</v>
      </c>
      <c r="D25" s="4" t="s">
        <v>896</v>
      </c>
      <c r="E25" s="4" t="s">
        <v>903</v>
      </c>
      <c r="F25" s="4" t="s">
        <v>912</v>
      </c>
      <c r="G25" s="4" t="s">
        <v>901</v>
      </c>
      <c r="J25" s="18" t="s">
        <v>962</v>
      </c>
      <c r="K25" s="36">
        <f>COUNTIF(G:G,G3)</f>
        <v>24</v>
      </c>
      <c r="L25" s="36">
        <f>(K25*100)/K6</f>
        <v>96</v>
      </c>
    </row>
    <row r="26" spans="1:12" ht="15.75" x14ac:dyDescent="0.25">
      <c r="A26" s="9">
        <v>3</v>
      </c>
      <c r="B26" t="s">
        <v>151</v>
      </c>
      <c r="C26" s="6" t="s">
        <v>839</v>
      </c>
      <c r="D26" s="4" t="s">
        <v>896</v>
      </c>
      <c r="E26" s="4" t="s">
        <v>903</v>
      </c>
      <c r="F26" s="4" t="s">
        <v>905</v>
      </c>
      <c r="G26" s="4" t="s">
        <v>901</v>
      </c>
      <c r="J26" s="18" t="s">
        <v>956</v>
      </c>
      <c r="K26" s="36">
        <f>SUM(K24:K25)</f>
        <v>25</v>
      </c>
      <c r="L26" s="36">
        <f>SUM(L24:L25)</f>
        <v>100</v>
      </c>
    </row>
    <row r="27" spans="1:12" x14ac:dyDescent="0.25">
      <c r="J27" s="12"/>
      <c r="K27" s="12"/>
      <c r="L27" s="12"/>
    </row>
    <row r="28" spans="1:12" x14ac:dyDescent="0.25">
      <c r="J28" s="27" t="s">
        <v>966</v>
      </c>
      <c r="K28" s="26" t="s">
        <v>946</v>
      </c>
      <c r="L28" s="26" t="s">
        <v>947</v>
      </c>
    </row>
    <row r="29" spans="1:12" x14ac:dyDescent="0.25">
      <c r="J29" s="18" t="s">
        <v>845</v>
      </c>
      <c r="K29" s="22">
        <v>7</v>
      </c>
      <c r="L29" s="23">
        <f>(K29*100)/K6</f>
        <v>28</v>
      </c>
    </row>
    <row r="30" spans="1:12" x14ac:dyDescent="0.25">
      <c r="J30" s="18" t="s">
        <v>840</v>
      </c>
      <c r="K30" s="22">
        <v>3</v>
      </c>
      <c r="L30" s="23">
        <f>(K30*100)/K6</f>
        <v>12</v>
      </c>
    </row>
    <row r="31" spans="1:12" x14ac:dyDescent="0.25">
      <c r="J31" s="18" t="s">
        <v>826</v>
      </c>
      <c r="K31" s="22">
        <v>3</v>
      </c>
      <c r="L31" s="23">
        <f>(K31*100)/K6</f>
        <v>12</v>
      </c>
    </row>
    <row r="32" spans="1:12" x14ac:dyDescent="0.25">
      <c r="J32" s="18" t="s">
        <v>832</v>
      </c>
      <c r="K32" s="22">
        <v>2</v>
      </c>
      <c r="L32" s="23">
        <f>(K32*100)/K6</f>
        <v>8</v>
      </c>
    </row>
    <row r="33" spans="10:12" x14ac:dyDescent="0.25">
      <c r="J33" s="18" t="s">
        <v>827</v>
      </c>
      <c r="K33" s="22">
        <v>2</v>
      </c>
      <c r="L33" s="23">
        <f>(K33*100)/K6</f>
        <v>8</v>
      </c>
    </row>
    <row r="34" spans="10:12" x14ac:dyDescent="0.25">
      <c r="J34" s="18" t="s">
        <v>831</v>
      </c>
      <c r="K34" s="22">
        <v>1</v>
      </c>
      <c r="L34" s="23">
        <f>(K34*100)/K6</f>
        <v>4</v>
      </c>
    </row>
    <row r="35" spans="10:12" x14ac:dyDescent="0.25">
      <c r="J35" s="18" t="s">
        <v>833</v>
      </c>
      <c r="K35" s="22">
        <v>1</v>
      </c>
      <c r="L35" s="23">
        <f>(K35*100)/K6</f>
        <v>4</v>
      </c>
    </row>
    <row r="36" spans="10:12" x14ac:dyDescent="0.25">
      <c r="J36" s="18" t="s">
        <v>830</v>
      </c>
      <c r="K36" s="22">
        <v>1</v>
      </c>
      <c r="L36" s="23">
        <f>(K36*100)/K6</f>
        <v>4</v>
      </c>
    </row>
    <row r="37" spans="10:12" x14ac:dyDescent="0.25">
      <c r="J37" s="18" t="s">
        <v>846</v>
      </c>
      <c r="K37" s="22">
        <v>1</v>
      </c>
      <c r="L37" s="23">
        <f>(K37*100)/K6</f>
        <v>4</v>
      </c>
    </row>
    <row r="38" spans="10:12" x14ac:dyDescent="0.25">
      <c r="J38" s="24" t="s">
        <v>839</v>
      </c>
      <c r="K38" s="25">
        <v>1</v>
      </c>
      <c r="L38" s="25">
        <f>(K38*100)/K6</f>
        <v>4</v>
      </c>
    </row>
    <row r="39" spans="10:12" x14ac:dyDescent="0.25">
      <c r="J39" s="18" t="s">
        <v>849</v>
      </c>
      <c r="K39" s="22">
        <v>1</v>
      </c>
      <c r="L39" s="23">
        <f>(K39*100)/K6</f>
        <v>4</v>
      </c>
    </row>
    <row r="40" spans="10:12" x14ac:dyDescent="0.25">
      <c r="J40" s="18" t="s">
        <v>851</v>
      </c>
      <c r="K40" s="22">
        <v>1</v>
      </c>
      <c r="L40" s="23">
        <f>(K40*100)/K6</f>
        <v>4</v>
      </c>
    </row>
    <row r="41" spans="10:12" x14ac:dyDescent="0.25">
      <c r="J41" s="18" t="s">
        <v>835</v>
      </c>
      <c r="K41" s="22">
        <v>1</v>
      </c>
      <c r="L41" s="23">
        <f>(K41*100)/K6</f>
        <v>4</v>
      </c>
    </row>
    <row r="42" spans="10:12" x14ac:dyDescent="0.25">
      <c r="J42" s="18" t="s">
        <v>956</v>
      </c>
      <c r="K42" s="22">
        <f>SUM(K29:K41)</f>
        <v>25</v>
      </c>
      <c r="L42" s="22">
        <f>(K42*100)/K6</f>
        <v>100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workbookViewId="0">
      <selection activeCell="I1" sqref="I1"/>
    </sheetView>
  </sheetViews>
  <sheetFormatPr baseColWidth="10" defaultRowHeight="15" x14ac:dyDescent="0.25"/>
  <sheetData>
    <row r="1" spans="1:14" x14ac:dyDescent="0.25">
      <c r="A1" s="8" t="s">
        <v>944</v>
      </c>
      <c r="B1" s="2" t="s">
        <v>934</v>
      </c>
      <c r="C1" s="5" t="s">
        <v>936</v>
      </c>
      <c r="D1" s="35" t="s">
        <v>964</v>
      </c>
      <c r="E1" s="10" t="s">
        <v>1010</v>
      </c>
      <c r="F1" s="35" t="s">
        <v>963</v>
      </c>
      <c r="G1" s="35" t="s">
        <v>965</v>
      </c>
    </row>
    <row r="2" spans="1:14" ht="15.75" x14ac:dyDescent="0.25">
      <c r="A2" s="9">
        <v>4</v>
      </c>
      <c r="B2" t="s">
        <v>153</v>
      </c>
      <c r="C2" s="6" t="s">
        <v>846</v>
      </c>
      <c r="D2" s="4" t="s">
        <v>896</v>
      </c>
      <c r="E2" s="4" t="s">
        <v>897</v>
      </c>
      <c r="F2" s="4" t="s">
        <v>906</v>
      </c>
      <c r="G2" s="4" t="s">
        <v>901</v>
      </c>
      <c r="J2" s="17" t="s">
        <v>964</v>
      </c>
      <c r="K2" s="26" t="s">
        <v>946</v>
      </c>
      <c r="L2" s="26" t="s">
        <v>947</v>
      </c>
    </row>
    <row r="3" spans="1:14" ht="15.75" x14ac:dyDescent="0.25">
      <c r="A3" s="9">
        <v>4</v>
      </c>
      <c r="B3" t="s">
        <v>154</v>
      </c>
      <c r="C3" s="6" t="s">
        <v>826</v>
      </c>
      <c r="D3" s="4" t="s">
        <v>902</v>
      </c>
      <c r="E3" s="4" t="s">
        <v>903</v>
      </c>
      <c r="F3" s="4" t="s">
        <v>904</v>
      </c>
      <c r="G3" s="4" t="s">
        <v>901</v>
      </c>
      <c r="J3" s="43" t="s">
        <v>925</v>
      </c>
      <c r="K3" s="44">
        <f>COUNTIF(D:D,D4)</f>
        <v>31</v>
      </c>
      <c r="L3" s="45">
        <f>(K3*100)/K7</f>
        <v>52.542372881355931</v>
      </c>
    </row>
    <row r="4" spans="1:14" ht="15.75" x14ac:dyDescent="0.25">
      <c r="A4" s="9">
        <v>4</v>
      </c>
      <c r="B4" t="s">
        <v>155</v>
      </c>
      <c r="C4" s="6" t="s">
        <v>839</v>
      </c>
      <c r="D4" s="4" t="s">
        <v>896</v>
      </c>
      <c r="E4" s="4" t="s">
        <v>903</v>
      </c>
      <c r="F4" s="4" t="s">
        <v>905</v>
      </c>
      <c r="G4" s="4" t="s">
        <v>901</v>
      </c>
      <c r="J4" s="18" t="s">
        <v>945</v>
      </c>
      <c r="K4" s="20">
        <f>COUNTIF(D:D,D3)</f>
        <v>20</v>
      </c>
      <c r="L4" s="21">
        <f>(K4*100)/K7</f>
        <v>33.898305084745765</v>
      </c>
    </row>
    <row r="5" spans="1:14" ht="15.75" x14ac:dyDescent="0.25">
      <c r="A5" s="9">
        <v>4</v>
      </c>
      <c r="B5" t="s">
        <v>156</v>
      </c>
      <c r="C5" s="6" t="s">
        <v>838</v>
      </c>
      <c r="D5" s="4" t="s">
        <v>896</v>
      </c>
      <c r="E5" s="4" t="s">
        <v>903</v>
      </c>
      <c r="F5" s="4" t="s">
        <v>904</v>
      </c>
      <c r="G5" s="4" t="s">
        <v>901</v>
      </c>
      <c r="J5" s="18" t="s">
        <v>909</v>
      </c>
      <c r="K5" s="20">
        <f>COUNTIF(D:D,D14)</f>
        <v>7</v>
      </c>
      <c r="L5" s="21">
        <f>(K5*100)/K7</f>
        <v>11.864406779661017</v>
      </c>
    </row>
    <row r="6" spans="1:14" ht="15.75" x14ac:dyDescent="0.25">
      <c r="A6" s="9">
        <v>4</v>
      </c>
      <c r="B6" t="s">
        <v>157</v>
      </c>
      <c r="C6" s="6" t="s">
        <v>852</v>
      </c>
      <c r="D6" s="4" t="s">
        <v>896</v>
      </c>
      <c r="E6" s="4" t="s">
        <v>903</v>
      </c>
      <c r="F6" s="4" t="s">
        <v>913</v>
      </c>
      <c r="G6" s="4" t="s">
        <v>901</v>
      </c>
      <c r="J6" s="18" t="s">
        <v>1012</v>
      </c>
      <c r="K6" s="20">
        <f>COUNTIF(D:D,D39)</f>
        <v>1</v>
      </c>
      <c r="L6" s="21">
        <f>(K6*100)/K7</f>
        <v>1.6949152542372881</v>
      </c>
    </row>
    <row r="7" spans="1:14" ht="15.75" x14ac:dyDescent="0.25">
      <c r="A7" s="9">
        <v>4</v>
      </c>
      <c r="B7" t="s">
        <v>158</v>
      </c>
      <c r="C7" s="6" t="s">
        <v>840</v>
      </c>
      <c r="D7" s="4" t="s">
        <v>902</v>
      </c>
      <c r="E7" s="4" t="s">
        <v>903</v>
      </c>
      <c r="F7" s="4" t="s">
        <v>908</v>
      </c>
      <c r="G7" s="4" t="s">
        <v>901</v>
      </c>
      <c r="J7" s="19" t="s">
        <v>956</v>
      </c>
      <c r="K7" s="20">
        <f>SUM(K3:K6)</f>
        <v>59</v>
      </c>
      <c r="L7" s="21">
        <f>SUM(L3:L6)</f>
        <v>100</v>
      </c>
    </row>
    <row r="8" spans="1:14" ht="15.75" x14ac:dyDescent="0.25">
      <c r="A8" s="9">
        <v>4</v>
      </c>
      <c r="B8" t="s">
        <v>6</v>
      </c>
      <c r="C8" s="6" t="s">
        <v>826</v>
      </c>
      <c r="D8" s="4" t="s">
        <v>902</v>
      </c>
      <c r="E8" s="4" t="s">
        <v>903</v>
      </c>
      <c r="F8" s="4" t="s">
        <v>904</v>
      </c>
      <c r="G8" s="4" t="s">
        <v>901</v>
      </c>
      <c r="J8" s="12"/>
      <c r="K8" s="13"/>
      <c r="L8" s="13"/>
    </row>
    <row r="9" spans="1:14" ht="15.75" x14ac:dyDescent="0.25">
      <c r="A9" s="9">
        <v>4</v>
      </c>
      <c r="B9" t="s">
        <v>159</v>
      </c>
      <c r="C9" s="6" t="s">
        <v>827</v>
      </c>
      <c r="D9" s="4" t="s">
        <v>902</v>
      </c>
      <c r="E9" s="4" t="s">
        <v>903</v>
      </c>
      <c r="F9" s="4" t="s">
        <v>905</v>
      </c>
      <c r="G9" s="4" t="s">
        <v>901</v>
      </c>
      <c r="J9" s="17" t="s">
        <v>960</v>
      </c>
      <c r="K9" s="26" t="s">
        <v>946</v>
      </c>
      <c r="L9" s="26" t="s">
        <v>947</v>
      </c>
    </row>
    <row r="10" spans="1:14" ht="15.75" x14ac:dyDescent="0.25">
      <c r="A10" s="9">
        <v>4</v>
      </c>
      <c r="B10" t="s">
        <v>160</v>
      </c>
      <c r="C10" s="6" t="s">
        <v>842</v>
      </c>
      <c r="D10" s="4" t="s">
        <v>902</v>
      </c>
      <c r="E10" s="4" t="s">
        <v>897</v>
      </c>
      <c r="F10" s="4" t="s">
        <v>908</v>
      </c>
      <c r="G10" s="4" t="s">
        <v>901</v>
      </c>
      <c r="J10" s="18" t="s">
        <v>948</v>
      </c>
      <c r="K10" s="44">
        <f>COUNTIF(E:E,E2)</f>
        <v>7</v>
      </c>
      <c r="L10" s="23">
        <f>(K10*100)/K7</f>
        <v>11.864406779661017</v>
      </c>
      <c r="N10" s="44"/>
    </row>
    <row r="11" spans="1:14" ht="15.75" x14ac:dyDescent="0.25">
      <c r="A11" s="9">
        <v>4</v>
      </c>
      <c r="B11" t="s">
        <v>139</v>
      </c>
      <c r="C11" s="6" t="s">
        <v>845</v>
      </c>
      <c r="D11" s="4" t="s">
        <v>896</v>
      </c>
      <c r="E11" s="4" t="s">
        <v>903</v>
      </c>
      <c r="F11" s="4" t="s">
        <v>906</v>
      </c>
      <c r="G11" s="4" t="s">
        <v>901</v>
      </c>
      <c r="J11" s="43" t="s">
        <v>949</v>
      </c>
      <c r="K11" s="22">
        <f>COUNTIF(E:E,E15)</f>
        <v>52</v>
      </c>
      <c r="L11" s="45">
        <f>(K11*100)/K7</f>
        <v>88.13559322033899</v>
      </c>
      <c r="N11" s="22"/>
    </row>
    <row r="12" spans="1:14" ht="15.75" x14ac:dyDescent="0.25">
      <c r="A12" s="9">
        <v>4</v>
      </c>
      <c r="B12" t="s">
        <v>140</v>
      </c>
      <c r="C12" s="6" t="s">
        <v>845</v>
      </c>
      <c r="D12" s="4" t="s">
        <v>896</v>
      </c>
      <c r="E12" s="4" t="s">
        <v>903</v>
      </c>
      <c r="F12" s="4" t="s">
        <v>906</v>
      </c>
      <c r="G12" s="4" t="s">
        <v>901</v>
      </c>
      <c r="J12" s="19" t="s">
        <v>956</v>
      </c>
      <c r="K12" s="22">
        <f>SUM(K10:K11)</f>
        <v>59</v>
      </c>
      <c r="L12" s="23">
        <f>SUM(L10:L11)</f>
        <v>100</v>
      </c>
    </row>
    <row r="13" spans="1:14" ht="15.75" x14ac:dyDescent="0.25">
      <c r="A13" s="9">
        <v>4</v>
      </c>
      <c r="B13" t="s">
        <v>141</v>
      </c>
      <c r="C13" s="6" t="s">
        <v>826</v>
      </c>
      <c r="D13" s="4" t="s">
        <v>902</v>
      </c>
      <c r="E13" s="4" t="s">
        <v>903</v>
      </c>
      <c r="F13" s="4" t="s">
        <v>904</v>
      </c>
      <c r="G13" s="4" t="s">
        <v>901</v>
      </c>
      <c r="J13" s="12"/>
      <c r="K13" s="13"/>
      <c r="L13" s="13"/>
    </row>
    <row r="14" spans="1:14" ht="15.75" x14ac:dyDescent="0.25">
      <c r="A14" s="9">
        <v>4</v>
      </c>
      <c r="B14" t="s">
        <v>161</v>
      </c>
      <c r="C14" s="6" t="s">
        <v>847</v>
      </c>
      <c r="D14" s="4" t="s">
        <v>909</v>
      </c>
      <c r="E14" s="4" t="s">
        <v>903</v>
      </c>
      <c r="F14" s="4" t="s">
        <v>905</v>
      </c>
      <c r="G14" s="4" t="s">
        <v>901</v>
      </c>
      <c r="J14" s="17" t="s">
        <v>963</v>
      </c>
      <c r="K14" s="26" t="s">
        <v>946</v>
      </c>
      <c r="L14" s="26" t="s">
        <v>947</v>
      </c>
    </row>
    <row r="15" spans="1:14" ht="15.75" x14ac:dyDescent="0.25">
      <c r="A15" s="9">
        <v>4</v>
      </c>
      <c r="B15" t="s">
        <v>162</v>
      </c>
      <c r="C15" s="6" t="s">
        <v>847</v>
      </c>
      <c r="D15" s="4" t="s">
        <v>909</v>
      </c>
      <c r="E15" s="4" t="s">
        <v>903</v>
      </c>
      <c r="F15" s="4" t="s">
        <v>905</v>
      </c>
      <c r="G15" s="4" t="s">
        <v>901</v>
      </c>
      <c r="J15" s="18" t="s">
        <v>908</v>
      </c>
      <c r="K15" s="22">
        <f t="shared" ref="K15:K20" si="0">COUNTIF(F:F,J15)</f>
        <v>21</v>
      </c>
      <c r="L15" s="23">
        <f>(K15*100)/K7</f>
        <v>35.593220338983052</v>
      </c>
    </row>
    <row r="16" spans="1:14" ht="15.75" x14ac:dyDescent="0.25">
      <c r="A16" s="9">
        <v>4</v>
      </c>
      <c r="B16" t="s">
        <v>163</v>
      </c>
      <c r="C16" s="6" t="s">
        <v>847</v>
      </c>
      <c r="D16" s="4" t="s">
        <v>909</v>
      </c>
      <c r="E16" s="4" t="s">
        <v>903</v>
      </c>
      <c r="F16" s="4" t="s">
        <v>905</v>
      </c>
      <c r="G16" s="4" t="s">
        <v>901</v>
      </c>
      <c r="J16" s="18" t="s">
        <v>905</v>
      </c>
      <c r="K16" s="20">
        <f t="shared" si="0"/>
        <v>10</v>
      </c>
      <c r="L16" s="23">
        <f>(K16*100)/K7</f>
        <v>16.949152542372882</v>
      </c>
    </row>
    <row r="17" spans="1:12" ht="15.75" x14ac:dyDescent="0.25">
      <c r="A17" s="9">
        <v>4</v>
      </c>
      <c r="B17" t="s">
        <v>164</v>
      </c>
      <c r="C17" s="6" t="s">
        <v>840</v>
      </c>
      <c r="D17" s="4" t="s">
        <v>902</v>
      </c>
      <c r="E17" s="4" t="s">
        <v>903</v>
      </c>
      <c r="F17" s="4" t="s">
        <v>908</v>
      </c>
      <c r="G17" s="4" t="s">
        <v>901</v>
      </c>
      <c r="J17" s="18" t="s">
        <v>904</v>
      </c>
      <c r="K17" s="20">
        <f t="shared" si="0"/>
        <v>9</v>
      </c>
      <c r="L17" s="23">
        <f>(K17*100)/K7</f>
        <v>15.254237288135593</v>
      </c>
    </row>
    <row r="18" spans="1:12" ht="15.75" x14ac:dyDescent="0.25">
      <c r="A18" s="9">
        <v>4</v>
      </c>
      <c r="B18" t="s">
        <v>165</v>
      </c>
      <c r="C18" s="6" t="s">
        <v>840</v>
      </c>
      <c r="D18" s="4" t="s">
        <v>902</v>
      </c>
      <c r="E18" s="4" t="s">
        <v>903</v>
      </c>
      <c r="F18" s="4" t="s">
        <v>908</v>
      </c>
      <c r="G18" s="4" t="s">
        <v>901</v>
      </c>
      <c r="J18" s="18" t="s">
        <v>912</v>
      </c>
      <c r="K18" s="22">
        <f t="shared" si="0"/>
        <v>3</v>
      </c>
      <c r="L18" s="23">
        <f>(K18*100)/K7</f>
        <v>5.0847457627118642</v>
      </c>
    </row>
    <row r="19" spans="1:12" ht="15.75" x14ac:dyDescent="0.25">
      <c r="A19" s="9">
        <v>4</v>
      </c>
      <c r="B19" t="s">
        <v>166</v>
      </c>
      <c r="C19" s="6" t="s">
        <v>826</v>
      </c>
      <c r="D19" s="4" t="s">
        <v>902</v>
      </c>
      <c r="E19" s="4" t="s">
        <v>903</v>
      </c>
      <c r="F19" s="4" t="s">
        <v>904</v>
      </c>
      <c r="G19" s="4" t="s">
        <v>901</v>
      </c>
      <c r="J19" s="43" t="s">
        <v>906</v>
      </c>
      <c r="K19" s="20">
        <f t="shared" si="0"/>
        <v>13</v>
      </c>
      <c r="L19" s="45">
        <f>(K19*100)/K7</f>
        <v>22.033898305084747</v>
      </c>
    </row>
    <row r="20" spans="1:12" ht="15.75" x14ac:dyDescent="0.25">
      <c r="A20" s="9">
        <v>4</v>
      </c>
      <c r="B20" t="s">
        <v>167</v>
      </c>
      <c r="C20" s="6" t="s">
        <v>840</v>
      </c>
      <c r="D20" s="4" t="s">
        <v>902</v>
      </c>
      <c r="E20" s="4" t="s">
        <v>903</v>
      </c>
      <c r="F20" s="4" t="s">
        <v>908</v>
      </c>
      <c r="G20" s="4" t="s">
        <v>901</v>
      </c>
      <c r="J20" s="43" t="s">
        <v>913</v>
      </c>
      <c r="K20" s="20">
        <f t="shared" si="0"/>
        <v>3</v>
      </c>
      <c r="L20" s="23">
        <f>(K20*100)/K7</f>
        <v>5.0847457627118642</v>
      </c>
    </row>
    <row r="21" spans="1:12" ht="15.75" x14ac:dyDescent="0.25">
      <c r="A21" s="9">
        <v>4</v>
      </c>
      <c r="B21" t="s">
        <v>148</v>
      </c>
      <c r="C21" s="6" t="s">
        <v>840</v>
      </c>
      <c r="D21" s="4" t="s">
        <v>902</v>
      </c>
      <c r="E21" s="4" t="s">
        <v>903</v>
      </c>
      <c r="F21" s="4" t="s">
        <v>908</v>
      </c>
      <c r="G21" s="4" t="s">
        <v>901</v>
      </c>
      <c r="J21" s="19" t="s">
        <v>956</v>
      </c>
      <c r="K21" s="22">
        <f>SUM(K15:K20)</f>
        <v>59</v>
      </c>
      <c r="L21" s="22">
        <f>SUM(L15:L20)</f>
        <v>100</v>
      </c>
    </row>
    <row r="22" spans="1:12" ht="15.75" x14ac:dyDescent="0.25">
      <c r="A22" s="9">
        <v>4</v>
      </c>
      <c r="B22" t="s">
        <v>168</v>
      </c>
      <c r="C22" s="6" t="s">
        <v>831</v>
      </c>
      <c r="D22" s="4" t="s">
        <v>909</v>
      </c>
      <c r="E22" s="4" t="s">
        <v>903</v>
      </c>
      <c r="F22" s="4" t="s">
        <v>908</v>
      </c>
      <c r="G22" s="4" t="s">
        <v>901</v>
      </c>
      <c r="J22" s="12"/>
      <c r="K22" s="12"/>
      <c r="L22" s="12"/>
    </row>
    <row r="23" spans="1:12" ht="15.75" x14ac:dyDescent="0.25">
      <c r="A23" s="9">
        <v>4</v>
      </c>
      <c r="B23" t="s">
        <v>169</v>
      </c>
      <c r="C23" s="6" t="s">
        <v>838</v>
      </c>
      <c r="D23" s="4" t="s">
        <v>896</v>
      </c>
      <c r="E23" s="4" t="s">
        <v>903</v>
      </c>
      <c r="F23" s="4" t="s">
        <v>904</v>
      </c>
      <c r="G23" s="4" t="s">
        <v>901</v>
      </c>
      <c r="J23" s="17" t="s">
        <v>965</v>
      </c>
      <c r="K23" s="26" t="s">
        <v>946</v>
      </c>
      <c r="L23" s="26" t="s">
        <v>947</v>
      </c>
    </row>
    <row r="24" spans="1:12" ht="15.75" x14ac:dyDescent="0.25">
      <c r="A24" s="9">
        <v>4</v>
      </c>
      <c r="B24" t="s">
        <v>150</v>
      </c>
      <c r="C24" s="6" t="s">
        <v>845</v>
      </c>
      <c r="D24" s="4" t="s">
        <v>896</v>
      </c>
      <c r="E24" s="4" t="s">
        <v>903</v>
      </c>
      <c r="F24" s="4" t="s">
        <v>906</v>
      </c>
      <c r="G24" s="4" t="s">
        <v>901</v>
      </c>
      <c r="J24" s="18" t="s">
        <v>961</v>
      </c>
      <c r="K24" s="22">
        <f>COUNTIF(G:G,J24)</f>
        <v>0</v>
      </c>
      <c r="L24" s="36">
        <f>(K24*100)/K7</f>
        <v>0</v>
      </c>
    </row>
    <row r="25" spans="1:12" ht="15.75" x14ac:dyDescent="0.25">
      <c r="A25" s="9">
        <v>4</v>
      </c>
      <c r="B25" t="s">
        <v>170</v>
      </c>
      <c r="C25" s="6" t="s">
        <v>839</v>
      </c>
      <c r="D25" s="4" t="s">
        <v>896</v>
      </c>
      <c r="E25" s="4" t="s">
        <v>903</v>
      </c>
      <c r="F25" s="4" t="s">
        <v>905</v>
      </c>
      <c r="G25" s="4" t="s">
        <v>901</v>
      </c>
      <c r="J25" s="18" t="s">
        <v>962</v>
      </c>
      <c r="K25" s="36">
        <f>COUNTIF(G:G,G3)</f>
        <v>59</v>
      </c>
      <c r="L25" s="36">
        <f>(K25*100)/K7</f>
        <v>100</v>
      </c>
    </row>
    <row r="26" spans="1:12" ht="15.75" x14ac:dyDescent="0.25">
      <c r="A26" s="9">
        <v>4</v>
      </c>
      <c r="B26" t="s">
        <v>171</v>
      </c>
      <c r="C26" s="6" t="s">
        <v>845</v>
      </c>
      <c r="D26" s="4" t="s">
        <v>896</v>
      </c>
      <c r="E26" s="4" t="s">
        <v>903</v>
      </c>
      <c r="F26" s="4" t="s">
        <v>906</v>
      </c>
      <c r="G26" s="4" t="s">
        <v>901</v>
      </c>
      <c r="J26" s="18" t="s">
        <v>956</v>
      </c>
      <c r="K26" s="36">
        <f>SUM(K24:K25)</f>
        <v>59</v>
      </c>
      <c r="L26" s="36">
        <f>SUM(L24:L25)</f>
        <v>100</v>
      </c>
    </row>
    <row r="27" spans="1:12" ht="15.75" x14ac:dyDescent="0.25">
      <c r="A27" s="9">
        <v>4</v>
      </c>
      <c r="B27" t="s">
        <v>172</v>
      </c>
      <c r="C27" s="6" t="s">
        <v>832</v>
      </c>
      <c r="D27" s="4" t="s">
        <v>896</v>
      </c>
      <c r="E27" s="4" t="s">
        <v>903</v>
      </c>
      <c r="F27" s="4" t="s">
        <v>908</v>
      </c>
      <c r="G27" s="4" t="s">
        <v>901</v>
      </c>
      <c r="J27" s="12"/>
      <c r="K27" s="12"/>
      <c r="L27" s="12"/>
    </row>
    <row r="28" spans="1:12" ht="15.75" x14ac:dyDescent="0.25">
      <c r="A28" s="9">
        <v>4</v>
      </c>
      <c r="B28" t="s">
        <v>115</v>
      </c>
      <c r="C28" s="6" t="s">
        <v>845</v>
      </c>
      <c r="D28" s="4" t="s">
        <v>896</v>
      </c>
      <c r="E28" s="4" t="s">
        <v>903</v>
      </c>
      <c r="F28" s="4" t="s">
        <v>906</v>
      </c>
      <c r="G28" s="4" t="s">
        <v>901</v>
      </c>
      <c r="J28" s="27" t="s">
        <v>966</v>
      </c>
      <c r="K28" s="26" t="s">
        <v>946</v>
      </c>
      <c r="L28" s="26" t="s">
        <v>947</v>
      </c>
    </row>
    <row r="29" spans="1:12" ht="15.75" x14ac:dyDescent="0.25">
      <c r="A29" s="9">
        <v>4</v>
      </c>
      <c r="B29" t="s">
        <v>173</v>
      </c>
      <c r="C29" s="6" t="s">
        <v>845</v>
      </c>
      <c r="D29" s="4" t="s">
        <v>896</v>
      </c>
      <c r="E29" s="4" t="s">
        <v>903</v>
      </c>
      <c r="F29" s="4" t="s">
        <v>906</v>
      </c>
      <c r="G29" s="4" t="s">
        <v>901</v>
      </c>
      <c r="J29" s="18" t="s">
        <v>840</v>
      </c>
      <c r="K29" s="22">
        <v>10</v>
      </c>
      <c r="L29" s="23">
        <f>(K29*100)/K7</f>
        <v>16.949152542372882</v>
      </c>
    </row>
    <row r="30" spans="1:12" ht="15.75" x14ac:dyDescent="0.25">
      <c r="A30" s="9">
        <v>4</v>
      </c>
      <c r="B30" t="s">
        <v>174</v>
      </c>
      <c r="C30" s="6" t="s">
        <v>840</v>
      </c>
      <c r="D30" s="4" t="s">
        <v>902</v>
      </c>
      <c r="E30" s="4" t="s">
        <v>903</v>
      </c>
      <c r="F30" s="4" t="s">
        <v>908</v>
      </c>
      <c r="G30" s="4" t="s">
        <v>901</v>
      </c>
      <c r="J30" s="18" t="s">
        <v>845</v>
      </c>
      <c r="K30" s="22">
        <v>9</v>
      </c>
      <c r="L30" s="23">
        <f>(K30*100)/K7</f>
        <v>15.254237288135593</v>
      </c>
    </row>
    <row r="31" spans="1:12" ht="15.75" x14ac:dyDescent="0.25">
      <c r="A31" s="9">
        <v>4</v>
      </c>
      <c r="B31" t="s">
        <v>175</v>
      </c>
      <c r="C31" s="6" t="s">
        <v>845</v>
      </c>
      <c r="D31" s="4" t="s">
        <v>896</v>
      </c>
      <c r="E31" s="4" t="s">
        <v>903</v>
      </c>
      <c r="F31" s="4" t="s">
        <v>906</v>
      </c>
      <c r="G31" s="4" t="s">
        <v>901</v>
      </c>
      <c r="J31" s="18" t="s">
        <v>832</v>
      </c>
      <c r="K31" s="22">
        <v>6</v>
      </c>
      <c r="L31" s="23">
        <f>(K31*100)/K7</f>
        <v>10.169491525423728</v>
      </c>
    </row>
    <row r="32" spans="1:12" ht="15.75" x14ac:dyDescent="0.25">
      <c r="A32" s="9">
        <v>4</v>
      </c>
      <c r="B32" t="s">
        <v>176</v>
      </c>
      <c r="C32" s="6" t="s">
        <v>840</v>
      </c>
      <c r="D32" s="4" t="s">
        <v>902</v>
      </c>
      <c r="E32" s="4" t="s">
        <v>903</v>
      </c>
      <c r="F32" s="4" t="s">
        <v>908</v>
      </c>
      <c r="G32" s="4" t="s">
        <v>901</v>
      </c>
      <c r="J32" s="18" t="s">
        <v>839</v>
      </c>
      <c r="K32" s="22">
        <v>5</v>
      </c>
      <c r="L32" s="23">
        <f>(K32*100)/K7</f>
        <v>8.4745762711864412</v>
      </c>
    </row>
    <row r="33" spans="1:12" ht="15.75" x14ac:dyDescent="0.25">
      <c r="A33" s="9">
        <v>4</v>
      </c>
      <c r="B33" t="s">
        <v>177</v>
      </c>
      <c r="C33" s="6" t="s">
        <v>836</v>
      </c>
      <c r="D33" s="4" t="s">
        <v>909</v>
      </c>
      <c r="E33" s="4" t="s">
        <v>897</v>
      </c>
      <c r="F33" s="4" t="s">
        <v>908</v>
      </c>
      <c r="G33" s="4" t="s">
        <v>901</v>
      </c>
      <c r="J33" s="18" t="s">
        <v>826</v>
      </c>
      <c r="K33" s="22">
        <v>5</v>
      </c>
      <c r="L33" s="23">
        <f>(K33*100)/K7</f>
        <v>8.4745762711864412</v>
      </c>
    </row>
    <row r="34" spans="1:12" ht="15.75" x14ac:dyDescent="0.25">
      <c r="A34" s="9">
        <v>4</v>
      </c>
      <c r="B34" t="s">
        <v>178</v>
      </c>
      <c r="C34" s="6" t="s">
        <v>853</v>
      </c>
      <c r="D34" s="4" t="s">
        <v>902</v>
      </c>
      <c r="E34" s="4" t="s">
        <v>897</v>
      </c>
      <c r="F34" s="4" t="s">
        <v>905</v>
      </c>
      <c r="G34" s="4" t="s">
        <v>901</v>
      </c>
      <c r="J34" s="18" t="s">
        <v>838</v>
      </c>
      <c r="K34" s="22">
        <v>4</v>
      </c>
      <c r="L34" s="23">
        <f>(K34*100)/K7</f>
        <v>6.7796610169491522</v>
      </c>
    </row>
    <row r="35" spans="1:12" ht="15.75" x14ac:dyDescent="0.25">
      <c r="A35" s="9">
        <v>4</v>
      </c>
      <c r="B35" t="s">
        <v>179</v>
      </c>
      <c r="C35" s="6" t="s">
        <v>832</v>
      </c>
      <c r="D35" s="4" t="s">
        <v>896</v>
      </c>
      <c r="E35" s="4" t="s">
        <v>903</v>
      </c>
      <c r="F35" s="4" t="s">
        <v>908</v>
      </c>
      <c r="G35" s="4" t="s">
        <v>901</v>
      </c>
      <c r="J35" s="18" t="s">
        <v>831</v>
      </c>
      <c r="K35" s="22">
        <v>3</v>
      </c>
      <c r="L35" s="23">
        <f>(K35*100)/K7</f>
        <v>5.0847457627118642</v>
      </c>
    </row>
    <row r="36" spans="1:12" ht="15.75" x14ac:dyDescent="0.25">
      <c r="A36" s="9">
        <v>4</v>
      </c>
      <c r="B36" t="s">
        <v>180</v>
      </c>
      <c r="C36" s="6" t="s">
        <v>840</v>
      </c>
      <c r="D36" s="4" t="s">
        <v>902</v>
      </c>
      <c r="E36" s="4" t="s">
        <v>903</v>
      </c>
      <c r="F36" s="4" t="s">
        <v>908</v>
      </c>
      <c r="G36" s="4" t="s">
        <v>901</v>
      </c>
      <c r="J36" s="18" t="s">
        <v>847</v>
      </c>
      <c r="K36" s="22">
        <v>3</v>
      </c>
      <c r="L36" s="23">
        <f>(K36*100)/K7</f>
        <v>5.0847457627118642</v>
      </c>
    </row>
    <row r="37" spans="1:12" ht="15.75" x14ac:dyDescent="0.25">
      <c r="A37" s="9">
        <v>4</v>
      </c>
      <c r="B37" t="s">
        <v>181</v>
      </c>
      <c r="C37" s="6" t="s">
        <v>840</v>
      </c>
      <c r="D37" s="4" t="s">
        <v>902</v>
      </c>
      <c r="E37" s="4" t="s">
        <v>903</v>
      </c>
      <c r="F37" s="4" t="s">
        <v>908</v>
      </c>
      <c r="G37" s="4" t="s">
        <v>901</v>
      </c>
      <c r="J37" s="18" t="s">
        <v>846</v>
      </c>
      <c r="K37" s="22">
        <v>3</v>
      </c>
      <c r="L37" s="23">
        <f>(K37*100)/K7</f>
        <v>5.0847457627118642</v>
      </c>
    </row>
    <row r="38" spans="1:12" ht="15.75" x14ac:dyDescent="0.25">
      <c r="A38" s="9">
        <v>4</v>
      </c>
      <c r="B38" t="s">
        <v>182</v>
      </c>
      <c r="C38" s="6" t="s">
        <v>832</v>
      </c>
      <c r="D38" s="4" t="s">
        <v>896</v>
      </c>
      <c r="E38" s="4" t="s">
        <v>903</v>
      </c>
      <c r="F38" s="4" t="s">
        <v>908</v>
      </c>
      <c r="G38" s="4" t="s">
        <v>901</v>
      </c>
      <c r="J38" s="43" t="s">
        <v>849</v>
      </c>
      <c r="K38" s="44">
        <v>2</v>
      </c>
      <c r="L38" s="44">
        <f>(K38*100)/K7</f>
        <v>3.3898305084745761</v>
      </c>
    </row>
    <row r="39" spans="1:12" ht="15.75" x14ac:dyDescent="0.25">
      <c r="A39" s="9">
        <v>4</v>
      </c>
      <c r="B39" t="s">
        <v>183</v>
      </c>
      <c r="C39" s="6" t="s">
        <v>854</v>
      </c>
      <c r="D39" s="4" t="s">
        <v>900</v>
      </c>
      <c r="E39" s="4" t="s">
        <v>897</v>
      </c>
      <c r="F39" s="4" t="s">
        <v>913</v>
      </c>
      <c r="G39" s="4" t="s">
        <v>901</v>
      </c>
      <c r="J39" s="18" t="s">
        <v>852</v>
      </c>
      <c r="K39" s="22">
        <v>2</v>
      </c>
      <c r="L39" s="23">
        <f>(K39*100)/K7</f>
        <v>3.3898305084745761</v>
      </c>
    </row>
    <row r="40" spans="1:12" ht="15.75" x14ac:dyDescent="0.25">
      <c r="A40" s="9">
        <v>4</v>
      </c>
      <c r="B40" t="s">
        <v>184</v>
      </c>
      <c r="C40" s="6" t="s">
        <v>838</v>
      </c>
      <c r="D40" s="4" t="s">
        <v>896</v>
      </c>
      <c r="E40" s="4" t="s">
        <v>903</v>
      </c>
      <c r="F40" s="4" t="s">
        <v>904</v>
      </c>
      <c r="G40" s="4" t="s">
        <v>901</v>
      </c>
      <c r="J40" s="18" t="s">
        <v>836</v>
      </c>
      <c r="K40" s="22">
        <v>1</v>
      </c>
      <c r="L40" s="23">
        <f>(K40*100)/K7</f>
        <v>1.6949152542372881</v>
      </c>
    </row>
    <row r="41" spans="1:12" ht="15.75" x14ac:dyDescent="0.25">
      <c r="A41" s="9">
        <v>4</v>
      </c>
      <c r="B41" t="s">
        <v>185</v>
      </c>
      <c r="C41" s="6" t="s">
        <v>846</v>
      </c>
      <c r="D41" s="4" t="s">
        <v>896</v>
      </c>
      <c r="E41" s="4" t="s">
        <v>897</v>
      </c>
      <c r="F41" s="4" t="s">
        <v>906</v>
      </c>
      <c r="G41" s="4" t="s">
        <v>901</v>
      </c>
      <c r="J41" s="18" t="s">
        <v>854</v>
      </c>
      <c r="K41" s="22">
        <v>1</v>
      </c>
      <c r="L41" s="23">
        <f>(K41*100)/K7</f>
        <v>1.6949152542372881</v>
      </c>
    </row>
    <row r="42" spans="1:12" ht="15.75" x14ac:dyDescent="0.25">
      <c r="A42" s="9">
        <v>4</v>
      </c>
      <c r="B42" t="s">
        <v>186</v>
      </c>
      <c r="C42" s="6" t="s">
        <v>831</v>
      </c>
      <c r="D42" s="4" t="s">
        <v>909</v>
      </c>
      <c r="E42" s="4" t="s">
        <v>903</v>
      </c>
      <c r="F42" s="4" t="s">
        <v>908</v>
      </c>
      <c r="G42" s="4" t="s">
        <v>901</v>
      </c>
      <c r="J42" s="18" t="s">
        <v>842</v>
      </c>
      <c r="K42" s="22">
        <v>1</v>
      </c>
      <c r="L42" s="23">
        <f>(K42*100)/K7</f>
        <v>1.6949152542372881</v>
      </c>
    </row>
    <row r="43" spans="1:12" ht="15.75" x14ac:dyDescent="0.25">
      <c r="A43" s="9">
        <v>4</v>
      </c>
      <c r="B43" t="s">
        <v>187</v>
      </c>
      <c r="C43" s="6" t="s">
        <v>835</v>
      </c>
      <c r="D43" s="4" t="s">
        <v>902</v>
      </c>
      <c r="E43" s="4" t="s">
        <v>903</v>
      </c>
      <c r="F43" s="4" t="s">
        <v>906</v>
      </c>
      <c r="G43" s="4" t="s">
        <v>901</v>
      </c>
      <c r="J43" s="47" t="s">
        <v>853</v>
      </c>
      <c r="K43" s="46">
        <v>1</v>
      </c>
      <c r="L43" s="23">
        <f>(K43*100)/K7</f>
        <v>1.6949152542372881</v>
      </c>
    </row>
    <row r="44" spans="1:12" ht="15.75" x14ac:dyDescent="0.25">
      <c r="A44" s="9">
        <v>4</v>
      </c>
      <c r="B44" t="s">
        <v>188</v>
      </c>
      <c r="C44" s="6" t="s">
        <v>839</v>
      </c>
      <c r="D44" s="4" t="s">
        <v>896</v>
      </c>
      <c r="E44" s="4" t="s">
        <v>903</v>
      </c>
      <c r="F44" s="4" t="s">
        <v>905</v>
      </c>
      <c r="G44" s="4" t="s">
        <v>901</v>
      </c>
      <c r="J44" s="47" t="s">
        <v>827</v>
      </c>
      <c r="K44" s="46">
        <v>1</v>
      </c>
      <c r="L44" s="23">
        <f>(K44*100)/K7</f>
        <v>1.6949152542372881</v>
      </c>
    </row>
    <row r="45" spans="1:12" ht="15.75" x14ac:dyDescent="0.25">
      <c r="A45" s="9">
        <v>4</v>
      </c>
      <c r="B45" t="s">
        <v>189</v>
      </c>
      <c r="C45" s="6" t="s">
        <v>826</v>
      </c>
      <c r="D45" s="4" t="s">
        <v>902</v>
      </c>
      <c r="E45" s="4" t="s">
        <v>903</v>
      </c>
      <c r="F45" s="4" t="s">
        <v>904</v>
      </c>
      <c r="G45" s="4" t="s">
        <v>901</v>
      </c>
      <c r="J45" s="47" t="s">
        <v>855</v>
      </c>
      <c r="K45" s="46">
        <v>1</v>
      </c>
      <c r="L45" s="23">
        <f>(K45*100)/K7</f>
        <v>1.6949152542372881</v>
      </c>
    </row>
    <row r="46" spans="1:12" ht="15.75" x14ac:dyDescent="0.25">
      <c r="A46" s="9">
        <v>4</v>
      </c>
      <c r="B46" t="s">
        <v>190</v>
      </c>
      <c r="C46" s="6" t="s">
        <v>832</v>
      </c>
      <c r="D46" s="4" t="s">
        <v>896</v>
      </c>
      <c r="E46" s="4" t="s">
        <v>903</v>
      </c>
      <c r="F46" s="4" t="s">
        <v>908</v>
      </c>
      <c r="G46" s="4" t="s">
        <v>901</v>
      </c>
      <c r="J46" s="47" t="s">
        <v>835</v>
      </c>
      <c r="K46" s="46">
        <v>1</v>
      </c>
      <c r="L46" s="23">
        <f>(K46*100)/K7</f>
        <v>1.6949152542372881</v>
      </c>
    </row>
    <row r="47" spans="1:12" ht="15.75" x14ac:dyDescent="0.25">
      <c r="A47" s="9">
        <v>4</v>
      </c>
      <c r="B47" t="s">
        <v>191</v>
      </c>
      <c r="C47" s="6" t="s">
        <v>845</v>
      </c>
      <c r="D47" s="4" t="s">
        <v>896</v>
      </c>
      <c r="E47" s="4" t="s">
        <v>903</v>
      </c>
      <c r="F47" s="4" t="s">
        <v>906</v>
      </c>
      <c r="G47" s="4" t="s">
        <v>901</v>
      </c>
      <c r="J47" s="18" t="s">
        <v>956</v>
      </c>
      <c r="K47" s="28">
        <f>SUM(K29:K46)</f>
        <v>59</v>
      </c>
      <c r="L47" s="23">
        <f>SUM(L29:L46)</f>
        <v>99.999999999999986</v>
      </c>
    </row>
    <row r="48" spans="1:12" ht="15.75" x14ac:dyDescent="0.25">
      <c r="A48" s="9">
        <v>4</v>
      </c>
      <c r="B48" t="s">
        <v>46</v>
      </c>
      <c r="C48" s="6" t="s">
        <v>839</v>
      </c>
      <c r="D48" s="4" t="s">
        <v>896</v>
      </c>
      <c r="E48" s="4" t="s">
        <v>903</v>
      </c>
      <c r="F48" s="4" t="s">
        <v>905</v>
      </c>
      <c r="G48" s="4" t="s">
        <v>901</v>
      </c>
    </row>
    <row r="49" spans="1:7" ht="15.75" x14ac:dyDescent="0.25">
      <c r="A49" s="9">
        <v>4</v>
      </c>
      <c r="B49" t="s">
        <v>192</v>
      </c>
      <c r="C49" s="6" t="s">
        <v>838</v>
      </c>
      <c r="D49" s="4" t="s">
        <v>896</v>
      </c>
      <c r="E49" s="4" t="s">
        <v>903</v>
      </c>
      <c r="F49" s="4" t="s">
        <v>904</v>
      </c>
      <c r="G49" s="4" t="s">
        <v>901</v>
      </c>
    </row>
    <row r="50" spans="1:7" ht="15.75" x14ac:dyDescent="0.25">
      <c r="A50" s="9">
        <v>4</v>
      </c>
      <c r="B50" t="s">
        <v>193</v>
      </c>
      <c r="C50" s="6" t="s">
        <v>832</v>
      </c>
      <c r="D50" s="4" t="s">
        <v>896</v>
      </c>
      <c r="E50" s="4" t="s">
        <v>903</v>
      </c>
      <c r="F50" s="4" t="s">
        <v>908</v>
      </c>
      <c r="G50" s="4" t="s">
        <v>901</v>
      </c>
    </row>
    <row r="51" spans="1:7" ht="15.75" x14ac:dyDescent="0.25">
      <c r="A51" s="9">
        <v>4</v>
      </c>
      <c r="B51" t="s">
        <v>194</v>
      </c>
      <c r="C51" s="6" t="s">
        <v>852</v>
      </c>
      <c r="D51" s="4" t="s">
        <v>896</v>
      </c>
      <c r="E51" s="4" t="s">
        <v>903</v>
      </c>
      <c r="F51" s="4" t="s">
        <v>913</v>
      </c>
      <c r="G51" s="4" t="s">
        <v>901</v>
      </c>
    </row>
    <row r="52" spans="1:7" ht="15.75" x14ac:dyDescent="0.25">
      <c r="A52" s="9">
        <v>4</v>
      </c>
      <c r="B52" t="s">
        <v>195</v>
      </c>
      <c r="C52" s="6" t="s">
        <v>840</v>
      </c>
      <c r="D52" s="4" t="s">
        <v>902</v>
      </c>
      <c r="E52" s="4" t="s">
        <v>903</v>
      </c>
      <c r="F52" s="4" t="s">
        <v>908</v>
      </c>
      <c r="G52" s="4" t="s">
        <v>901</v>
      </c>
    </row>
    <row r="53" spans="1:7" ht="15.75" x14ac:dyDescent="0.25">
      <c r="A53" s="9">
        <v>4</v>
      </c>
      <c r="B53" t="s">
        <v>196</v>
      </c>
      <c r="C53" s="6" t="s">
        <v>849</v>
      </c>
      <c r="D53" s="4" t="s">
        <v>896</v>
      </c>
      <c r="E53" s="4" t="s">
        <v>903</v>
      </c>
      <c r="F53" s="4" t="s">
        <v>912</v>
      </c>
      <c r="G53" s="4" t="s">
        <v>901</v>
      </c>
    </row>
    <row r="54" spans="1:7" ht="15.75" x14ac:dyDescent="0.25">
      <c r="A54" s="9">
        <v>4</v>
      </c>
      <c r="B54" t="s">
        <v>197</v>
      </c>
      <c r="C54" s="6" t="s">
        <v>846</v>
      </c>
      <c r="D54" s="4" t="s">
        <v>896</v>
      </c>
      <c r="E54" s="4" t="s">
        <v>897</v>
      </c>
      <c r="F54" s="4" t="s">
        <v>906</v>
      </c>
      <c r="G54" s="4" t="s">
        <v>901</v>
      </c>
    </row>
    <row r="55" spans="1:7" ht="15.75" x14ac:dyDescent="0.25">
      <c r="A55" s="9">
        <v>4</v>
      </c>
      <c r="B55" t="s">
        <v>198</v>
      </c>
      <c r="C55" s="6" t="s">
        <v>839</v>
      </c>
      <c r="D55" s="4" t="s">
        <v>896</v>
      </c>
      <c r="E55" s="4" t="s">
        <v>903</v>
      </c>
      <c r="F55" s="4" t="s">
        <v>905</v>
      </c>
      <c r="G55" s="4" t="s">
        <v>901</v>
      </c>
    </row>
    <row r="56" spans="1:7" ht="15.75" x14ac:dyDescent="0.25">
      <c r="A56" s="9">
        <v>4</v>
      </c>
      <c r="B56" t="s">
        <v>199</v>
      </c>
      <c r="C56" s="6" t="s">
        <v>845</v>
      </c>
      <c r="D56" s="4" t="s">
        <v>896</v>
      </c>
      <c r="E56" s="4" t="s">
        <v>903</v>
      </c>
      <c r="F56" s="4" t="s">
        <v>906</v>
      </c>
      <c r="G56" s="4" t="s">
        <v>901</v>
      </c>
    </row>
    <row r="57" spans="1:7" ht="15.75" x14ac:dyDescent="0.25">
      <c r="A57" s="9">
        <v>4</v>
      </c>
      <c r="B57" t="s">
        <v>200</v>
      </c>
      <c r="C57" s="6" t="s">
        <v>831</v>
      </c>
      <c r="D57" s="4" t="s">
        <v>909</v>
      </c>
      <c r="E57" s="4" t="s">
        <v>903</v>
      </c>
      <c r="F57" s="4" t="s">
        <v>908</v>
      </c>
      <c r="G57" s="4" t="s">
        <v>901</v>
      </c>
    </row>
    <row r="58" spans="1:7" ht="15.75" x14ac:dyDescent="0.25">
      <c r="A58" s="9">
        <v>4</v>
      </c>
      <c r="B58" t="s">
        <v>201</v>
      </c>
      <c r="C58" s="6" t="s">
        <v>849</v>
      </c>
      <c r="D58" s="4" t="s">
        <v>896</v>
      </c>
      <c r="E58" s="4" t="s">
        <v>903</v>
      </c>
      <c r="F58" s="4" t="s">
        <v>912</v>
      </c>
      <c r="G58" s="4" t="s">
        <v>901</v>
      </c>
    </row>
    <row r="59" spans="1:7" ht="15.75" x14ac:dyDescent="0.25">
      <c r="A59" s="9">
        <v>4</v>
      </c>
      <c r="B59" t="s">
        <v>202</v>
      </c>
      <c r="C59" s="6" t="s">
        <v>832</v>
      </c>
      <c r="D59" s="4" t="s">
        <v>896</v>
      </c>
      <c r="E59" s="4" t="s">
        <v>903</v>
      </c>
      <c r="F59" s="4" t="s">
        <v>908</v>
      </c>
      <c r="G59" s="4" t="s">
        <v>901</v>
      </c>
    </row>
    <row r="60" spans="1:7" ht="15.75" x14ac:dyDescent="0.25">
      <c r="A60" s="9">
        <v>4</v>
      </c>
      <c r="B60" t="s">
        <v>203</v>
      </c>
      <c r="C60" s="6" t="s">
        <v>855</v>
      </c>
      <c r="D60" s="4" t="s">
        <v>902</v>
      </c>
      <c r="E60" s="4" t="s">
        <v>903</v>
      </c>
      <c r="F60" s="4" t="s">
        <v>912</v>
      </c>
      <c r="G60" s="4" t="s">
        <v>901</v>
      </c>
    </row>
  </sheetData>
  <autoFilter ref="A1:G1">
    <sortState ref="A2:G60">
      <sortCondition ref="B2:B60"/>
    </sortState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workbookViewId="0">
      <selection activeCell="H1" sqref="H1"/>
    </sheetView>
  </sheetViews>
  <sheetFormatPr baseColWidth="10" defaultRowHeight="15" x14ac:dyDescent="0.25"/>
  <sheetData>
    <row r="1" spans="1:12" x14ac:dyDescent="0.25">
      <c r="A1" s="8" t="s">
        <v>944</v>
      </c>
      <c r="B1" s="2" t="s">
        <v>934</v>
      </c>
      <c r="C1" s="5" t="s">
        <v>936</v>
      </c>
      <c r="D1" s="35" t="s">
        <v>964</v>
      </c>
      <c r="E1" s="10" t="s">
        <v>1010</v>
      </c>
      <c r="F1" s="35" t="s">
        <v>963</v>
      </c>
      <c r="G1" s="35" t="s">
        <v>965</v>
      </c>
    </row>
    <row r="2" spans="1:12" ht="15.75" x14ac:dyDescent="0.25">
      <c r="A2" s="9">
        <v>5</v>
      </c>
      <c r="B2" t="s">
        <v>204</v>
      </c>
      <c r="C2" s="6" t="s">
        <v>833</v>
      </c>
      <c r="D2" s="4" t="s">
        <v>909</v>
      </c>
      <c r="E2" s="4" t="s">
        <v>903</v>
      </c>
      <c r="F2" s="4" t="s">
        <v>904</v>
      </c>
      <c r="G2" s="4" t="s">
        <v>901</v>
      </c>
      <c r="J2" s="17" t="s">
        <v>964</v>
      </c>
      <c r="K2" s="26" t="s">
        <v>946</v>
      </c>
      <c r="L2" s="26" t="s">
        <v>947</v>
      </c>
    </row>
    <row r="3" spans="1:12" ht="15.75" x14ac:dyDescent="0.25">
      <c r="A3" s="9">
        <v>5</v>
      </c>
      <c r="B3" t="s">
        <v>205</v>
      </c>
      <c r="C3" s="6" t="s">
        <v>856</v>
      </c>
      <c r="D3" s="4" t="s">
        <v>896</v>
      </c>
      <c r="E3" s="4" t="s">
        <v>903</v>
      </c>
      <c r="F3" s="4" t="s">
        <v>905</v>
      </c>
      <c r="G3" s="4" t="s">
        <v>901</v>
      </c>
      <c r="J3" s="43" t="s">
        <v>896</v>
      </c>
      <c r="K3" s="44">
        <f>COUNTIF(D:D,J3)</f>
        <v>29</v>
      </c>
      <c r="L3" s="45">
        <f>(K3*100)/K7</f>
        <v>49.152542372881356</v>
      </c>
    </row>
    <row r="4" spans="1:12" ht="15.75" x14ac:dyDescent="0.25">
      <c r="A4" s="9">
        <v>5</v>
      </c>
      <c r="B4" t="s">
        <v>206</v>
      </c>
      <c r="C4" s="6" t="s">
        <v>836</v>
      </c>
      <c r="D4" s="4" t="s">
        <v>909</v>
      </c>
      <c r="E4" s="4" t="s">
        <v>897</v>
      </c>
      <c r="F4" s="4" t="s">
        <v>908</v>
      </c>
      <c r="G4" s="4" t="s">
        <v>901</v>
      </c>
      <c r="J4" s="18" t="s">
        <v>902</v>
      </c>
      <c r="K4" s="20">
        <f>COUNTIF(D:D,J4)</f>
        <v>18</v>
      </c>
      <c r="L4" s="21">
        <f>(K4*100)/K7</f>
        <v>30.508474576271187</v>
      </c>
    </row>
    <row r="5" spans="1:12" ht="15.75" x14ac:dyDescent="0.25">
      <c r="A5" s="9">
        <v>5</v>
      </c>
      <c r="B5" t="s">
        <v>207</v>
      </c>
      <c r="C5" s="6" t="s">
        <v>826</v>
      </c>
      <c r="D5" s="4" t="s">
        <v>902</v>
      </c>
      <c r="E5" s="4" t="s">
        <v>903</v>
      </c>
      <c r="F5" s="4" t="s">
        <v>904</v>
      </c>
      <c r="G5" s="4" t="s">
        <v>901</v>
      </c>
      <c r="J5" s="18" t="s">
        <v>909</v>
      </c>
      <c r="K5" s="20">
        <f>COUNTIF(D:D,J5)</f>
        <v>12</v>
      </c>
      <c r="L5" s="21">
        <f>(K5*100)/K7</f>
        <v>20.338983050847457</v>
      </c>
    </row>
    <row r="6" spans="1:12" ht="15.75" x14ac:dyDescent="0.25">
      <c r="A6" s="9">
        <v>5</v>
      </c>
      <c r="B6" t="s">
        <v>208</v>
      </c>
      <c r="C6" s="6" t="s">
        <v>846</v>
      </c>
      <c r="D6" s="4" t="s">
        <v>896</v>
      </c>
      <c r="E6" s="4" t="s">
        <v>897</v>
      </c>
      <c r="F6" s="4" t="s">
        <v>906</v>
      </c>
      <c r="G6" s="4" t="s">
        <v>901</v>
      </c>
      <c r="J6" s="18" t="s">
        <v>900</v>
      </c>
      <c r="K6" s="20">
        <f>COUNTIF(D:D,J6)</f>
        <v>0</v>
      </c>
      <c r="L6" s="21">
        <f>(K6*100)/K7</f>
        <v>0</v>
      </c>
    </row>
    <row r="7" spans="1:12" ht="15.75" x14ac:dyDescent="0.25">
      <c r="A7" s="9">
        <v>5</v>
      </c>
      <c r="B7" t="s">
        <v>209</v>
      </c>
      <c r="C7" s="6" t="s">
        <v>847</v>
      </c>
      <c r="D7" s="4" t="s">
        <v>909</v>
      </c>
      <c r="E7" s="4" t="s">
        <v>903</v>
      </c>
      <c r="F7" s="4" t="s">
        <v>905</v>
      </c>
      <c r="G7" s="4" t="s">
        <v>901</v>
      </c>
      <c r="J7" s="19" t="s">
        <v>956</v>
      </c>
      <c r="K7" s="20">
        <f>SUM(K3:K6)</f>
        <v>59</v>
      </c>
      <c r="L7" s="21">
        <f>SUM(L3:L6)</f>
        <v>100</v>
      </c>
    </row>
    <row r="8" spans="1:12" ht="15.75" x14ac:dyDescent="0.25">
      <c r="A8" s="9">
        <v>5</v>
      </c>
      <c r="B8" t="s">
        <v>210</v>
      </c>
      <c r="C8" s="6" t="s">
        <v>833</v>
      </c>
      <c r="D8" s="4" t="s">
        <v>909</v>
      </c>
      <c r="E8" s="4" t="s">
        <v>903</v>
      </c>
      <c r="F8" s="4" t="s">
        <v>904</v>
      </c>
      <c r="G8" s="4" t="s">
        <v>901</v>
      </c>
      <c r="J8" s="12"/>
      <c r="K8" s="13"/>
      <c r="L8" s="13"/>
    </row>
    <row r="9" spans="1:12" ht="15.75" x14ac:dyDescent="0.25">
      <c r="A9" s="9">
        <v>5</v>
      </c>
      <c r="B9" t="s">
        <v>211</v>
      </c>
      <c r="C9" s="6" t="s">
        <v>833</v>
      </c>
      <c r="D9" s="4" t="s">
        <v>909</v>
      </c>
      <c r="E9" s="4" t="s">
        <v>903</v>
      </c>
      <c r="F9" s="4" t="s">
        <v>904</v>
      </c>
      <c r="G9" s="4" t="s">
        <v>901</v>
      </c>
      <c r="J9" s="17" t="s">
        <v>960</v>
      </c>
      <c r="K9" s="26" t="s">
        <v>946</v>
      </c>
      <c r="L9" s="26" t="s">
        <v>947</v>
      </c>
    </row>
    <row r="10" spans="1:12" ht="15.75" x14ac:dyDescent="0.25">
      <c r="A10" s="9">
        <v>5</v>
      </c>
      <c r="B10" t="s">
        <v>212</v>
      </c>
      <c r="C10" s="6" t="s">
        <v>833</v>
      </c>
      <c r="D10" s="4" t="s">
        <v>909</v>
      </c>
      <c r="E10" s="4" t="s">
        <v>903</v>
      </c>
      <c r="F10" s="4" t="s">
        <v>904</v>
      </c>
      <c r="G10" s="4" t="s">
        <v>901</v>
      </c>
      <c r="J10" s="18" t="s">
        <v>897</v>
      </c>
      <c r="K10" s="44">
        <f>COUNTIF(E:E,J10)</f>
        <v>8</v>
      </c>
      <c r="L10" s="23">
        <f>(K10*100)/K7</f>
        <v>13.559322033898304</v>
      </c>
    </row>
    <row r="11" spans="1:12" ht="15.75" x14ac:dyDescent="0.25">
      <c r="A11" s="9">
        <v>5</v>
      </c>
      <c r="B11" t="s">
        <v>213</v>
      </c>
      <c r="C11" s="6" t="s">
        <v>846</v>
      </c>
      <c r="D11" s="4" t="s">
        <v>896</v>
      </c>
      <c r="E11" s="4" t="s">
        <v>897</v>
      </c>
      <c r="F11" s="4" t="s">
        <v>906</v>
      </c>
      <c r="G11" s="4" t="s">
        <v>901</v>
      </c>
      <c r="J11" s="43" t="s">
        <v>903</v>
      </c>
      <c r="K11" s="22">
        <f>COUNTIF(E:E,J11)</f>
        <v>51</v>
      </c>
      <c r="L11" s="45">
        <f>(K11*100)/K7</f>
        <v>86.440677966101688</v>
      </c>
    </row>
    <row r="12" spans="1:12" ht="15.75" x14ac:dyDescent="0.25">
      <c r="A12" s="9">
        <v>5</v>
      </c>
      <c r="B12" t="s">
        <v>99</v>
      </c>
      <c r="C12" s="6" t="s">
        <v>839</v>
      </c>
      <c r="D12" s="4" t="s">
        <v>896</v>
      </c>
      <c r="E12" s="4" t="s">
        <v>903</v>
      </c>
      <c r="F12" s="4" t="s">
        <v>905</v>
      </c>
      <c r="G12" s="4" t="s">
        <v>901</v>
      </c>
      <c r="J12" s="19" t="s">
        <v>956</v>
      </c>
      <c r="K12" s="22">
        <f>SUM(K10:K11)</f>
        <v>59</v>
      </c>
      <c r="L12" s="23">
        <f>SUM(L10:L11)</f>
        <v>100</v>
      </c>
    </row>
    <row r="13" spans="1:12" ht="15.75" x14ac:dyDescent="0.25">
      <c r="A13" s="9">
        <v>5</v>
      </c>
      <c r="B13" t="s">
        <v>214</v>
      </c>
      <c r="C13" s="6" t="s">
        <v>833</v>
      </c>
      <c r="D13" s="4" t="s">
        <v>909</v>
      </c>
      <c r="E13" s="4" t="s">
        <v>903</v>
      </c>
      <c r="F13" s="4" t="s">
        <v>904</v>
      </c>
      <c r="G13" s="4" t="s">
        <v>901</v>
      </c>
      <c r="J13" s="12"/>
      <c r="K13" s="13"/>
      <c r="L13" s="13"/>
    </row>
    <row r="14" spans="1:12" ht="15.75" x14ac:dyDescent="0.25">
      <c r="A14" s="9">
        <v>5</v>
      </c>
      <c r="B14" t="s">
        <v>215</v>
      </c>
      <c r="C14" s="6" t="s">
        <v>839</v>
      </c>
      <c r="D14" s="4" t="s">
        <v>896</v>
      </c>
      <c r="E14" s="4" t="s">
        <v>903</v>
      </c>
      <c r="F14" s="4" t="s">
        <v>905</v>
      </c>
      <c r="G14" s="4" t="s">
        <v>901</v>
      </c>
      <c r="J14" s="17" t="s">
        <v>963</v>
      </c>
      <c r="K14" s="26" t="s">
        <v>946</v>
      </c>
      <c r="L14" s="26" t="s">
        <v>947</v>
      </c>
    </row>
    <row r="15" spans="1:12" ht="15.75" x14ac:dyDescent="0.25">
      <c r="A15" s="9">
        <v>5</v>
      </c>
      <c r="B15" t="s">
        <v>216</v>
      </c>
      <c r="C15" s="6" t="s">
        <v>845</v>
      </c>
      <c r="D15" s="4" t="s">
        <v>896</v>
      </c>
      <c r="E15" s="4" t="s">
        <v>903</v>
      </c>
      <c r="F15" s="4" t="s">
        <v>906</v>
      </c>
      <c r="G15" s="4" t="s">
        <v>901</v>
      </c>
      <c r="J15" s="18" t="s">
        <v>908</v>
      </c>
      <c r="K15" s="22">
        <f t="shared" ref="K15:K20" si="0">COUNTIF(F:F,J15)</f>
        <v>10</v>
      </c>
      <c r="L15" s="23">
        <f>(K15*100)/K7</f>
        <v>16.949152542372882</v>
      </c>
    </row>
    <row r="16" spans="1:12" ht="15.75" x14ac:dyDescent="0.25">
      <c r="A16" s="9">
        <v>5</v>
      </c>
      <c r="B16" t="s">
        <v>217</v>
      </c>
      <c r="C16" s="6" t="s">
        <v>838</v>
      </c>
      <c r="D16" s="4" t="s">
        <v>896</v>
      </c>
      <c r="E16" s="4" t="s">
        <v>903</v>
      </c>
      <c r="F16" s="4" t="s">
        <v>904</v>
      </c>
      <c r="G16" s="4" t="s">
        <v>901</v>
      </c>
      <c r="J16" s="18" t="s">
        <v>905</v>
      </c>
      <c r="K16" s="20">
        <f t="shared" si="0"/>
        <v>19</v>
      </c>
      <c r="L16" s="23">
        <f>(K16*100)/K7</f>
        <v>32.203389830508478</v>
      </c>
    </row>
    <row r="17" spans="1:12" ht="15.75" x14ac:dyDescent="0.25">
      <c r="A17" s="9">
        <v>5</v>
      </c>
      <c r="B17" t="s">
        <v>218</v>
      </c>
      <c r="C17" s="6" t="s">
        <v>833</v>
      </c>
      <c r="D17" s="4" t="s">
        <v>909</v>
      </c>
      <c r="E17" s="4" t="s">
        <v>903</v>
      </c>
      <c r="F17" s="4" t="s">
        <v>904</v>
      </c>
      <c r="G17" s="4" t="s">
        <v>901</v>
      </c>
      <c r="J17" s="18" t="s">
        <v>904</v>
      </c>
      <c r="K17" s="20">
        <f t="shared" si="0"/>
        <v>18</v>
      </c>
      <c r="L17" s="23">
        <f>(K17*100)/K7</f>
        <v>30.508474576271187</v>
      </c>
    </row>
    <row r="18" spans="1:12" ht="15.75" x14ac:dyDescent="0.25">
      <c r="A18" s="9">
        <v>5</v>
      </c>
      <c r="B18" t="s">
        <v>219</v>
      </c>
      <c r="C18" s="6" t="s">
        <v>839</v>
      </c>
      <c r="D18" s="4" t="s">
        <v>896</v>
      </c>
      <c r="E18" s="4" t="s">
        <v>903</v>
      </c>
      <c r="F18" s="4" t="s">
        <v>905</v>
      </c>
      <c r="G18" s="4" t="s">
        <v>901</v>
      </c>
      <c r="J18" s="18" t="s">
        <v>912</v>
      </c>
      <c r="K18" s="22">
        <f t="shared" si="0"/>
        <v>0</v>
      </c>
      <c r="L18" s="23">
        <f>(K18*100)/K7</f>
        <v>0</v>
      </c>
    </row>
    <row r="19" spans="1:12" ht="15.75" x14ac:dyDescent="0.25">
      <c r="A19" s="9">
        <v>5</v>
      </c>
      <c r="B19" t="s">
        <v>220</v>
      </c>
      <c r="C19" s="6" t="s">
        <v>846</v>
      </c>
      <c r="D19" s="4" t="s">
        <v>896</v>
      </c>
      <c r="E19" s="4" t="s">
        <v>897</v>
      </c>
      <c r="F19" s="4" t="s">
        <v>906</v>
      </c>
      <c r="G19" s="4" t="s">
        <v>901</v>
      </c>
      <c r="J19" s="43" t="s">
        <v>906</v>
      </c>
      <c r="K19" s="20">
        <f t="shared" si="0"/>
        <v>11</v>
      </c>
      <c r="L19" s="45">
        <f>(K19*100)/K7</f>
        <v>18.64406779661017</v>
      </c>
    </row>
    <row r="20" spans="1:12" ht="15.75" x14ac:dyDescent="0.25">
      <c r="A20" s="9">
        <v>5</v>
      </c>
      <c r="B20" t="s">
        <v>221</v>
      </c>
      <c r="C20" s="6" t="s">
        <v>839</v>
      </c>
      <c r="D20" s="4" t="s">
        <v>896</v>
      </c>
      <c r="E20" s="4" t="s">
        <v>903</v>
      </c>
      <c r="F20" s="4" t="s">
        <v>905</v>
      </c>
      <c r="G20" s="4" t="s">
        <v>901</v>
      </c>
      <c r="J20" s="43" t="s">
        <v>913</v>
      </c>
      <c r="K20" s="20">
        <f t="shared" si="0"/>
        <v>1</v>
      </c>
      <c r="L20" s="23">
        <f>(K20*100)/K7</f>
        <v>1.6949152542372881</v>
      </c>
    </row>
    <row r="21" spans="1:12" ht="15.75" x14ac:dyDescent="0.25">
      <c r="A21" s="9">
        <v>5</v>
      </c>
      <c r="B21" t="s">
        <v>148</v>
      </c>
      <c r="C21" s="6" t="s">
        <v>840</v>
      </c>
      <c r="D21" s="4" t="s">
        <v>902</v>
      </c>
      <c r="E21" s="4" t="s">
        <v>903</v>
      </c>
      <c r="F21" s="4" t="s">
        <v>908</v>
      </c>
      <c r="G21" s="4" t="s">
        <v>901</v>
      </c>
      <c r="J21" s="19" t="s">
        <v>956</v>
      </c>
      <c r="K21" s="22">
        <f>SUM(K15:K20)</f>
        <v>59</v>
      </c>
      <c r="L21" s="22">
        <f>SUM(L15:L20)</f>
        <v>100</v>
      </c>
    </row>
    <row r="22" spans="1:12" ht="15.75" x14ac:dyDescent="0.25">
      <c r="A22" s="9">
        <v>5</v>
      </c>
      <c r="B22" t="s">
        <v>222</v>
      </c>
      <c r="C22" s="6" t="s">
        <v>851</v>
      </c>
      <c r="D22" s="4" t="s">
        <v>896</v>
      </c>
      <c r="E22" s="4" t="s">
        <v>903</v>
      </c>
      <c r="F22" s="4" t="s">
        <v>906</v>
      </c>
      <c r="G22" s="4" t="s">
        <v>907</v>
      </c>
      <c r="J22" s="12"/>
      <c r="K22" s="12"/>
      <c r="L22" s="12"/>
    </row>
    <row r="23" spans="1:12" ht="15.75" x14ac:dyDescent="0.25">
      <c r="A23" s="9">
        <v>5</v>
      </c>
      <c r="B23" t="s">
        <v>223</v>
      </c>
      <c r="C23" s="6" t="s">
        <v>839</v>
      </c>
      <c r="D23" s="4" t="s">
        <v>896</v>
      </c>
      <c r="E23" s="4" t="s">
        <v>903</v>
      </c>
      <c r="F23" s="4" t="s">
        <v>905</v>
      </c>
      <c r="G23" s="4" t="s">
        <v>901</v>
      </c>
      <c r="J23" s="17" t="s">
        <v>965</v>
      </c>
      <c r="K23" s="26" t="s">
        <v>946</v>
      </c>
      <c r="L23" s="26" t="s">
        <v>947</v>
      </c>
    </row>
    <row r="24" spans="1:12" ht="15.75" x14ac:dyDescent="0.25">
      <c r="A24" s="9">
        <v>5</v>
      </c>
      <c r="B24" t="s">
        <v>224</v>
      </c>
      <c r="C24" s="6" t="s">
        <v>840</v>
      </c>
      <c r="D24" s="4" t="s">
        <v>902</v>
      </c>
      <c r="E24" s="4" t="s">
        <v>903</v>
      </c>
      <c r="F24" s="4" t="s">
        <v>908</v>
      </c>
      <c r="G24" s="4" t="s">
        <v>901</v>
      </c>
      <c r="J24" s="18" t="s">
        <v>907</v>
      </c>
      <c r="K24" s="22">
        <f>COUNTIF(G:G,J24)</f>
        <v>3</v>
      </c>
      <c r="L24" s="36">
        <f>(K24*100)/K7</f>
        <v>5.0847457627118642</v>
      </c>
    </row>
    <row r="25" spans="1:12" ht="15.75" x14ac:dyDescent="0.25">
      <c r="A25" s="9">
        <v>5</v>
      </c>
      <c r="B25" t="s">
        <v>23</v>
      </c>
      <c r="C25" s="6" t="s">
        <v>826</v>
      </c>
      <c r="D25" s="4" t="s">
        <v>902</v>
      </c>
      <c r="E25" s="4" t="s">
        <v>903</v>
      </c>
      <c r="F25" s="4" t="s">
        <v>904</v>
      </c>
      <c r="G25" s="4" t="s">
        <v>901</v>
      </c>
      <c r="J25" s="18" t="s">
        <v>901</v>
      </c>
      <c r="K25" s="22">
        <f>COUNTIF(G:G,J25)</f>
        <v>56</v>
      </c>
      <c r="L25" s="36">
        <f>(K25*100)/K7</f>
        <v>94.915254237288138</v>
      </c>
    </row>
    <row r="26" spans="1:12" ht="15.75" x14ac:dyDescent="0.25">
      <c r="A26" s="9">
        <v>5</v>
      </c>
      <c r="B26" t="s">
        <v>225</v>
      </c>
      <c r="C26" s="6" t="s">
        <v>831</v>
      </c>
      <c r="D26" s="4" t="s">
        <v>909</v>
      </c>
      <c r="E26" s="4" t="s">
        <v>903</v>
      </c>
      <c r="F26" s="4" t="s">
        <v>908</v>
      </c>
      <c r="G26" s="4" t="s">
        <v>901</v>
      </c>
      <c r="J26" s="18" t="s">
        <v>956</v>
      </c>
      <c r="K26" s="36">
        <f>SUM(K24:K25)</f>
        <v>59</v>
      </c>
      <c r="L26" s="36">
        <f>SUM(L24:L25)</f>
        <v>100</v>
      </c>
    </row>
    <row r="27" spans="1:12" ht="15.75" x14ac:dyDescent="0.25">
      <c r="A27" s="9">
        <v>5</v>
      </c>
      <c r="B27" t="s">
        <v>226</v>
      </c>
      <c r="C27" s="6" t="s">
        <v>826</v>
      </c>
      <c r="D27" s="4" t="s">
        <v>902</v>
      </c>
      <c r="E27" s="4" t="s">
        <v>903</v>
      </c>
      <c r="F27" s="4" t="s">
        <v>904</v>
      </c>
      <c r="G27" s="4" t="s">
        <v>901</v>
      </c>
      <c r="J27" s="12"/>
      <c r="K27" s="12"/>
      <c r="L27" s="12"/>
    </row>
    <row r="28" spans="1:12" ht="15.75" x14ac:dyDescent="0.25">
      <c r="A28" s="9">
        <v>5</v>
      </c>
      <c r="B28" t="s">
        <v>115</v>
      </c>
      <c r="C28" s="6" t="s">
        <v>845</v>
      </c>
      <c r="D28" s="4" t="s">
        <v>896</v>
      </c>
      <c r="E28" s="4" t="s">
        <v>903</v>
      </c>
      <c r="F28" s="4" t="s">
        <v>906</v>
      </c>
      <c r="G28" s="4" t="s">
        <v>901</v>
      </c>
      <c r="J28" s="27" t="s">
        <v>966</v>
      </c>
      <c r="K28" s="26" t="s">
        <v>946</v>
      </c>
      <c r="L28" s="26" t="s">
        <v>947</v>
      </c>
    </row>
    <row r="29" spans="1:12" ht="15.75" x14ac:dyDescent="0.25">
      <c r="A29" s="9">
        <v>5</v>
      </c>
      <c r="B29" t="s">
        <v>227</v>
      </c>
      <c r="C29" s="6" t="s">
        <v>838</v>
      </c>
      <c r="D29" s="4" t="s">
        <v>896</v>
      </c>
      <c r="E29" s="4" t="s">
        <v>903</v>
      </c>
      <c r="F29" s="4" t="s">
        <v>904</v>
      </c>
      <c r="G29" s="4" t="s">
        <v>901</v>
      </c>
      <c r="J29" s="18" t="s">
        <v>839</v>
      </c>
      <c r="K29" s="22">
        <v>14</v>
      </c>
      <c r="L29" s="23">
        <f>(K29*100)/K7</f>
        <v>23.728813559322035</v>
      </c>
    </row>
    <row r="30" spans="1:12" ht="15.75" x14ac:dyDescent="0.25">
      <c r="A30" s="9">
        <v>5</v>
      </c>
      <c r="B30" t="s">
        <v>228</v>
      </c>
      <c r="C30" s="6" t="s">
        <v>828</v>
      </c>
      <c r="D30" s="4" t="s">
        <v>896</v>
      </c>
      <c r="E30" s="4" t="s">
        <v>897</v>
      </c>
      <c r="F30" s="4" t="s">
        <v>906</v>
      </c>
      <c r="G30" s="4" t="s">
        <v>907</v>
      </c>
      <c r="J30" s="18" t="s">
        <v>826</v>
      </c>
      <c r="K30" s="22">
        <v>9</v>
      </c>
      <c r="L30" s="23">
        <f>(K30*100)/K7</f>
        <v>15.254237288135593</v>
      </c>
    </row>
    <row r="31" spans="1:12" ht="15.75" x14ac:dyDescent="0.25">
      <c r="A31" s="9">
        <v>5</v>
      </c>
      <c r="B31" t="s">
        <v>229</v>
      </c>
      <c r="C31" s="6" t="s">
        <v>840</v>
      </c>
      <c r="D31" s="4" t="s">
        <v>902</v>
      </c>
      <c r="E31" s="4" t="s">
        <v>903</v>
      </c>
      <c r="F31" s="4" t="s">
        <v>908</v>
      </c>
      <c r="G31" s="4" t="s">
        <v>901</v>
      </c>
      <c r="J31" s="18" t="s">
        <v>833</v>
      </c>
      <c r="K31" s="22">
        <v>7</v>
      </c>
      <c r="L31" s="23">
        <f>(K31*100)/K7</f>
        <v>11.864406779661017</v>
      </c>
    </row>
    <row r="32" spans="1:12" ht="15.75" x14ac:dyDescent="0.25">
      <c r="A32" s="9">
        <v>5</v>
      </c>
      <c r="B32" t="s">
        <v>230</v>
      </c>
      <c r="C32" s="6" t="s">
        <v>833</v>
      </c>
      <c r="D32" s="4" t="s">
        <v>909</v>
      </c>
      <c r="E32" s="4" t="s">
        <v>903</v>
      </c>
      <c r="F32" s="4" t="s">
        <v>904</v>
      </c>
      <c r="G32" s="4" t="s">
        <v>901</v>
      </c>
      <c r="J32" s="18" t="s">
        <v>840</v>
      </c>
      <c r="K32" s="22">
        <v>5</v>
      </c>
      <c r="L32" s="23">
        <f>(K32*100)/K7</f>
        <v>8.4745762711864412</v>
      </c>
    </row>
    <row r="33" spans="1:12" ht="15.75" x14ac:dyDescent="0.25">
      <c r="A33" s="9">
        <v>5</v>
      </c>
      <c r="B33" t="s">
        <v>231</v>
      </c>
      <c r="C33" s="6" t="s">
        <v>851</v>
      </c>
      <c r="D33" s="4" t="s">
        <v>896</v>
      </c>
      <c r="E33" s="4" t="s">
        <v>903</v>
      </c>
      <c r="F33" s="4" t="s">
        <v>906</v>
      </c>
      <c r="G33" s="4" t="s">
        <v>907</v>
      </c>
      <c r="J33" s="18" t="s">
        <v>846</v>
      </c>
      <c r="K33" s="22">
        <v>4</v>
      </c>
      <c r="L33" s="23">
        <f>(K33*100)/K7</f>
        <v>6.7796610169491522</v>
      </c>
    </row>
    <row r="34" spans="1:12" ht="15.75" x14ac:dyDescent="0.25">
      <c r="A34" s="9">
        <v>5</v>
      </c>
      <c r="B34" t="s">
        <v>232</v>
      </c>
      <c r="C34" s="6" t="s">
        <v>826</v>
      </c>
      <c r="D34" s="4" t="s">
        <v>902</v>
      </c>
      <c r="E34" s="4" t="s">
        <v>903</v>
      </c>
      <c r="F34" s="4" t="s">
        <v>904</v>
      </c>
      <c r="G34" s="4" t="s">
        <v>901</v>
      </c>
      <c r="J34" s="18" t="s">
        <v>845</v>
      </c>
      <c r="K34" s="22">
        <v>4</v>
      </c>
      <c r="L34" s="23">
        <f>(K34*100)/K7</f>
        <v>6.7796610169491522</v>
      </c>
    </row>
    <row r="35" spans="1:12" ht="15.75" x14ac:dyDescent="0.25">
      <c r="A35" s="9">
        <v>5</v>
      </c>
      <c r="B35" t="s">
        <v>233</v>
      </c>
      <c r="C35" s="6" t="s">
        <v>842</v>
      </c>
      <c r="D35" s="4" t="s">
        <v>902</v>
      </c>
      <c r="E35" s="4" t="s">
        <v>897</v>
      </c>
      <c r="F35" s="4" t="s">
        <v>908</v>
      </c>
      <c r="G35" s="4" t="s">
        <v>901</v>
      </c>
      <c r="J35" s="18" t="s">
        <v>831</v>
      </c>
      <c r="K35" s="22">
        <v>2</v>
      </c>
      <c r="L35" s="23">
        <f>(K35*100)/K7</f>
        <v>3.3898305084745761</v>
      </c>
    </row>
    <row r="36" spans="1:12" ht="15.75" x14ac:dyDescent="0.25">
      <c r="A36" s="9">
        <v>5</v>
      </c>
      <c r="B36" t="s">
        <v>234</v>
      </c>
      <c r="C36" s="6" t="s">
        <v>839</v>
      </c>
      <c r="D36" s="4" t="s">
        <v>896</v>
      </c>
      <c r="E36" s="4" t="s">
        <v>903</v>
      </c>
      <c r="F36" s="4" t="s">
        <v>905</v>
      </c>
      <c r="G36" s="4" t="s">
        <v>901</v>
      </c>
      <c r="J36" s="18" t="s">
        <v>847</v>
      </c>
      <c r="K36" s="22">
        <v>2</v>
      </c>
      <c r="L36" s="23">
        <f>(K36*100)/K7</f>
        <v>3.3898305084745761</v>
      </c>
    </row>
    <row r="37" spans="1:12" ht="15.75" x14ac:dyDescent="0.25">
      <c r="A37" s="9">
        <v>5</v>
      </c>
      <c r="B37" t="s">
        <v>235</v>
      </c>
      <c r="C37" s="6" t="s">
        <v>845</v>
      </c>
      <c r="D37" s="4" t="s">
        <v>896</v>
      </c>
      <c r="E37" s="4" t="s">
        <v>903</v>
      </c>
      <c r="F37" s="4" t="s">
        <v>906</v>
      </c>
      <c r="G37" s="4" t="s">
        <v>901</v>
      </c>
      <c r="J37" s="18" t="s">
        <v>838</v>
      </c>
      <c r="K37" s="22">
        <v>2</v>
      </c>
      <c r="L37" s="23">
        <f>(K37*100)/K7</f>
        <v>3.3898305084745761</v>
      </c>
    </row>
    <row r="38" spans="1:12" ht="15.75" x14ac:dyDescent="0.25">
      <c r="A38" s="9">
        <v>5</v>
      </c>
      <c r="B38" t="s">
        <v>236</v>
      </c>
      <c r="C38" s="6" t="s">
        <v>826</v>
      </c>
      <c r="D38" s="4" t="s">
        <v>902</v>
      </c>
      <c r="E38" s="4" t="s">
        <v>903</v>
      </c>
      <c r="F38" s="4" t="s">
        <v>904</v>
      </c>
      <c r="G38" s="4" t="s">
        <v>901</v>
      </c>
      <c r="J38" s="43" t="s">
        <v>851</v>
      </c>
      <c r="K38" s="44">
        <v>2</v>
      </c>
      <c r="L38" s="44">
        <f>(K38*100)/K7</f>
        <v>3.3898305084745761</v>
      </c>
    </row>
    <row r="39" spans="1:12" ht="15.75" x14ac:dyDescent="0.25">
      <c r="A39" s="9">
        <v>5</v>
      </c>
      <c r="B39" t="s">
        <v>237</v>
      </c>
      <c r="C39" s="6" t="s">
        <v>831</v>
      </c>
      <c r="D39" s="4" t="s">
        <v>909</v>
      </c>
      <c r="E39" s="4" t="s">
        <v>903</v>
      </c>
      <c r="F39" s="4" t="s">
        <v>908</v>
      </c>
      <c r="G39" s="4" t="s">
        <v>901</v>
      </c>
      <c r="J39" s="18" t="s">
        <v>842</v>
      </c>
      <c r="K39" s="22">
        <v>2</v>
      </c>
      <c r="L39" s="23">
        <f>(K39*100)/K7</f>
        <v>3.3898305084745761</v>
      </c>
    </row>
    <row r="40" spans="1:12" ht="15.75" x14ac:dyDescent="0.25">
      <c r="A40" s="9">
        <v>5</v>
      </c>
      <c r="B40" t="s">
        <v>238</v>
      </c>
      <c r="C40" s="6" t="s">
        <v>839</v>
      </c>
      <c r="D40" s="4" t="s">
        <v>896</v>
      </c>
      <c r="E40" s="4" t="s">
        <v>903</v>
      </c>
      <c r="F40" s="4" t="s">
        <v>905</v>
      </c>
      <c r="G40" s="4" t="s">
        <v>901</v>
      </c>
      <c r="J40" s="18" t="s">
        <v>827</v>
      </c>
      <c r="K40" s="22">
        <v>2</v>
      </c>
      <c r="L40" s="23">
        <f>(K40*100)/K7</f>
        <v>3.3898305084745761</v>
      </c>
    </row>
    <row r="41" spans="1:12" ht="15.75" x14ac:dyDescent="0.25">
      <c r="A41" s="9">
        <v>5</v>
      </c>
      <c r="B41" t="s">
        <v>239</v>
      </c>
      <c r="C41" s="6" t="s">
        <v>842</v>
      </c>
      <c r="D41" s="4" t="s">
        <v>902</v>
      </c>
      <c r="E41" s="4" t="s">
        <v>897</v>
      </c>
      <c r="F41" s="4" t="s">
        <v>908</v>
      </c>
      <c r="G41" s="4" t="s">
        <v>901</v>
      </c>
      <c r="J41" s="18" t="s">
        <v>836</v>
      </c>
      <c r="K41" s="22">
        <v>1</v>
      </c>
      <c r="L41" s="23">
        <f>(K41*100)/K7</f>
        <v>1.6949152542372881</v>
      </c>
    </row>
    <row r="42" spans="1:12" ht="15.75" x14ac:dyDescent="0.25">
      <c r="A42" s="9">
        <v>5</v>
      </c>
      <c r="B42" t="s">
        <v>240</v>
      </c>
      <c r="C42" s="6" t="s">
        <v>839</v>
      </c>
      <c r="D42" s="4" t="s">
        <v>896</v>
      </c>
      <c r="E42" s="4" t="s">
        <v>903</v>
      </c>
      <c r="F42" s="4" t="s">
        <v>905</v>
      </c>
      <c r="G42" s="4" t="s">
        <v>901</v>
      </c>
      <c r="J42" s="18" t="s">
        <v>828</v>
      </c>
      <c r="K42" s="22">
        <v>1</v>
      </c>
      <c r="L42" s="23">
        <f>(K42*100)/K7</f>
        <v>1.6949152542372881</v>
      </c>
    </row>
    <row r="43" spans="1:12" ht="15.75" x14ac:dyDescent="0.25">
      <c r="A43" s="9">
        <v>5</v>
      </c>
      <c r="B43" t="s">
        <v>241</v>
      </c>
      <c r="C43" s="6" t="s">
        <v>839</v>
      </c>
      <c r="D43" s="4" t="s">
        <v>896</v>
      </c>
      <c r="E43" s="4" t="s">
        <v>903</v>
      </c>
      <c r="F43" s="4" t="s">
        <v>905</v>
      </c>
      <c r="G43" s="4" t="s">
        <v>901</v>
      </c>
      <c r="J43" s="47" t="s">
        <v>856</v>
      </c>
      <c r="K43" s="46">
        <v>1</v>
      </c>
      <c r="L43" s="23">
        <f>(K43*100)/K7</f>
        <v>1.6949152542372881</v>
      </c>
    </row>
    <row r="44" spans="1:12" ht="15.75" x14ac:dyDescent="0.25">
      <c r="A44" s="9">
        <v>5</v>
      </c>
      <c r="B44" t="s">
        <v>188</v>
      </c>
      <c r="C44" s="6" t="s">
        <v>839</v>
      </c>
      <c r="D44" s="4" t="s">
        <v>896</v>
      </c>
      <c r="E44" s="4" t="s">
        <v>903</v>
      </c>
      <c r="F44" s="4" t="s">
        <v>905</v>
      </c>
      <c r="G44" s="4" t="s">
        <v>901</v>
      </c>
      <c r="J44" s="47" t="s">
        <v>852</v>
      </c>
      <c r="K44" s="46">
        <v>1</v>
      </c>
      <c r="L44" s="23">
        <f>(K44*100)/K7</f>
        <v>1.6949152542372881</v>
      </c>
    </row>
    <row r="45" spans="1:12" ht="15.75" x14ac:dyDescent="0.25">
      <c r="A45" s="9">
        <v>5</v>
      </c>
      <c r="B45" t="s">
        <v>43</v>
      </c>
      <c r="C45" s="6" t="s">
        <v>827</v>
      </c>
      <c r="D45" s="4" t="s">
        <v>902</v>
      </c>
      <c r="E45" s="4" t="s">
        <v>903</v>
      </c>
      <c r="F45" s="4" t="s">
        <v>905</v>
      </c>
      <c r="G45" s="4" t="s">
        <v>901</v>
      </c>
      <c r="J45" s="47"/>
      <c r="K45" s="46"/>
      <c r="L45" s="23">
        <f>(K45*100)/K7</f>
        <v>0</v>
      </c>
    </row>
    <row r="46" spans="1:12" ht="15.75" x14ac:dyDescent="0.25">
      <c r="A46" s="9">
        <v>5</v>
      </c>
      <c r="B46" t="s">
        <v>242</v>
      </c>
      <c r="C46" s="6" t="s">
        <v>839</v>
      </c>
      <c r="D46" s="4" t="s">
        <v>896</v>
      </c>
      <c r="E46" s="4" t="s">
        <v>903</v>
      </c>
      <c r="F46" s="4" t="s">
        <v>905</v>
      </c>
      <c r="G46" s="4" t="s">
        <v>901</v>
      </c>
      <c r="J46" s="47"/>
      <c r="K46" s="46"/>
      <c r="L46" s="23">
        <f>(K46*100)/K7</f>
        <v>0</v>
      </c>
    </row>
    <row r="47" spans="1:12" ht="15.75" x14ac:dyDescent="0.25">
      <c r="A47" s="9">
        <v>5</v>
      </c>
      <c r="B47" t="s">
        <v>243</v>
      </c>
      <c r="C47" s="6" t="s">
        <v>852</v>
      </c>
      <c r="D47" s="4" t="s">
        <v>896</v>
      </c>
      <c r="E47" s="4" t="s">
        <v>903</v>
      </c>
      <c r="F47" s="4" t="s">
        <v>913</v>
      </c>
      <c r="G47" s="4" t="s">
        <v>901</v>
      </c>
      <c r="J47" s="18" t="s">
        <v>956</v>
      </c>
      <c r="K47" s="28">
        <f>SUM(K29:K46)</f>
        <v>59</v>
      </c>
      <c r="L47" s="23">
        <f>SUM(L29:L46)</f>
        <v>99.999999999999986</v>
      </c>
    </row>
    <row r="48" spans="1:12" ht="15.75" x14ac:dyDescent="0.25">
      <c r="A48" s="9">
        <v>5</v>
      </c>
      <c r="B48" t="s">
        <v>244</v>
      </c>
      <c r="C48" s="6" t="s">
        <v>826</v>
      </c>
      <c r="D48" s="4" t="s">
        <v>902</v>
      </c>
      <c r="E48" s="4" t="s">
        <v>903</v>
      </c>
      <c r="F48" s="4" t="s">
        <v>904</v>
      </c>
      <c r="G48" s="4" t="s">
        <v>901</v>
      </c>
    </row>
    <row r="49" spans="1:7" ht="15.75" x14ac:dyDescent="0.25">
      <c r="A49" s="9">
        <v>5</v>
      </c>
      <c r="B49" t="s">
        <v>245</v>
      </c>
      <c r="C49" s="6" t="s">
        <v>846</v>
      </c>
      <c r="D49" s="4" t="s">
        <v>896</v>
      </c>
      <c r="E49" s="4" t="s">
        <v>897</v>
      </c>
      <c r="F49" s="4" t="s">
        <v>906</v>
      </c>
      <c r="G49" s="4" t="s">
        <v>901</v>
      </c>
    </row>
    <row r="50" spans="1:7" ht="15.75" x14ac:dyDescent="0.25">
      <c r="A50" s="9">
        <v>5</v>
      </c>
      <c r="B50" t="s">
        <v>246</v>
      </c>
      <c r="C50" s="6" t="s">
        <v>827</v>
      </c>
      <c r="D50" s="4" t="s">
        <v>902</v>
      </c>
      <c r="E50" s="4" t="s">
        <v>903</v>
      </c>
      <c r="F50" s="4" t="s">
        <v>905</v>
      </c>
      <c r="G50" s="4" t="s">
        <v>901</v>
      </c>
    </row>
    <row r="51" spans="1:7" ht="15.75" x14ac:dyDescent="0.25">
      <c r="A51" s="9">
        <v>5</v>
      </c>
      <c r="B51" t="s">
        <v>247</v>
      </c>
      <c r="C51" s="6" t="s">
        <v>845</v>
      </c>
      <c r="D51" s="4" t="s">
        <v>896</v>
      </c>
      <c r="E51" s="4" t="s">
        <v>903</v>
      </c>
      <c r="F51" s="4" t="s">
        <v>906</v>
      </c>
      <c r="G51" s="4" t="s">
        <v>901</v>
      </c>
    </row>
    <row r="52" spans="1:7" ht="15.75" x14ac:dyDescent="0.25">
      <c r="A52" s="9">
        <v>5</v>
      </c>
      <c r="B52" t="s">
        <v>50</v>
      </c>
      <c r="C52" s="6" t="s">
        <v>826</v>
      </c>
      <c r="D52" s="4" t="s">
        <v>902</v>
      </c>
      <c r="E52" s="4" t="s">
        <v>903</v>
      </c>
      <c r="F52" s="4" t="s">
        <v>904</v>
      </c>
      <c r="G52" s="4" t="s">
        <v>901</v>
      </c>
    </row>
    <row r="53" spans="1:7" ht="15.75" x14ac:dyDescent="0.25">
      <c r="A53" s="9">
        <v>5</v>
      </c>
      <c r="B53" t="s">
        <v>248</v>
      </c>
      <c r="C53" s="6" t="s">
        <v>826</v>
      </c>
      <c r="D53" s="4" t="s">
        <v>902</v>
      </c>
      <c r="E53" s="4" t="s">
        <v>903</v>
      </c>
      <c r="F53" s="4" t="s">
        <v>904</v>
      </c>
      <c r="G53" s="4" t="s">
        <v>901</v>
      </c>
    </row>
    <row r="54" spans="1:7" ht="15.75" x14ac:dyDescent="0.25">
      <c r="A54" s="9">
        <v>5</v>
      </c>
      <c r="B54" t="s">
        <v>249</v>
      </c>
      <c r="C54" s="6" t="s">
        <v>840</v>
      </c>
      <c r="D54" s="4" t="s">
        <v>902</v>
      </c>
      <c r="E54" s="4" t="s">
        <v>903</v>
      </c>
      <c r="F54" s="4" t="s">
        <v>908</v>
      </c>
      <c r="G54" s="4" t="s">
        <v>901</v>
      </c>
    </row>
    <row r="55" spans="1:7" ht="15.75" x14ac:dyDescent="0.25">
      <c r="A55" s="9">
        <v>5</v>
      </c>
      <c r="B55" t="s">
        <v>198</v>
      </c>
      <c r="C55" s="6" t="s">
        <v>839</v>
      </c>
      <c r="D55" s="4" t="s">
        <v>896</v>
      </c>
      <c r="E55" s="4" t="s">
        <v>903</v>
      </c>
      <c r="F55" s="4" t="s">
        <v>905</v>
      </c>
      <c r="G55" s="4" t="s">
        <v>901</v>
      </c>
    </row>
    <row r="56" spans="1:7" ht="15.75" x14ac:dyDescent="0.25">
      <c r="A56" s="9">
        <v>5</v>
      </c>
      <c r="B56" t="s">
        <v>250</v>
      </c>
      <c r="C56" s="6" t="s">
        <v>826</v>
      </c>
      <c r="D56" s="4" t="s">
        <v>902</v>
      </c>
      <c r="E56" s="4" t="s">
        <v>903</v>
      </c>
      <c r="F56" s="4" t="s">
        <v>904</v>
      </c>
      <c r="G56" s="4" t="s">
        <v>901</v>
      </c>
    </row>
    <row r="57" spans="1:7" ht="15.75" x14ac:dyDescent="0.25">
      <c r="A57" s="9">
        <v>5</v>
      </c>
      <c r="B57" t="s">
        <v>251</v>
      </c>
      <c r="C57" s="6" t="s">
        <v>847</v>
      </c>
      <c r="D57" s="4" t="s">
        <v>909</v>
      </c>
      <c r="E57" s="4" t="s">
        <v>903</v>
      </c>
      <c r="F57" s="4" t="s">
        <v>905</v>
      </c>
      <c r="G57" s="4" t="s">
        <v>901</v>
      </c>
    </row>
    <row r="58" spans="1:7" ht="15.75" x14ac:dyDescent="0.25">
      <c r="A58" s="9">
        <v>5</v>
      </c>
      <c r="B58" t="s">
        <v>252</v>
      </c>
      <c r="C58" s="6" t="s">
        <v>839</v>
      </c>
      <c r="D58" s="4" t="s">
        <v>896</v>
      </c>
      <c r="E58" s="4" t="s">
        <v>903</v>
      </c>
      <c r="F58" s="4" t="s">
        <v>905</v>
      </c>
      <c r="G58" s="4" t="s">
        <v>901</v>
      </c>
    </row>
    <row r="59" spans="1:7" ht="15.75" x14ac:dyDescent="0.25">
      <c r="A59" s="9">
        <v>5</v>
      </c>
      <c r="B59" t="s">
        <v>253</v>
      </c>
      <c r="C59" s="6" t="s">
        <v>840</v>
      </c>
      <c r="D59" s="4" t="s">
        <v>902</v>
      </c>
      <c r="E59" s="4" t="s">
        <v>903</v>
      </c>
      <c r="F59" s="4" t="s">
        <v>908</v>
      </c>
      <c r="G59" s="4" t="s">
        <v>901</v>
      </c>
    </row>
    <row r="60" spans="1:7" ht="15.75" x14ac:dyDescent="0.25">
      <c r="A60" s="9">
        <v>5</v>
      </c>
      <c r="B60" t="s">
        <v>254</v>
      </c>
      <c r="C60" s="6" t="s">
        <v>839</v>
      </c>
      <c r="D60" s="4" t="s">
        <v>896</v>
      </c>
      <c r="E60" s="4" t="s">
        <v>903</v>
      </c>
      <c r="F60" s="4" t="s">
        <v>905</v>
      </c>
      <c r="G60" s="4" t="s">
        <v>901</v>
      </c>
    </row>
  </sheetData>
  <autoFilter ref="A1:G1">
    <sortState ref="A2:G60">
      <sortCondition ref="F1"/>
    </sortState>
  </autoFilter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workbookViewId="0">
      <selection activeCell="H1" sqref="H1"/>
    </sheetView>
  </sheetViews>
  <sheetFormatPr baseColWidth="10" defaultRowHeight="15" x14ac:dyDescent="0.25"/>
  <sheetData>
    <row r="1" spans="1:12" x14ac:dyDescent="0.25">
      <c r="A1" s="8" t="s">
        <v>944</v>
      </c>
      <c r="B1" s="2" t="s">
        <v>934</v>
      </c>
      <c r="C1" s="5" t="s">
        <v>936</v>
      </c>
      <c r="D1" s="35" t="s">
        <v>964</v>
      </c>
      <c r="E1" s="10" t="s">
        <v>1010</v>
      </c>
      <c r="F1" s="35" t="s">
        <v>963</v>
      </c>
      <c r="G1" s="35" t="s">
        <v>965</v>
      </c>
    </row>
    <row r="2" spans="1:12" ht="15.75" x14ac:dyDescent="0.25">
      <c r="A2" s="9">
        <v>6</v>
      </c>
      <c r="B2" t="s">
        <v>256</v>
      </c>
      <c r="C2" s="6" t="s">
        <v>837</v>
      </c>
      <c r="D2" s="4" t="s">
        <v>902</v>
      </c>
      <c r="E2" s="4" t="s">
        <v>897</v>
      </c>
      <c r="F2" s="4" t="s">
        <v>904</v>
      </c>
      <c r="G2" s="4" t="s">
        <v>901</v>
      </c>
      <c r="J2" s="17" t="s">
        <v>964</v>
      </c>
      <c r="K2" s="26" t="s">
        <v>946</v>
      </c>
      <c r="L2" s="26" t="s">
        <v>947</v>
      </c>
    </row>
    <row r="3" spans="1:12" ht="15.75" x14ac:dyDescent="0.25">
      <c r="A3" s="9">
        <v>6</v>
      </c>
      <c r="B3" t="s">
        <v>257</v>
      </c>
      <c r="C3" s="6" t="s">
        <v>839</v>
      </c>
      <c r="D3" s="4" t="s">
        <v>896</v>
      </c>
      <c r="E3" s="4" t="s">
        <v>903</v>
      </c>
      <c r="F3" s="4" t="s">
        <v>905</v>
      </c>
      <c r="G3" s="4" t="s">
        <v>901</v>
      </c>
      <c r="J3" s="43" t="s">
        <v>896</v>
      </c>
      <c r="K3" s="44">
        <f>COUNTIF(D:D,J3)</f>
        <v>28</v>
      </c>
      <c r="L3" s="45">
        <f>(K3*100)/K7</f>
        <v>36.363636363636367</v>
      </c>
    </row>
    <row r="4" spans="1:12" ht="15.75" x14ac:dyDescent="0.25">
      <c r="A4" s="9">
        <v>6</v>
      </c>
      <c r="B4" t="s">
        <v>258</v>
      </c>
      <c r="C4" s="6" t="s">
        <v>830</v>
      </c>
      <c r="D4" s="4" t="s">
        <v>896</v>
      </c>
      <c r="E4" s="4" t="s">
        <v>897</v>
      </c>
      <c r="F4" s="4" t="s">
        <v>908</v>
      </c>
      <c r="G4" s="4" t="s">
        <v>901</v>
      </c>
      <c r="J4" s="18" t="s">
        <v>902</v>
      </c>
      <c r="K4" s="20">
        <f>COUNTIF(D:D,J4)</f>
        <v>38</v>
      </c>
      <c r="L4" s="21">
        <f>(K4*100)/K7</f>
        <v>49.350649350649348</v>
      </c>
    </row>
    <row r="5" spans="1:12" ht="15.75" x14ac:dyDescent="0.25">
      <c r="A5" s="9">
        <v>6</v>
      </c>
      <c r="B5" t="s">
        <v>92</v>
      </c>
      <c r="C5" s="6" t="s">
        <v>845</v>
      </c>
      <c r="D5" s="4" t="s">
        <v>896</v>
      </c>
      <c r="E5" s="4" t="s">
        <v>903</v>
      </c>
      <c r="F5" s="4" t="s">
        <v>906</v>
      </c>
      <c r="G5" s="4" t="s">
        <v>901</v>
      </c>
      <c r="J5" s="18" t="s">
        <v>909</v>
      </c>
      <c r="K5" s="20">
        <f>COUNTIF(D:D,J5)</f>
        <v>10</v>
      </c>
      <c r="L5" s="21">
        <f>(K5*100)/K7</f>
        <v>12.987012987012987</v>
      </c>
    </row>
    <row r="6" spans="1:12" ht="15.75" x14ac:dyDescent="0.25">
      <c r="A6" s="9">
        <v>6</v>
      </c>
      <c r="B6" t="s">
        <v>259</v>
      </c>
      <c r="C6" s="6" t="s">
        <v>857</v>
      </c>
      <c r="D6" s="4" t="s">
        <v>909</v>
      </c>
      <c r="E6" s="4" t="s">
        <v>903</v>
      </c>
      <c r="F6" s="4" t="s">
        <v>904</v>
      </c>
      <c r="G6" s="4" t="s">
        <v>901</v>
      </c>
      <c r="J6" s="18" t="s">
        <v>900</v>
      </c>
      <c r="K6" s="20">
        <f>COUNTIF(D:D,J6)</f>
        <v>1</v>
      </c>
      <c r="L6" s="21">
        <f>(K6*100)/K7</f>
        <v>1.2987012987012987</v>
      </c>
    </row>
    <row r="7" spans="1:12" ht="15.75" x14ac:dyDescent="0.25">
      <c r="A7" s="9">
        <v>6</v>
      </c>
      <c r="B7" t="s">
        <v>158</v>
      </c>
      <c r="C7" s="6" t="s">
        <v>840</v>
      </c>
      <c r="D7" s="4" t="s">
        <v>902</v>
      </c>
      <c r="E7" s="4" t="s">
        <v>903</v>
      </c>
      <c r="F7" s="4" t="s">
        <v>908</v>
      </c>
      <c r="G7" s="4" t="s">
        <v>901</v>
      </c>
      <c r="J7" s="19" t="s">
        <v>956</v>
      </c>
      <c r="K7" s="20">
        <f>SUM(K3:K6)</f>
        <v>77</v>
      </c>
      <c r="L7" s="21">
        <f>SUM(L3:L6)</f>
        <v>100.00000000000001</v>
      </c>
    </row>
    <row r="8" spans="1:12" ht="15.75" x14ac:dyDescent="0.25">
      <c r="A8" s="9">
        <v>6</v>
      </c>
      <c r="B8" t="s">
        <v>260</v>
      </c>
      <c r="C8" s="6" t="s">
        <v>849</v>
      </c>
      <c r="D8" s="4" t="s">
        <v>896</v>
      </c>
      <c r="E8" s="4" t="s">
        <v>903</v>
      </c>
      <c r="F8" s="4" t="s">
        <v>912</v>
      </c>
      <c r="G8" s="4" t="s">
        <v>901</v>
      </c>
      <c r="J8" s="12"/>
      <c r="K8" s="13"/>
      <c r="L8" s="13"/>
    </row>
    <row r="9" spans="1:12" ht="15.75" x14ac:dyDescent="0.25">
      <c r="A9" s="9">
        <v>6</v>
      </c>
      <c r="B9" t="s">
        <v>96</v>
      </c>
      <c r="C9" s="6" t="s">
        <v>826</v>
      </c>
      <c r="D9" s="4" t="s">
        <v>902</v>
      </c>
      <c r="E9" s="4" t="s">
        <v>903</v>
      </c>
      <c r="F9" s="4" t="s">
        <v>904</v>
      </c>
      <c r="G9" s="4" t="s">
        <v>901</v>
      </c>
      <c r="J9" s="17" t="s">
        <v>960</v>
      </c>
      <c r="K9" s="26" t="s">
        <v>946</v>
      </c>
      <c r="L9" s="26" t="s">
        <v>947</v>
      </c>
    </row>
    <row r="10" spans="1:12" ht="15.75" x14ac:dyDescent="0.25">
      <c r="A10" s="9">
        <v>6</v>
      </c>
      <c r="B10" t="s">
        <v>261</v>
      </c>
      <c r="C10" s="6" t="s">
        <v>826</v>
      </c>
      <c r="D10" s="4" t="s">
        <v>902</v>
      </c>
      <c r="E10" s="4" t="s">
        <v>903</v>
      </c>
      <c r="F10" s="4" t="s">
        <v>904</v>
      </c>
      <c r="G10" s="4" t="s">
        <v>901</v>
      </c>
      <c r="J10" s="18" t="s">
        <v>897</v>
      </c>
      <c r="K10" s="44">
        <f>COUNTIF(E:E,J10)</f>
        <v>4</v>
      </c>
      <c r="L10" s="23">
        <f>(K10*100)/K7</f>
        <v>5.1948051948051948</v>
      </c>
    </row>
    <row r="11" spans="1:12" ht="15.75" x14ac:dyDescent="0.25">
      <c r="A11" s="9">
        <v>6</v>
      </c>
      <c r="B11" t="s">
        <v>262</v>
      </c>
      <c r="C11" s="6" t="s">
        <v>858</v>
      </c>
      <c r="D11" s="4" t="s">
        <v>900</v>
      </c>
      <c r="E11" s="4" t="s">
        <v>903</v>
      </c>
      <c r="F11" s="4" t="s">
        <v>918</v>
      </c>
      <c r="G11" s="4" t="s">
        <v>901</v>
      </c>
      <c r="J11" s="43" t="s">
        <v>903</v>
      </c>
      <c r="K11" s="22">
        <f>COUNTIF(E:E,J11)</f>
        <v>73</v>
      </c>
      <c r="L11" s="45">
        <f>(K11*100)/K7</f>
        <v>94.805194805194802</v>
      </c>
    </row>
    <row r="12" spans="1:12" ht="15.75" x14ac:dyDescent="0.25">
      <c r="A12" s="9">
        <v>6</v>
      </c>
      <c r="B12" t="s">
        <v>140</v>
      </c>
      <c r="C12" s="6" t="s">
        <v>845</v>
      </c>
      <c r="D12" s="4" t="s">
        <v>896</v>
      </c>
      <c r="E12" s="4" t="s">
        <v>903</v>
      </c>
      <c r="F12" s="4" t="s">
        <v>906</v>
      </c>
      <c r="G12" s="4" t="s">
        <v>901</v>
      </c>
      <c r="J12" s="19" t="s">
        <v>956</v>
      </c>
      <c r="K12" s="22">
        <f>SUM(K10:K11)</f>
        <v>77</v>
      </c>
      <c r="L12" s="23">
        <f>SUM(L10:L11)</f>
        <v>100</v>
      </c>
    </row>
    <row r="13" spans="1:12" ht="15.75" x14ac:dyDescent="0.25">
      <c r="A13" s="9">
        <v>6</v>
      </c>
      <c r="B13" t="s">
        <v>141</v>
      </c>
      <c r="C13" s="6" t="s">
        <v>826</v>
      </c>
      <c r="D13" s="4" t="s">
        <v>902</v>
      </c>
      <c r="E13" s="4" t="s">
        <v>903</v>
      </c>
      <c r="F13" s="4" t="s">
        <v>904</v>
      </c>
      <c r="G13" s="4" t="s">
        <v>901</v>
      </c>
      <c r="J13" s="12"/>
      <c r="K13" s="13"/>
      <c r="L13" s="13"/>
    </row>
    <row r="14" spans="1:12" ht="15.75" x14ac:dyDescent="0.25">
      <c r="A14" s="9">
        <v>6</v>
      </c>
      <c r="B14" t="s">
        <v>263</v>
      </c>
      <c r="C14" s="6" t="s">
        <v>833</v>
      </c>
      <c r="D14" s="4" t="s">
        <v>909</v>
      </c>
      <c r="E14" s="4" t="s">
        <v>903</v>
      </c>
      <c r="F14" s="4" t="s">
        <v>904</v>
      </c>
      <c r="G14" s="4" t="s">
        <v>901</v>
      </c>
      <c r="J14" s="17" t="s">
        <v>963</v>
      </c>
      <c r="K14" s="26" t="s">
        <v>946</v>
      </c>
      <c r="L14" s="26" t="s">
        <v>947</v>
      </c>
    </row>
    <row r="15" spans="1:12" ht="15.75" x14ac:dyDescent="0.25">
      <c r="A15" s="9">
        <v>6</v>
      </c>
      <c r="B15" t="s">
        <v>264</v>
      </c>
      <c r="C15" s="6" t="s">
        <v>851</v>
      </c>
      <c r="D15" s="4" t="s">
        <v>896</v>
      </c>
      <c r="E15" s="4" t="s">
        <v>903</v>
      </c>
      <c r="F15" s="4" t="s">
        <v>906</v>
      </c>
      <c r="G15" s="4" t="s">
        <v>907</v>
      </c>
      <c r="J15" s="18" t="s">
        <v>908</v>
      </c>
      <c r="K15" s="22">
        <f t="shared" ref="K15:K20" si="0">COUNTIF(F:F,J15)</f>
        <v>25</v>
      </c>
      <c r="L15" s="23">
        <f>(K15*100)/K7</f>
        <v>32.467532467532465</v>
      </c>
    </row>
    <row r="16" spans="1:12" ht="15.75" x14ac:dyDescent="0.25">
      <c r="A16" s="9">
        <v>6</v>
      </c>
      <c r="B16" t="s">
        <v>265</v>
      </c>
      <c r="C16" s="6" t="s">
        <v>826</v>
      </c>
      <c r="D16" s="4" t="s">
        <v>902</v>
      </c>
      <c r="E16" s="4" t="s">
        <v>903</v>
      </c>
      <c r="F16" s="4" t="s">
        <v>904</v>
      </c>
      <c r="G16" s="4" t="s">
        <v>901</v>
      </c>
      <c r="J16" s="18" t="s">
        <v>905</v>
      </c>
      <c r="K16" s="20">
        <f t="shared" si="0"/>
        <v>4</v>
      </c>
      <c r="L16" s="23">
        <f>(K16*100)/K7</f>
        <v>5.1948051948051948</v>
      </c>
    </row>
    <row r="17" spans="1:12" ht="15.75" x14ac:dyDescent="0.25">
      <c r="A17" s="9">
        <v>6</v>
      </c>
      <c r="B17" t="s">
        <v>164</v>
      </c>
      <c r="C17" s="6" t="s">
        <v>840</v>
      </c>
      <c r="D17" s="4" t="s">
        <v>902</v>
      </c>
      <c r="E17" s="4" t="s">
        <v>903</v>
      </c>
      <c r="F17" s="4" t="s">
        <v>908</v>
      </c>
      <c r="G17" s="4" t="s">
        <v>901</v>
      </c>
      <c r="J17" s="18" t="s">
        <v>904</v>
      </c>
      <c r="K17" s="20">
        <f t="shared" si="0"/>
        <v>31</v>
      </c>
      <c r="L17" s="23">
        <f>(K17*100)/K7</f>
        <v>40.259740259740262</v>
      </c>
    </row>
    <row r="18" spans="1:12" ht="15.75" x14ac:dyDescent="0.25">
      <c r="A18" s="9">
        <v>6</v>
      </c>
      <c r="B18" t="s">
        <v>266</v>
      </c>
      <c r="C18" s="6" t="s">
        <v>845</v>
      </c>
      <c r="D18" s="4" t="s">
        <v>896</v>
      </c>
      <c r="E18" s="4" t="s">
        <v>903</v>
      </c>
      <c r="F18" s="4" t="s">
        <v>906</v>
      </c>
      <c r="G18" s="4" t="s">
        <v>901</v>
      </c>
      <c r="J18" s="18" t="s">
        <v>912</v>
      </c>
      <c r="K18" s="22">
        <f t="shared" si="0"/>
        <v>1</v>
      </c>
      <c r="L18" s="23">
        <f>(K18*100)/K7</f>
        <v>1.2987012987012987</v>
      </c>
    </row>
    <row r="19" spans="1:12" ht="15.75" x14ac:dyDescent="0.25">
      <c r="A19" s="9">
        <v>6</v>
      </c>
      <c r="B19" t="s">
        <v>166</v>
      </c>
      <c r="C19" s="6" t="s">
        <v>826</v>
      </c>
      <c r="D19" s="4" t="s">
        <v>902</v>
      </c>
      <c r="E19" s="4" t="s">
        <v>903</v>
      </c>
      <c r="F19" s="4" t="s">
        <v>904</v>
      </c>
      <c r="G19" s="4" t="s">
        <v>901</v>
      </c>
      <c r="J19" s="43" t="s">
        <v>906</v>
      </c>
      <c r="K19" s="20">
        <f t="shared" si="0"/>
        <v>15</v>
      </c>
      <c r="L19" s="45">
        <f>(K19*100)/K7</f>
        <v>19.480519480519479</v>
      </c>
    </row>
    <row r="20" spans="1:12" ht="15.75" x14ac:dyDescent="0.25">
      <c r="A20" s="9">
        <v>6</v>
      </c>
      <c r="B20" t="s">
        <v>267</v>
      </c>
      <c r="C20" s="6" t="s">
        <v>826</v>
      </c>
      <c r="D20" s="4" t="s">
        <v>902</v>
      </c>
      <c r="E20" s="4" t="s">
        <v>903</v>
      </c>
      <c r="F20" s="4" t="s">
        <v>904</v>
      </c>
      <c r="G20" s="4" t="s">
        <v>901</v>
      </c>
      <c r="J20" s="4" t="s">
        <v>918</v>
      </c>
      <c r="K20" s="20">
        <f t="shared" si="0"/>
        <v>1</v>
      </c>
      <c r="L20" s="23">
        <f>(K20*100)/K7</f>
        <v>1.2987012987012987</v>
      </c>
    </row>
    <row r="21" spans="1:12" ht="15.75" x14ac:dyDescent="0.25">
      <c r="A21" s="9">
        <v>6</v>
      </c>
      <c r="B21" t="s">
        <v>268</v>
      </c>
      <c r="C21" s="6" t="s">
        <v>833</v>
      </c>
      <c r="D21" s="4" t="s">
        <v>909</v>
      </c>
      <c r="E21" s="4" t="s">
        <v>903</v>
      </c>
      <c r="F21" s="4" t="s">
        <v>904</v>
      </c>
      <c r="G21" s="4" t="s">
        <v>901</v>
      </c>
      <c r="J21" s="19" t="s">
        <v>956</v>
      </c>
      <c r="K21" s="22">
        <f>SUM(K15:K20)</f>
        <v>77</v>
      </c>
      <c r="L21" s="22">
        <f>SUM(L15:L20)</f>
        <v>100.00000000000001</v>
      </c>
    </row>
    <row r="22" spans="1:12" ht="15.75" x14ac:dyDescent="0.25">
      <c r="A22" s="9">
        <v>6</v>
      </c>
      <c r="B22" t="s">
        <v>269</v>
      </c>
      <c r="C22" s="6" t="s">
        <v>836</v>
      </c>
      <c r="D22" s="4" t="s">
        <v>909</v>
      </c>
      <c r="E22" s="4" t="s">
        <v>897</v>
      </c>
      <c r="F22" s="4" t="s">
        <v>908</v>
      </c>
      <c r="G22" s="4" t="s">
        <v>901</v>
      </c>
      <c r="J22" s="12"/>
      <c r="K22" s="12"/>
      <c r="L22" s="12"/>
    </row>
    <row r="23" spans="1:12" ht="15.75" x14ac:dyDescent="0.25">
      <c r="A23" s="9">
        <v>6</v>
      </c>
      <c r="B23" t="s">
        <v>21</v>
      </c>
      <c r="C23" s="6" t="s">
        <v>826</v>
      </c>
      <c r="D23" s="4" t="s">
        <v>902</v>
      </c>
      <c r="E23" s="4" t="s">
        <v>903</v>
      </c>
      <c r="F23" s="4" t="s">
        <v>904</v>
      </c>
      <c r="G23" s="4" t="s">
        <v>901</v>
      </c>
      <c r="J23" s="17" t="s">
        <v>965</v>
      </c>
      <c r="K23" s="26" t="s">
        <v>946</v>
      </c>
      <c r="L23" s="26" t="s">
        <v>947</v>
      </c>
    </row>
    <row r="24" spans="1:12" ht="15.75" x14ac:dyDescent="0.25">
      <c r="A24" s="9">
        <v>6</v>
      </c>
      <c r="B24" t="s">
        <v>270</v>
      </c>
      <c r="C24" s="6" t="s">
        <v>833</v>
      </c>
      <c r="D24" s="4" t="s">
        <v>909</v>
      </c>
      <c r="E24" s="4" t="s">
        <v>903</v>
      </c>
      <c r="F24" s="4" t="s">
        <v>904</v>
      </c>
      <c r="G24" s="4" t="s">
        <v>901</v>
      </c>
      <c r="J24" s="18" t="s">
        <v>907</v>
      </c>
      <c r="K24" s="22">
        <f>COUNTIF(G:G,J24)</f>
        <v>1</v>
      </c>
      <c r="L24" s="36">
        <f>(K24*100)/K7</f>
        <v>1.2987012987012987</v>
      </c>
    </row>
    <row r="25" spans="1:12" ht="15.75" x14ac:dyDescent="0.25">
      <c r="A25" s="9">
        <v>6</v>
      </c>
      <c r="B25" t="s">
        <v>271</v>
      </c>
      <c r="C25" s="6" t="s">
        <v>845</v>
      </c>
      <c r="D25" s="4" t="s">
        <v>896</v>
      </c>
      <c r="E25" s="4" t="s">
        <v>903</v>
      </c>
      <c r="F25" s="4" t="s">
        <v>906</v>
      </c>
      <c r="G25" s="4" t="s">
        <v>901</v>
      </c>
      <c r="J25" s="18" t="s">
        <v>901</v>
      </c>
      <c r="K25" s="22">
        <f>COUNTIF(G:G,J25)</f>
        <v>76</v>
      </c>
      <c r="L25" s="36">
        <f>(K25*100)/K7</f>
        <v>98.701298701298697</v>
      </c>
    </row>
    <row r="26" spans="1:12" ht="15.75" x14ac:dyDescent="0.25">
      <c r="A26" s="9">
        <v>6</v>
      </c>
      <c r="B26" t="s">
        <v>272</v>
      </c>
      <c r="C26" s="6" t="s">
        <v>838</v>
      </c>
      <c r="D26" s="4" t="s">
        <v>896</v>
      </c>
      <c r="E26" s="4" t="s">
        <v>903</v>
      </c>
      <c r="F26" s="4" t="s">
        <v>904</v>
      </c>
      <c r="G26" s="4" t="s">
        <v>901</v>
      </c>
      <c r="J26" s="18" t="s">
        <v>956</v>
      </c>
      <c r="K26" s="36">
        <f>SUM(K24:K25)</f>
        <v>77</v>
      </c>
      <c r="L26" s="36">
        <f>SUM(L24:L25)</f>
        <v>100</v>
      </c>
    </row>
    <row r="27" spans="1:12" ht="15.75" x14ac:dyDescent="0.25">
      <c r="A27" s="9">
        <v>6</v>
      </c>
      <c r="B27" t="s">
        <v>114</v>
      </c>
      <c r="C27" s="6" t="s">
        <v>845</v>
      </c>
      <c r="D27" s="4" t="s">
        <v>896</v>
      </c>
      <c r="E27" s="4" t="s">
        <v>903</v>
      </c>
      <c r="F27" s="4" t="s">
        <v>906</v>
      </c>
      <c r="G27" s="4" t="s">
        <v>901</v>
      </c>
      <c r="J27" s="12"/>
      <c r="K27" s="12"/>
      <c r="L27" s="12"/>
    </row>
    <row r="28" spans="1:12" ht="15.75" x14ac:dyDescent="0.25">
      <c r="A28" s="9">
        <v>6</v>
      </c>
      <c r="B28" t="s">
        <v>273</v>
      </c>
      <c r="C28" s="6" t="s">
        <v>840</v>
      </c>
      <c r="D28" s="4" t="s">
        <v>902</v>
      </c>
      <c r="E28" s="4" t="s">
        <v>903</v>
      </c>
      <c r="F28" s="4" t="s">
        <v>908</v>
      </c>
      <c r="G28" s="4" t="s">
        <v>901</v>
      </c>
      <c r="J28" s="27" t="s">
        <v>966</v>
      </c>
      <c r="K28" s="26" t="s">
        <v>946</v>
      </c>
      <c r="L28" s="26" t="s">
        <v>947</v>
      </c>
    </row>
    <row r="29" spans="1:12" ht="15.75" x14ac:dyDescent="0.25">
      <c r="A29" s="9">
        <v>6</v>
      </c>
      <c r="B29" t="s">
        <v>274</v>
      </c>
      <c r="C29" s="6" t="s">
        <v>833</v>
      </c>
      <c r="D29" s="4" t="s">
        <v>909</v>
      </c>
      <c r="E29" s="4" t="s">
        <v>903</v>
      </c>
      <c r="F29" s="4" t="s">
        <v>904</v>
      </c>
      <c r="G29" s="4" t="s">
        <v>901</v>
      </c>
      <c r="J29" s="18" t="s">
        <v>826</v>
      </c>
      <c r="K29" s="22">
        <v>21</v>
      </c>
      <c r="L29" s="23">
        <f>(K29*100)/K7</f>
        <v>27.272727272727273</v>
      </c>
    </row>
    <row r="30" spans="1:12" ht="15.75" x14ac:dyDescent="0.25">
      <c r="A30" s="9">
        <v>6</v>
      </c>
      <c r="B30" t="s">
        <v>117</v>
      </c>
      <c r="C30" s="6" t="s">
        <v>826</v>
      </c>
      <c r="D30" s="4" t="s">
        <v>902</v>
      </c>
      <c r="E30" s="4" t="s">
        <v>903</v>
      </c>
      <c r="F30" s="4" t="s">
        <v>904</v>
      </c>
      <c r="G30" s="4" t="s">
        <v>901</v>
      </c>
      <c r="J30" s="18" t="s">
        <v>845</v>
      </c>
      <c r="K30" s="22">
        <v>13</v>
      </c>
      <c r="L30" s="23">
        <f>(K30*100)/K7</f>
        <v>16.883116883116884</v>
      </c>
    </row>
    <row r="31" spans="1:12" ht="15.75" x14ac:dyDescent="0.25">
      <c r="A31" s="9">
        <v>6</v>
      </c>
      <c r="B31" t="s">
        <v>275</v>
      </c>
      <c r="C31" s="6" t="s">
        <v>833</v>
      </c>
      <c r="D31" s="4" t="s">
        <v>909</v>
      </c>
      <c r="E31" s="4" t="s">
        <v>903</v>
      </c>
      <c r="F31" s="4" t="s">
        <v>904</v>
      </c>
      <c r="G31" s="4" t="s">
        <v>901</v>
      </c>
      <c r="J31" s="18" t="s">
        <v>840</v>
      </c>
      <c r="K31" s="22">
        <v>14</v>
      </c>
      <c r="L31" s="23">
        <f>(K31*100)/K7</f>
        <v>18.181818181818183</v>
      </c>
    </row>
    <row r="32" spans="1:12" ht="15.75" x14ac:dyDescent="0.25">
      <c r="A32" s="9">
        <v>6</v>
      </c>
      <c r="B32" t="s">
        <v>276</v>
      </c>
      <c r="C32" s="6" t="s">
        <v>832</v>
      </c>
      <c r="D32" s="4" t="s">
        <v>896</v>
      </c>
      <c r="E32" s="4" t="s">
        <v>903</v>
      </c>
      <c r="F32" s="4" t="s">
        <v>908</v>
      </c>
      <c r="G32" s="4" t="s">
        <v>901</v>
      </c>
      <c r="J32" s="18" t="s">
        <v>832</v>
      </c>
      <c r="K32" s="22">
        <v>8</v>
      </c>
      <c r="L32" s="23">
        <f>(K32*100)/K7</f>
        <v>10.38961038961039</v>
      </c>
    </row>
    <row r="33" spans="1:12" ht="15.75" x14ac:dyDescent="0.25">
      <c r="A33" s="9">
        <v>6</v>
      </c>
      <c r="B33" t="s">
        <v>277</v>
      </c>
      <c r="C33" s="6" t="s">
        <v>826</v>
      </c>
      <c r="D33" s="4" t="s">
        <v>902</v>
      </c>
      <c r="E33" s="4" t="s">
        <v>903</v>
      </c>
      <c r="F33" s="4" t="s">
        <v>904</v>
      </c>
      <c r="G33" s="4" t="s">
        <v>901</v>
      </c>
      <c r="J33" s="18" t="s">
        <v>833</v>
      </c>
      <c r="K33" s="22">
        <v>7</v>
      </c>
      <c r="L33" s="23">
        <f>(K33*100)/K7</f>
        <v>9.0909090909090917</v>
      </c>
    </row>
    <row r="34" spans="1:12" ht="15.75" x14ac:dyDescent="0.25">
      <c r="A34" s="9">
        <v>6</v>
      </c>
      <c r="B34" t="s">
        <v>278</v>
      </c>
      <c r="C34" s="6" t="s">
        <v>832</v>
      </c>
      <c r="D34" s="4" t="s">
        <v>896</v>
      </c>
      <c r="E34" s="4" t="s">
        <v>903</v>
      </c>
      <c r="F34" s="4" t="s">
        <v>908</v>
      </c>
      <c r="G34" s="4" t="s">
        <v>901</v>
      </c>
      <c r="J34" s="18" t="s">
        <v>830</v>
      </c>
      <c r="K34" s="22">
        <v>2</v>
      </c>
      <c r="L34" s="23">
        <f>(K34*100)/K7</f>
        <v>2.5974025974025974</v>
      </c>
    </row>
    <row r="35" spans="1:12" ht="15.75" x14ac:dyDescent="0.25">
      <c r="A35" s="9">
        <v>6</v>
      </c>
      <c r="B35" t="s">
        <v>279</v>
      </c>
      <c r="C35" s="6" t="s">
        <v>845</v>
      </c>
      <c r="D35" s="4" t="s">
        <v>896</v>
      </c>
      <c r="E35" s="4" t="s">
        <v>903</v>
      </c>
      <c r="F35" s="4" t="s">
        <v>906</v>
      </c>
      <c r="G35" s="4" t="s">
        <v>901</v>
      </c>
      <c r="J35" s="18" t="s">
        <v>839</v>
      </c>
      <c r="K35" s="22">
        <v>2</v>
      </c>
      <c r="L35" s="23">
        <f>(K35*100)/K7</f>
        <v>2.5974025974025974</v>
      </c>
    </row>
    <row r="36" spans="1:12" ht="15.75" x14ac:dyDescent="0.25">
      <c r="A36" s="9">
        <v>6</v>
      </c>
      <c r="B36" t="s">
        <v>280</v>
      </c>
      <c r="C36" s="6" t="s">
        <v>826</v>
      </c>
      <c r="D36" s="4" t="s">
        <v>902</v>
      </c>
      <c r="E36" s="4" t="s">
        <v>903</v>
      </c>
      <c r="F36" s="4" t="s">
        <v>904</v>
      </c>
      <c r="G36" s="4" t="s">
        <v>901</v>
      </c>
      <c r="J36" s="18" t="s">
        <v>836</v>
      </c>
      <c r="K36" s="22">
        <v>1</v>
      </c>
      <c r="L36" s="23">
        <f>(K36*100)/K7</f>
        <v>1.2987012987012987</v>
      </c>
    </row>
    <row r="37" spans="1:12" ht="15.75" x14ac:dyDescent="0.25">
      <c r="A37" s="9">
        <v>6</v>
      </c>
      <c r="B37" t="s">
        <v>281</v>
      </c>
      <c r="C37" s="6" t="s">
        <v>826</v>
      </c>
      <c r="D37" s="4" t="s">
        <v>902</v>
      </c>
      <c r="E37" s="4" t="s">
        <v>903</v>
      </c>
      <c r="F37" s="4" t="s">
        <v>904</v>
      </c>
      <c r="G37" s="4" t="s">
        <v>901</v>
      </c>
      <c r="J37" s="18" t="s">
        <v>847</v>
      </c>
      <c r="K37" s="22">
        <v>1</v>
      </c>
      <c r="L37" s="23">
        <f>(K37*100)/K7</f>
        <v>1.2987012987012987</v>
      </c>
    </row>
    <row r="38" spans="1:12" ht="15.75" x14ac:dyDescent="0.25">
      <c r="A38" s="9">
        <v>6</v>
      </c>
      <c r="B38" t="s">
        <v>125</v>
      </c>
      <c r="C38" s="6" t="s">
        <v>845</v>
      </c>
      <c r="D38" s="4" t="s">
        <v>896</v>
      </c>
      <c r="E38" s="4" t="s">
        <v>903</v>
      </c>
      <c r="F38" s="4" t="s">
        <v>906</v>
      </c>
      <c r="G38" s="4" t="s">
        <v>901</v>
      </c>
      <c r="J38" s="43" t="s">
        <v>857</v>
      </c>
      <c r="K38" s="44">
        <v>1</v>
      </c>
      <c r="L38" s="44">
        <f>(K38*100)/K7</f>
        <v>1.2987012987012987</v>
      </c>
    </row>
    <row r="39" spans="1:12" ht="15.75" x14ac:dyDescent="0.25">
      <c r="A39" s="9">
        <v>6</v>
      </c>
      <c r="B39" t="s">
        <v>126</v>
      </c>
      <c r="C39" s="6" t="s">
        <v>832</v>
      </c>
      <c r="D39" s="4" t="s">
        <v>896</v>
      </c>
      <c r="E39" s="4" t="s">
        <v>903</v>
      </c>
      <c r="F39" s="4" t="s">
        <v>908</v>
      </c>
      <c r="G39" s="4" t="s">
        <v>901</v>
      </c>
      <c r="J39" s="18" t="s">
        <v>858</v>
      </c>
      <c r="K39" s="22">
        <v>1</v>
      </c>
      <c r="L39" s="23">
        <f>(K39*100)/K7</f>
        <v>1.2987012987012987</v>
      </c>
    </row>
    <row r="40" spans="1:12" ht="15.75" x14ac:dyDescent="0.25">
      <c r="A40" s="9">
        <v>6</v>
      </c>
      <c r="B40" t="s">
        <v>127</v>
      </c>
      <c r="C40" s="6" t="s">
        <v>840</v>
      </c>
      <c r="D40" s="4" t="s">
        <v>902</v>
      </c>
      <c r="E40" s="4" t="s">
        <v>903</v>
      </c>
      <c r="F40" s="4" t="s">
        <v>908</v>
      </c>
      <c r="G40" s="4" t="s">
        <v>901</v>
      </c>
      <c r="J40" s="18" t="s">
        <v>838</v>
      </c>
      <c r="K40" s="22">
        <v>1</v>
      </c>
      <c r="L40" s="23">
        <f>(K40*100)/K7</f>
        <v>1.2987012987012987</v>
      </c>
    </row>
    <row r="41" spans="1:12" ht="15.75" x14ac:dyDescent="0.25">
      <c r="A41" s="9">
        <v>6</v>
      </c>
      <c r="B41" t="s">
        <v>282</v>
      </c>
      <c r="C41" s="6" t="s">
        <v>832</v>
      </c>
      <c r="D41" s="4" t="s">
        <v>896</v>
      </c>
      <c r="E41" s="4" t="s">
        <v>903</v>
      </c>
      <c r="F41" s="4" t="s">
        <v>908</v>
      </c>
      <c r="G41" s="4" t="s">
        <v>901</v>
      </c>
      <c r="J41" s="18" t="s">
        <v>849</v>
      </c>
      <c r="K41" s="22">
        <v>1</v>
      </c>
      <c r="L41" s="23">
        <f>(K41*100)/K7</f>
        <v>1.2987012987012987</v>
      </c>
    </row>
    <row r="42" spans="1:12" ht="15.75" x14ac:dyDescent="0.25">
      <c r="A42" s="9">
        <v>6</v>
      </c>
      <c r="B42" t="s">
        <v>283</v>
      </c>
      <c r="C42" s="6" t="s">
        <v>840</v>
      </c>
      <c r="D42" s="4" t="s">
        <v>902</v>
      </c>
      <c r="E42" s="4" t="s">
        <v>903</v>
      </c>
      <c r="F42" s="4" t="s">
        <v>908</v>
      </c>
      <c r="G42" s="4" t="s">
        <v>901</v>
      </c>
      <c r="J42" s="18" t="s">
        <v>851</v>
      </c>
      <c r="K42" s="22">
        <v>1</v>
      </c>
      <c r="L42" s="23">
        <f>(K42*100)/K7</f>
        <v>1.2987012987012987</v>
      </c>
    </row>
    <row r="43" spans="1:12" ht="15.75" x14ac:dyDescent="0.25">
      <c r="A43" s="9">
        <v>6</v>
      </c>
      <c r="B43" t="s">
        <v>284</v>
      </c>
      <c r="C43" s="6" t="s">
        <v>827</v>
      </c>
      <c r="D43" s="4" t="s">
        <v>902</v>
      </c>
      <c r="E43" s="4" t="s">
        <v>903</v>
      </c>
      <c r="F43" s="4" t="s">
        <v>905</v>
      </c>
      <c r="G43" s="4" t="s">
        <v>901</v>
      </c>
      <c r="J43" s="47" t="s">
        <v>837</v>
      </c>
      <c r="K43" s="46">
        <v>1</v>
      </c>
      <c r="L43" s="23">
        <f>(K43*100)/K7</f>
        <v>1.2987012987012987</v>
      </c>
    </row>
    <row r="44" spans="1:12" ht="15.75" x14ac:dyDescent="0.25">
      <c r="A44" s="9">
        <v>6</v>
      </c>
      <c r="B44" t="s">
        <v>285</v>
      </c>
      <c r="C44" s="6" t="s">
        <v>835</v>
      </c>
      <c r="D44" s="4" t="s">
        <v>902</v>
      </c>
      <c r="E44" s="4" t="s">
        <v>903</v>
      </c>
      <c r="F44" s="4" t="s">
        <v>906</v>
      </c>
      <c r="G44" s="4" t="s">
        <v>901</v>
      </c>
      <c r="J44" s="47" t="s">
        <v>827</v>
      </c>
      <c r="K44" s="46">
        <v>1</v>
      </c>
      <c r="L44" s="23">
        <f>(K44*100)/K7</f>
        <v>1.2987012987012987</v>
      </c>
    </row>
    <row r="45" spans="1:12" ht="15.75" x14ac:dyDescent="0.25">
      <c r="A45" s="9">
        <v>6</v>
      </c>
      <c r="B45" t="s">
        <v>286</v>
      </c>
      <c r="C45" s="6" t="s">
        <v>832</v>
      </c>
      <c r="D45" s="4" t="s">
        <v>896</v>
      </c>
      <c r="E45" s="4" t="s">
        <v>903</v>
      </c>
      <c r="F45" s="4" t="s">
        <v>908</v>
      </c>
      <c r="G45" s="4" t="s">
        <v>901</v>
      </c>
      <c r="J45" s="47" t="s">
        <v>835</v>
      </c>
      <c r="K45" s="46">
        <v>1</v>
      </c>
      <c r="L45" s="23">
        <f>(K45*100)/K7</f>
        <v>1.2987012987012987</v>
      </c>
    </row>
    <row r="46" spans="1:12" ht="15.75" x14ac:dyDescent="0.25">
      <c r="A46" s="9">
        <v>6</v>
      </c>
      <c r="B46" t="s">
        <v>287</v>
      </c>
      <c r="C46" s="6" t="s">
        <v>859</v>
      </c>
      <c r="D46" s="4" t="s">
        <v>902</v>
      </c>
      <c r="E46" s="4" t="s">
        <v>903</v>
      </c>
      <c r="F46" s="4" t="s">
        <v>908</v>
      </c>
      <c r="G46" s="4" t="s">
        <v>901</v>
      </c>
      <c r="J46" s="47"/>
      <c r="K46" s="46"/>
      <c r="L46" s="23">
        <f>(K46*100)/K7</f>
        <v>0</v>
      </c>
    </row>
    <row r="47" spans="1:12" ht="15.75" x14ac:dyDescent="0.25">
      <c r="A47" s="9">
        <v>6</v>
      </c>
      <c r="B47" t="s">
        <v>288</v>
      </c>
      <c r="C47" s="6" t="s">
        <v>826</v>
      </c>
      <c r="D47" s="4" t="s">
        <v>902</v>
      </c>
      <c r="E47" s="4" t="s">
        <v>903</v>
      </c>
      <c r="F47" s="4" t="s">
        <v>904</v>
      </c>
      <c r="G47" s="4" t="s">
        <v>901</v>
      </c>
      <c r="J47" s="18" t="s">
        <v>956</v>
      </c>
      <c r="K47" s="28">
        <f>SUM(K29:K46)</f>
        <v>77</v>
      </c>
      <c r="L47" s="23">
        <f>SUM(L29:L46)</f>
        <v>100.00000000000003</v>
      </c>
    </row>
    <row r="48" spans="1:12" ht="15.75" x14ac:dyDescent="0.25">
      <c r="A48" s="9">
        <v>6</v>
      </c>
      <c r="B48" t="s">
        <v>289</v>
      </c>
      <c r="C48" s="6" t="s">
        <v>845</v>
      </c>
      <c r="D48" s="4" t="s">
        <v>896</v>
      </c>
      <c r="E48" s="4" t="s">
        <v>903</v>
      </c>
      <c r="F48" s="4" t="s">
        <v>906</v>
      </c>
      <c r="G48" s="4" t="s">
        <v>901</v>
      </c>
    </row>
    <row r="49" spans="1:7" ht="15.75" x14ac:dyDescent="0.25">
      <c r="A49" s="9">
        <v>6</v>
      </c>
      <c r="B49" t="s">
        <v>290</v>
      </c>
      <c r="C49" s="6" t="s">
        <v>845</v>
      </c>
      <c r="D49" s="4" t="s">
        <v>896</v>
      </c>
      <c r="E49" s="4" t="s">
        <v>903</v>
      </c>
      <c r="F49" s="4" t="s">
        <v>906</v>
      </c>
      <c r="G49" s="4" t="s">
        <v>901</v>
      </c>
    </row>
    <row r="50" spans="1:7" ht="15.75" x14ac:dyDescent="0.25">
      <c r="A50" s="9">
        <v>6</v>
      </c>
      <c r="B50" t="s">
        <v>291</v>
      </c>
      <c r="C50" s="6" t="s">
        <v>845</v>
      </c>
      <c r="D50" s="4" t="s">
        <v>896</v>
      </c>
      <c r="E50" s="4" t="s">
        <v>903</v>
      </c>
      <c r="F50" s="4" t="s">
        <v>906</v>
      </c>
      <c r="G50" s="4" t="s">
        <v>901</v>
      </c>
    </row>
    <row r="51" spans="1:7" ht="15.75" x14ac:dyDescent="0.25">
      <c r="A51" s="9">
        <v>6</v>
      </c>
      <c r="B51" t="s">
        <v>292</v>
      </c>
      <c r="C51" s="6" t="s">
        <v>832</v>
      </c>
      <c r="D51" s="4" t="s">
        <v>896</v>
      </c>
      <c r="E51" s="4" t="s">
        <v>903</v>
      </c>
      <c r="F51" s="4" t="s">
        <v>908</v>
      </c>
      <c r="G51" s="4" t="s">
        <v>901</v>
      </c>
    </row>
    <row r="52" spans="1:7" ht="15.75" x14ac:dyDescent="0.25">
      <c r="A52" s="9">
        <v>6</v>
      </c>
      <c r="B52" t="s">
        <v>293</v>
      </c>
      <c r="C52" s="6" t="s">
        <v>845</v>
      </c>
      <c r="D52" s="4" t="s">
        <v>896</v>
      </c>
      <c r="E52" s="4" t="s">
        <v>903</v>
      </c>
      <c r="F52" s="4" t="s">
        <v>906</v>
      </c>
      <c r="G52" s="4" t="s">
        <v>901</v>
      </c>
    </row>
    <row r="53" spans="1:7" ht="15.75" x14ac:dyDescent="0.25">
      <c r="A53" s="9">
        <v>6</v>
      </c>
      <c r="B53" t="s">
        <v>248</v>
      </c>
      <c r="C53" s="6" t="s">
        <v>826</v>
      </c>
      <c r="D53" s="4" t="s">
        <v>902</v>
      </c>
      <c r="E53" s="4" t="s">
        <v>903</v>
      </c>
      <c r="F53" s="4" t="s">
        <v>904</v>
      </c>
      <c r="G53" s="4" t="s">
        <v>901</v>
      </c>
    </row>
    <row r="54" spans="1:7" ht="15.75" x14ac:dyDescent="0.25">
      <c r="A54" s="9">
        <v>6</v>
      </c>
      <c r="B54" t="s">
        <v>52</v>
      </c>
      <c r="C54" s="6" t="s">
        <v>826</v>
      </c>
      <c r="D54" s="4" t="s">
        <v>902</v>
      </c>
      <c r="E54" s="4" t="s">
        <v>903</v>
      </c>
      <c r="F54" s="4" t="s">
        <v>904</v>
      </c>
      <c r="G54" s="4" t="s">
        <v>901</v>
      </c>
    </row>
    <row r="55" spans="1:7" ht="15.75" x14ac:dyDescent="0.25">
      <c r="A55" s="9">
        <v>6</v>
      </c>
      <c r="B55" t="s">
        <v>294</v>
      </c>
      <c r="C55" s="6" t="s">
        <v>840</v>
      </c>
      <c r="D55" s="4" t="s">
        <v>902</v>
      </c>
      <c r="E55" s="4" t="s">
        <v>903</v>
      </c>
      <c r="F55" s="4" t="s">
        <v>908</v>
      </c>
      <c r="G55" s="4" t="s">
        <v>901</v>
      </c>
    </row>
    <row r="56" spans="1:7" ht="15.75" x14ac:dyDescent="0.25">
      <c r="A56" s="9">
        <v>6</v>
      </c>
      <c r="B56" t="s">
        <v>295</v>
      </c>
      <c r="C56" s="6" t="s">
        <v>840</v>
      </c>
      <c r="D56" s="4" t="s">
        <v>902</v>
      </c>
      <c r="E56" s="4" t="s">
        <v>903</v>
      </c>
      <c r="F56" s="4" t="s">
        <v>908</v>
      </c>
      <c r="G56" s="4" t="s">
        <v>901</v>
      </c>
    </row>
    <row r="57" spans="1:7" ht="15.75" x14ac:dyDescent="0.25">
      <c r="A57" s="9">
        <v>6</v>
      </c>
      <c r="B57" t="s">
        <v>296</v>
      </c>
      <c r="C57" s="6" t="s">
        <v>832</v>
      </c>
      <c r="D57" s="4" t="s">
        <v>896</v>
      </c>
      <c r="E57" s="4" t="s">
        <v>903</v>
      </c>
      <c r="F57" s="4" t="s">
        <v>908</v>
      </c>
      <c r="G57" s="4" t="s">
        <v>901</v>
      </c>
    </row>
    <row r="58" spans="1:7" ht="15.75" x14ac:dyDescent="0.25">
      <c r="A58" s="9">
        <v>6</v>
      </c>
      <c r="B58" t="s">
        <v>297</v>
      </c>
      <c r="C58" s="6" t="s">
        <v>847</v>
      </c>
      <c r="D58" s="4" t="s">
        <v>909</v>
      </c>
      <c r="E58" s="4" t="s">
        <v>903</v>
      </c>
      <c r="F58" s="4" t="s">
        <v>905</v>
      </c>
      <c r="G58" s="4" t="s">
        <v>901</v>
      </c>
    </row>
    <row r="59" spans="1:7" ht="15.75" x14ac:dyDescent="0.25">
      <c r="A59" s="9">
        <v>6</v>
      </c>
      <c r="B59" t="s">
        <v>253</v>
      </c>
      <c r="C59" s="6" t="s">
        <v>840</v>
      </c>
      <c r="D59" s="4" t="s">
        <v>902</v>
      </c>
      <c r="E59" s="4" t="s">
        <v>903</v>
      </c>
      <c r="F59" s="4" t="s">
        <v>908</v>
      </c>
      <c r="G59" s="4" t="s">
        <v>901</v>
      </c>
    </row>
    <row r="60" spans="1:7" ht="15.75" x14ac:dyDescent="0.25">
      <c r="A60" s="9">
        <v>6</v>
      </c>
      <c r="B60" t="s">
        <v>298</v>
      </c>
      <c r="C60" s="6" t="s">
        <v>840</v>
      </c>
      <c r="D60" s="4" t="s">
        <v>902</v>
      </c>
      <c r="E60" s="4" t="s">
        <v>903</v>
      </c>
      <c r="F60" s="4" t="s">
        <v>908</v>
      </c>
      <c r="G60" s="4" t="s">
        <v>901</v>
      </c>
    </row>
    <row r="61" spans="1:7" ht="15.75" x14ac:dyDescent="0.25">
      <c r="A61" s="9">
        <v>6</v>
      </c>
      <c r="B61" t="s">
        <v>59</v>
      </c>
      <c r="C61" s="6" t="s">
        <v>826</v>
      </c>
      <c r="D61" s="4" t="s">
        <v>902</v>
      </c>
      <c r="E61" s="4" t="s">
        <v>903</v>
      </c>
      <c r="F61" s="4" t="s">
        <v>904</v>
      </c>
      <c r="G61" s="4" t="s">
        <v>901</v>
      </c>
    </row>
    <row r="62" spans="1:7" ht="15.75" x14ac:dyDescent="0.25">
      <c r="A62" s="9">
        <v>6</v>
      </c>
      <c r="B62" t="s">
        <v>299</v>
      </c>
      <c r="C62" s="6" t="s">
        <v>840</v>
      </c>
      <c r="D62" s="4" t="s">
        <v>902</v>
      </c>
      <c r="E62" s="4" t="s">
        <v>903</v>
      </c>
      <c r="F62" s="4" t="s">
        <v>908</v>
      </c>
      <c r="G62" s="4" t="s">
        <v>901</v>
      </c>
    </row>
    <row r="63" spans="1:7" ht="15.75" x14ac:dyDescent="0.25">
      <c r="A63" s="9">
        <v>6</v>
      </c>
      <c r="B63" t="s">
        <v>300</v>
      </c>
      <c r="C63" s="6" t="s">
        <v>826</v>
      </c>
      <c r="D63" s="4" t="s">
        <v>902</v>
      </c>
      <c r="E63" s="4" t="s">
        <v>903</v>
      </c>
      <c r="F63" s="4" t="s">
        <v>904</v>
      </c>
      <c r="G63" s="4" t="s">
        <v>901</v>
      </c>
    </row>
    <row r="64" spans="1:7" ht="15.75" x14ac:dyDescent="0.25">
      <c r="A64" s="9">
        <v>6</v>
      </c>
      <c r="B64" t="s">
        <v>301</v>
      </c>
      <c r="C64" s="6" t="s">
        <v>845</v>
      </c>
      <c r="D64" s="4" t="s">
        <v>896</v>
      </c>
      <c r="E64" s="4" t="s">
        <v>903</v>
      </c>
      <c r="F64" s="4" t="s">
        <v>906</v>
      </c>
      <c r="G64" s="4" t="s">
        <v>901</v>
      </c>
    </row>
    <row r="65" spans="1:7" ht="15.75" x14ac:dyDescent="0.25">
      <c r="A65" s="9">
        <v>6</v>
      </c>
      <c r="B65" t="s">
        <v>302</v>
      </c>
      <c r="C65" s="6" t="s">
        <v>840</v>
      </c>
      <c r="D65" s="4" t="s">
        <v>902</v>
      </c>
      <c r="E65" s="4" t="s">
        <v>903</v>
      </c>
      <c r="F65" s="4" t="s">
        <v>908</v>
      </c>
      <c r="G65" s="4" t="s">
        <v>901</v>
      </c>
    </row>
    <row r="66" spans="1:7" ht="15.75" x14ac:dyDescent="0.25">
      <c r="A66" s="9">
        <v>6</v>
      </c>
      <c r="B66" t="s">
        <v>64</v>
      </c>
      <c r="C66" s="6" t="s">
        <v>826</v>
      </c>
      <c r="D66" s="4" t="s">
        <v>902</v>
      </c>
      <c r="E66" s="4" t="s">
        <v>903</v>
      </c>
      <c r="F66" s="4" t="s">
        <v>904</v>
      </c>
      <c r="G66" s="4" t="s">
        <v>901</v>
      </c>
    </row>
    <row r="67" spans="1:7" ht="15.75" x14ac:dyDescent="0.25">
      <c r="A67" s="9">
        <v>6</v>
      </c>
      <c r="B67" t="s">
        <v>303</v>
      </c>
      <c r="C67" s="6" t="s">
        <v>826</v>
      </c>
      <c r="D67" s="4" t="s">
        <v>902</v>
      </c>
      <c r="E67" s="4" t="s">
        <v>903</v>
      </c>
      <c r="F67" s="4" t="s">
        <v>904</v>
      </c>
      <c r="G67" s="4" t="s">
        <v>901</v>
      </c>
    </row>
    <row r="68" spans="1:7" ht="15.75" x14ac:dyDescent="0.25">
      <c r="A68" s="9">
        <v>6</v>
      </c>
      <c r="B68" t="s">
        <v>66</v>
      </c>
      <c r="C68" s="6" t="s">
        <v>833</v>
      </c>
      <c r="D68" s="4" t="s">
        <v>909</v>
      </c>
      <c r="E68" s="4" t="s">
        <v>903</v>
      </c>
      <c r="F68" s="4" t="s">
        <v>904</v>
      </c>
      <c r="G68" s="4" t="s">
        <v>901</v>
      </c>
    </row>
    <row r="69" spans="1:7" ht="15.75" x14ac:dyDescent="0.25">
      <c r="A69" s="9">
        <v>6</v>
      </c>
      <c r="B69" t="s">
        <v>304</v>
      </c>
      <c r="C69" s="6" t="s">
        <v>845</v>
      </c>
      <c r="D69" s="4" t="s">
        <v>896</v>
      </c>
      <c r="E69" s="4" t="s">
        <v>903</v>
      </c>
      <c r="F69" s="4" t="s">
        <v>906</v>
      </c>
      <c r="G69" s="4" t="s">
        <v>901</v>
      </c>
    </row>
    <row r="70" spans="1:7" ht="15.75" x14ac:dyDescent="0.25">
      <c r="A70" s="9">
        <v>6</v>
      </c>
      <c r="B70" t="s">
        <v>68</v>
      </c>
      <c r="C70" s="6" t="s">
        <v>833</v>
      </c>
      <c r="D70" s="4" t="s">
        <v>909</v>
      </c>
      <c r="E70" s="4" t="s">
        <v>903</v>
      </c>
      <c r="F70" s="4" t="s">
        <v>904</v>
      </c>
      <c r="G70" s="4" t="s">
        <v>901</v>
      </c>
    </row>
    <row r="71" spans="1:7" ht="15.75" x14ac:dyDescent="0.25">
      <c r="A71" s="9">
        <v>6</v>
      </c>
      <c r="B71" t="s">
        <v>305</v>
      </c>
      <c r="C71" s="6" t="s">
        <v>840</v>
      </c>
      <c r="D71" s="4" t="s">
        <v>902</v>
      </c>
      <c r="E71" s="4" t="s">
        <v>903</v>
      </c>
      <c r="F71" s="4" t="s">
        <v>908</v>
      </c>
      <c r="G71" s="4" t="s">
        <v>901</v>
      </c>
    </row>
    <row r="72" spans="1:7" ht="15.75" x14ac:dyDescent="0.25">
      <c r="A72" s="9">
        <v>6</v>
      </c>
      <c r="B72" t="s">
        <v>306</v>
      </c>
      <c r="C72" s="6" t="s">
        <v>840</v>
      </c>
      <c r="D72" s="4" t="s">
        <v>902</v>
      </c>
      <c r="E72" s="4" t="s">
        <v>903</v>
      </c>
      <c r="F72" s="4" t="s">
        <v>908</v>
      </c>
      <c r="G72" s="4" t="s">
        <v>901</v>
      </c>
    </row>
    <row r="73" spans="1:7" ht="15.75" x14ac:dyDescent="0.25">
      <c r="A73" s="9">
        <v>6</v>
      </c>
      <c r="B73" t="s">
        <v>307</v>
      </c>
      <c r="C73" s="6" t="s">
        <v>839</v>
      </c>
      <c r="D73" s="4" t="s">
        <v>896</v>
      </c>
      <c r="E73" s="4" t="s">
        <v>903</v>
      </c>
      <c r="F73" s="4" t="s">
        <v>905</v>
      </c>
      <c r="G73" s="4" t="s">
        <v>901</v>
      </c>
    </row>
    <row r="74" spans="1:7" ht="15.75" x14ac:dyDescent="0.25">
      <c r="A74" s="9">
        <v>6</v>
      </c>
      <c r="B74" t="s">
        <v>308</v>
      </c>
      <c r="C74" s="6" t="s">
        <v>832</v>
      </c>
      <c r="D74" s="4" t="s">
        <v>896</v>
      </c>
      <c r="E74" s="4" t="s">
        <v>903</v>
      </c>
      <c r="F74" s="4" t="s">
        <v>908</v>
      </c>
      <c r="G74" s="4" t="s">
        <v>901</v>
      </c>
    </row>
    <row r="75" spans="1:7" ht="15.75" x14ac:dyDescent="0.25">
      <c r="A75" s="9">
        <v>6</v>
      </c>
      <c r="B75" t="s">
        <v>73</v>
      </c>
      <c r="C75" s="6" t="s">
        <v>826</v>
      </c>
      <c r="D75" s="4" t="s">
        <v>902</v>
      </c>
      <c r="E75" s="4" t="s">
        <v>903</v>
      </c>
      <c r="F75" s="4" t="s">
        <v>904</v>
      </c>
      <c r="G75" s="4" t="s">
        <v>901</v>
      </c>
    </row>
    <row r="76" spans="1:7" ht="15.75" x14ac:dyDescent="0.25">
      <c r="A76" s="9">
        <v>6</v>
      </c>
      <c r="B76" t="s">
        <v>309</v>
      </c>
      <c r="C76" s="6" t="s">
        <v>826</v>
      </c>
      <c r="D76" s="4" t="s">
        <v>902</v>
      </c>
      <c r="E76" s="4" t="s">
        <v>903</v>
      </c>
      <c r="F76" s="4" t="s">
        <v>904</v>
      </c>
      <c r="G76" s="4" t="s">
        <v>901</v>
      </c>
    </row>
    <row r="77" spans="1:7" ht="15.75" x14ac:dyDescent="0.25">
      <c r="A77" s="9">
        <v>6</v>
      </c>
      <c r="B77" t="s">
        <v>310</v>
      </c>
      <c r="C77" s="6" t="s">
        <v>830</v>
      </c>
      <c r="D77" s="4" t="s">
        <v>896</v>
      </c>
      <c r="E77" s="4" t="s">
        <v>897</v>
      </c>
      <c r="F77" s="4" t="s">
        <v>908</v>
      </c>
      <c r="G77" s="4" t="s">
        <v>901</v>
      </c>
    </row>
    <row r="78" spans="1:7" ht="15.75" x14ac:dyDescent="0.25">
      <c r="A78" s="9">
        <v>6</v>
      </c>
      <c r="B78" t="s">
        <v>76</v>
      </c>
      <c r="C78" s="6" t="s">
        <v>826</v>
      </c>
      <c r="D78" s="4" t="s">
        <v>902</v>
      </c>
      <c r="E78" s="4" t="s">
        <v>903</v>
      </c>
      <c r="F78" s="4" t="s">
        <v>904</v>
      </c>
      <c r="G78" s="4" t="s">
        <v>901</v>
      </c>
    </row>
  </sheetData>
  <autoFilter ref="A1:G1">
    <sortState ref="A2:G78">
      <sortCondition ref="D1"/>
    </sortState>
  </autoFilter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>
      <selection activeCell="K1" sqref="K1"/>
    </sheetView>
  </sheetViews>
  <sheetFormatPr baseColWidth="10" defaultRowHeight="15" x14ac:dyDescent="0.25"/>
  <sheetData>
    <row r="1" spans="1:12" x14ac:dyDescent="0.25">
      <c r="A1" s="8" t="s">
        <v>944</v>
      </c>
      <c r="B1" s="2" t="s">
        <v>934</v>
      </c>
      <c r="C1" s="5" t="s">
        <v>936</v>
      </c>
      <c r="D1" s="35" t="s">
        <v>964</v>
      </c>
      <c r="E1" s="10" t="s">
        <v>1010</v>
      </c>
      <c r="F1" s="35" t="s">
        <v>963</v>
      </c>
      <c r="G1" s="35" t="s">
        <v>965</v>
      </c>
    </row>
    <row r="2" spans="1:12" ht="15.75" x14ac:dyDescent="0.25">
      <c r="A2" s="9">
        <v>7</v>
      </c>
      <c r="B2" t="s">
        <v>312</v>
      </c>
      <c r="C2" s="6" t="s">
        <v>842</v>
      </c>
      <c r="D2" s="4" t="s">
        <v>902</v>
      </c>
      <c r="E2" s="4" t="s">
        <v>897</v>
      </c>
      <c r="F2" s="4" t="s">
        <v>908</v>
      </c>
      <c r="G2" s="4" t="s">
        <v>901</v>
      </c>
      <c r="J2" s="17" t="s">
        <v>964</v>
      </c>
      <c r="K2" s="26" t="s">
        <v>946</v>
      </c>
      <c r="L2" s="26" t="s">
        <v>947</v>
      </c>
    </row>
    <row r="3" spans="1:12" ht="15.75" x14ac:dyDescent="0.25">
      <c r="A3" s="9">
        <v>7</v>
      </c>
      <c r="B3" t="s">
        <v>257</v>
      </c>
      <c r="C3" s="6" t="s">
        <v>839</v>
      </c>
      <c r="D3" s="4" t="s">
        <v>896</v>
      </c>
      <c r="E3" s="4" t="s">
        <v>903</v>
      </c>
      <c r="F3" s="4" t="s">
        <v>905</v>
      </c>
      <c r="G3" s="4" t="s">
        <v>901</v>
      </c>
      <c r="J3" s="43" t="s">
        <v>896</v>
      </c>
      <c r="K3" s="44">
        <f>COUNTIF(D:D,J3)</f>
        <v>15</v>
      </c>
      <c r="L3" s="45">
        <f>(K3*100)/K7</f>
        <v>45.454545454545453</v>
      </c>
    </row>
    <row r="4" spans="1:12" ht="15.75" x14ac:dyDescent="0.25">
      <c r="A4" s="9">
        <v>7</v>
      </c>
      <c r="B4" t="s">
        <v>313</v>
      </c>
      <c r="C4" s="6" t="s">
        <v>854</v>
      </c>
      <c r="D4" s="4" t="s">
        <v>900</v>
      </c>
      <c r="E4" s="4" t="s">
        <v>897</v>
      </c>
      <c r="F4" s="4" t="s">
        <v>913</v>
      </c>
      <c r="G4" s="4" t="s">
        <v>901</v>
      </c>
      <c r="J4" s="18" t="s">
        <v>902</v>
      </c>
      <c r="K4" s="20">
        <f>COUNTIF(D:D,J4)</f>
        <v>10</v>
      </c>
      <c r="L4" s="21">
        <f>(K4*100)/K7</f>
        <v>30.303030303030305</v>
      </c>
    </row>
    <row r="5" spans="1:12" ht="15.75" x14ac:dyDescent="0.25">
      <c r="A5" s="9">
        <v>7</v>
      </c>
      <c r="B5" t="s">
        <v>314</v>
      </c>
      <c r="C5" s="6" t="s">
        <v>826</v>
      </c>
      <c r="D5" s="4" t="s">
        <v>902</v>
      </c>
      <c r="E5" s="4" t="s">
        <v>903</v>
      </c>
      <c r="F5" s="4" t="s">
        <v>904</v>
      </c>
      <c r="G5" s="4" t="s">
        <v>901</v>
      </c>
      <c r="J5" s="18" t="s">
        <v>909</v>
      </c>
      <c r="K5" s="20">
        <f>COUNTIF(D:D,J5)</f>
        <v>6</v>
      </c>
      <c r="L5" s="21">
        <f>(K5*100)/K7</f>
        <v>18.181818181818183</v>
      </c>
    </row>
    <row r="6" spans="1:12" ht="15.75" x14ac:dyDescent="0.25">
      <c r="A6" s="9">
        <v>7</v>
      </c>
      <c r="B6" t="s">
        <v>315</v>
      </c>
      <c r="C6" s="6" t="s">
        <v>832</v>
      </c>
      <c r="D6" s="4" t="s">
        <v>896</v>
      </c>
      <c r="E6" s="4" t="s">
        <v>903</v>
      </c>
      <c r="F6" s="4" t="s">
        <v>908</v>
      </c>
      <c r="G6" s="4" t="s">
        <v>901</v>
      </c>
      <c r="J6" s="18" t="s">
        <v>900</v>
      </c>
      <c r="K6" s="20">
        <f>COUNTIF(D:D,J6)</f>
        <v>2</v>
      </c>
      <c r="L6" s="21">
        <f>(K6*100)/K7</f>
        <v>6.0606060606060606</v>
      </c>
    </row>
    <row r="7" spans="1:12" ht="15.75" x14ac:dyDescent="0.25">
      <c r="A7" s="9">
        <v>7</v>
      </c>
      <c r="B7" t="s">
        <v>94</v>
      </c>
      <c r="C7" s="6" t="s">
        <v>845</v>
      </c>
      <c r="D7" s="4" t="s">
        <v>896</v>
      </c>
      <c r="E7" s="4" t="s">
        <v>903</v>
      </c>
      <c r="F7" s="4" t="s">
        <v>906</v>
      </c>
      <c r="G7" s="4" t="s">
        <v>901</v>
      </c>
      <c r="J7" s="19" t="s">
        <v>956</v>
      </c>
      <c r="K7" s="20">
        <f>SUM(K3:K6)</f>
        <v>33</v>
      </c>
      <c r="L7" s="21">
        <f>SUM(L3:L6)</f>
        <v>100</v>
      </c>
    </row>
    <row r="8" spans="1:12" ht="15.75" x14ac:dyDescent="0.25">
      <c r="A8" s="9">
        <v>7</v>
      </c>
      <c r="B8" t="s">
        <v>316</v>
      </c>
      <c r="C8" s="6" t="s">
        <v>830</v>
      </c>
      <c r="D8" s="4" t="s">
        <v>896</v>
      </c>
      <c r="E8" s="4" t="s">
        <v>897</v>
      </c>
      <c r="F8" s="4" t="s">
        <v>908</v>
      </c>
      <c r="G8" s="4" t="s">
        <v>901</v>
      </c>
      <c r="J8" s="12"/>
      <c r="K8" s="13"/>
      <c r="L8" s="13"/>
    </row>
    <row r="9" spans="1:12" ht="15.75" x14ac:dyDescent="0.25">
      <c r="A9" s="9">
        <v>7</v>
      </c>
      <c r="B9" t="s">
        <v>317</v>
      </c>
      <c r="C9" s="6" t="s">
        <v>844</v>
      </c>
      <c r="D9" s="4" t="s">
        <v>896</v>
      </c>
      <c r="E9" s="4" t="s">
        <v>897</v>
      </c>
      <c r="F9" s="4" t="s">
        <v>904</v>
      </c>
      <c r="G9" s="4" t="s">
        <v>901</v>
      </c>
      <c r="J9" s="17" t="s">
        <v>960</v>
      </c>
      <c r="K9" s="26" t="s">
        <v>946</v>
      </c>
      <c r="L9" s="26" t="s">
        <v>947</v>
      </c>
    </row>
    <row r="10" spans="1:12" ht="15.75" x14ac:dyDescent="0.25">
      <c r="A10" s="9">
        <v>7</v>
      </c>
      <c r="B10" t="s">
        <v>318</v>
      </c>
      <c r="C10" s="6" t="s">
        <v>831</v>
      </c>
      <c r="D10" s="4" t="s">
        <v>909</v>
      </c>
      <c r="E10" s="4" t="s">
        <v>903</v>
      </c>
      <c r="F10" s="4" t="s">
        <v>908</v>
      </c>
      <c r="G10" s="4" t="s">
        <v>901</v>
      </c>
      <c r="J10" s="18" t="s">
        <v>897</v>
      </c>
      <c r="K10" s="44">
        <f>COUNTIF(E:E,J10)</f>
        <v>7</v>
      </c>
      <c r="L10" s="23">
        <f>(K10*100)/K7</f>
        <v>21.212121212121211</v>
      </c>
    </row>
    <row r="11" spans="1:12" ht="15.75" x14ac:dyDescent="0.25">
      <c r="A11" s="9">
        <v>7</v>
      </c>
      <c r="B11" t="s">
        <v>9</v>
      </c>
      <c r="C11" s="6" t="s">
        <v>831</v>
      </c>
      <c r="D11" s="4" t="s">
        <v>909</v>
      </c>
      <c r="E11" s="4" t="s">
        <v>903</v>
      </c>
      <c r="F11" s="4" t="s">
        <v>908</v>
      </c>
      <c r="G11" s="4" t="s">
        <v>901</v>
      </c>
      <c r="J11" s="43" t="s">
        <v>903</v>
      </c>
      <c r="K11" s="22">
        <f>COUNTIF(E:E,J11)</f>
        <v>26</v>
      </c>
      <c r="L11" s="45">
        <f>(K11*100)/K7</f>
        <v>78.787878787878782</v>
      </c>
    </row>
    <row r="12" spans="1:12" ht="15.75" x14ac:dyDescent="0.25">
      <c r="A12" s="9">
        <v>7</v>
      </c>
      <c r="B12" t="s">
        <v>319</v>
      </c>
      <c r="C12" s="6" t="s">
        <v>835</v>
      </c>
      <c r="D12" s="4" t="s">
        <v>902</v>
      </c>
      <c r="E12" s="4" t="s">
        <v>903</v>
      </c>
      <c r="F12" s="4" t="s">
        <v>906</v>
      </c>
      <c r="G12" s="4" t="s">
        <v>901</v>
      </c>
      <c r="J12" s="19" t="s">
        <v>956</v>
      </c>
      <c r="K12" s="22">
        <f>SUM(K10:K11)</f>
        <v>33</v>
      </c>
      <c r="L12" s="23">
        <f>SUM(L10:L11)</f>
        <v>100</v>
      </c>
    </row>
    <row r="13" spans="1:12" ht="15.75" x14ac:dyDescent="0.25">
      <c r="A13" s="9">
        <v>7</v>
      </c>
      <c r="B13" t="s">
        <v>320</v>
      </c>
      <c r="C13" s="6" t="s">
        <v>827</v>
      </c>
      <c r="D13" s="4" t="s">
        <v>902</v>
      </c>
      <c r="E13" s="4" t="s">
        <v>903</v>
      </c>
      <c r="F13" s="4" t="s">
        <v>905</v>
      </c>
      <c r="G13" s="4" t="s">
        <v>901</v>
      </c>
      <c r="J13" s="12"/>
      <c r="K13" s="13"/>
      <c r="L13" s="13"/>
    </row>
    <row r="14" spans="1:12" ht="15.75" x14ac:dyDescent="0.25">
      <c r="A14" s="9">
        <v>7</v>
      </c>
      <c r="B14" t="s">
        <v>321</v>
      </c>
      <c r="C14" s="6" t="s">
        <v>845</v>
      </c>
      <c r="D14" s="4" t="s">
        <v>896</v>
      </c>
      <c r="E14" s="4" t="s">
        <v>903</v>
      </c>
      <c r="F14" s="4" t="s">
        <v>906</v>
      </c>
      <c r="G14" s="4" t="s">
        <v>901</v>
      </c>
      <c r="J14" s="17" t="s">
        <v>963</v>
      </c>
      <c r="K14" s="26" t="s">
        <v>946</v>
      </c>
      <c r="L14" s="26" t="s">
        <v>947</v>
      </c>
    </row>
    <row r="15" spans="1:12" ht="15.75" x14ac:dyDescent="0.25">
      <c r="A15" s="9">
        <v>7</v>
      </c>
      <c r="B15" t="s">
        <v>162</v>
      </c>
      <c r="C15" s="6" t="s">
        <v>847</v>
      </c>
      <c r="D15" s="4" t="s">
        <v>909</v>
      </c>
      <c r="E15" s="4" t="s">
        <v>903</v>
      </c>
      <c r="F15" s="4" t="s">
        <v>905</v>
      </c>
      <c r="G15" s="4" t="s">
        <v>901</v>
      </c>
      <c r="J15" s="18" t="s">
        <v>908</v>
      </c>
      <c r="K15" s="22">
        <f t="shared" ref="K15:K20" si="0">COUNTIF(F:F,J15)</f>
        <v>13</v>
      </c>
      <c r="L15" s="23">
        <f>(K15*100)/K7</f>
        <v>39.393939393939391</v>
      </c>
    </row>
    <row r="16" spans="1:12" ht="15.75" x14ac:dyDescent="0.25">
      <c r="A16" s="9">
        <v>7</v>
      </c>
      <c r="B16" t="s">
        <v>322</v>
      </c>
      <c r="C16" s="6" t="s">
        <v>845</v>
      </c>
      <c r="D16" s="4" t="s">
        <v>896</v>
      </c>
      <c r="E16" s="4" t="s">
        <v>903</v>
      </c>
      <c r="F16" s="4" t="s">
        <v>906</v>
      </c>
      <c r="G16" s="4" t="s">
        <v>901</v>
      </c>
      <c r="J16" s="18" t="s">
        <v>905</v>
      </c>
      <c r="K16" s="20">
        <f t="shared" si="0"/>
        <v>5</v>
      </c>
      <c r="L16" s="23">
        <f>(K16*100)/K7</f>
        <v>15.151515151515152</v>
      </c>
    </row>
    <row r="17" spans="1:12" ht="15.75" x14ac:dyDescent="0.25">
      <c r="A17" s="9">
        <v>7</v>
      </c>
      <c r="B17" t="s">
        <v>323</v>
      </c>
      <c r="C17" s="6" t="s">
        <v>827</v>
      </c>
      <c r="D17" s="4" t="s">
        <v>902</v>
      </c>
      <c r="E17" s="4" t="s">
        <v>903</v>
      </c>
      <c r="F17" s="4" t="s">
        <v>905</v>
      </c>
      <c r="G17" s="4" t="s">
        <v>901</v>
      </c>
      <c r="J17" s="18" t="s">
        <v>904</v>
      </c>
      <c r="K17" s="20">
        <f t="shared" si="0"/>
        <v>6</v>
      </c>
      <c r="L17" s="23">
        <f>(K17*100)/K7</f>
        <v>18.181818181818183</v>
      </c>
    </row>
    <row r="18" spans="1:12" ht="15.75" x14ac:dyDescent="0.25">
      <c r="A18" s="9">
        <v>7</v>
      </c>
      <c r="B18" t="s">
        <v>105</v>
      </c>
      <c r="C18" s="6" t="s">
        <v>832</v>
      </c>
      <c r="D18" s="4" t="s">
        <v>896</v>
      </c>
      <c r="E18" s="4" t="s">
        <v>903</v>
      </c>
      <c r="F18" s="4" t="s">
        <v>908</v>
      </c>
      <c r="G18" s="4" t="s">
        <v>901</v>
      </c>
      <c r="J18" s="18" t="s">
        <v>912</v>
      </c>
      <c r="K18" s="22">
        <f t="shared" si="0"/>
        <v>1</v>
      </c>
      <c r="L18" s="23">
        <f>(K18*100)/K7</f>
        <v>3.0303030303030303</v>
      </c>
    </row>
    <row r="19" spans="1:12" ht="15.75" x14ac:dyDescent="0.25">
      <c r="A19" s="9">
        <v>7</v>
      </c>
      <c r="B19" t="s">
        <v>324</v>
      </c>
      <c r="C19" s="6" t="s">
        <v>860</v>
      </c>
      <c r="D19" s="4" t="s">
        <v>920</v>
      </c>
      <c r="E19" s="4" t="s">
        <v>903</v>
      </c>
      <c r="F19" s="4" t="s">
        <v>904</v>
      </c>
      <c r="G19" s="4" t="s">
        <v>901</v>
      </c>
      <c r="J19" s="43" t="s">
        <v>906</v>
      </c>
      <c r="K19" s="20">
        <f t="shared" si="0"/>
        <v>5</v>
      </c>
      <c r="L19" s="45">
        <f>(K19*100)/K7</f>
        <v>15.151515151515152</v>
      </c>
    </row>
    <row r="20" spans="1:12" ht="15.75" x14ac:dyDescent="0.25">
      <c r="A20" s="9">
        <v>7</v>
      </c>
      <c r="B20" t="s">
        <v>267</v>
      </c>
      <c r="C20" s="6" t="s">
        <v>826</v>
      </c>
      <c r="D20" s="4" t="s">
        <v>902</v>
      </c>
      <c r="E20" s="4" t="s">
        <v>903</v>
      </c>
      <c r="F20" s="4" t="s">
        <v>904</v>
      </c>
      <c r="G20" s="4" t="s">
        <v>901</v>
      </c>
      <c r="J20" s="43" t="s">
        <v>913</v>
      </c>
      <c r="K20" s="20">
        <f t="shared" si="0"/>
        <v>3</v>
      </c>
      <c r="L20" s="23">
        <f>(K20*100)/K7</f>
        <v>9.0909090909090917</v>
      </c>
    </row>
    <row r="21" spans="1:12" ht="15.75" x14ac:dyDescent="0.25">
      <c r="A21" s="9">
        <v>7</v>
      </c>
      <c r="B21" t="s">
        <v>325</v>
      </c>
      <c r="C21" s="6" t="s">
        <v>831</v>
      </c>
      <c r="D21" s="4" t="s">
        <v>909</v>
      </c>
      <c r="E21" s="4" t="s">
        <v>903</v>
      </c>
      <c r="F21" s="4" t="s">
        <v>908</v>
      </c>
      <c r="G21" s="4" t="s">
        <v>901</v>
      </c>
      <c r="J21" s="19" t="s">
        <v>956</v>
      </c>
      <c r="K21" s="22">
        <f>SUM(K15:K20)</f>
        <v>33</v>
      </c>
      <c r="L21" s="22">
        <f>SUM(L15:L20)</f>
        <v>100.00000000000001</v>
      </c>
    </row>
    <row r="22" spans="1:12" ht="15.75" x14ac:dyDescent="0.25">
      <c r="A22" s="9">
        <v>7</v>
      </c>
      <c r="B22" t="s">
        <v>326</v>
      </c>
      <c r="C22" s="6" t="s">
        <v>844</v>
      </c>
      <c r="D22" s="4" t="s">
        <v>896</v>
      </c>
      <c r="E22" s="4" t="s">
        <v>897</v>
      </c>
      <c r="F22" s="4" t="s">
        <v>904</v>
      </c>
      <c r="G22" s="4" t="s">
        <v>901</v>
      </c>
      <c r="J22" s="12"/>
      <c r="K22" s="12"/>
      <c r="L22" s="12"/>
    </row>
    <row r="23" spans="1:12" ht="15.75" x14ac:dyDescent="0.25">
      <c r="A23" s="9">
        <v>7</v>
      </c>
      <c r="B23" t="s">
        <v>327</v>
      </c>
      <c r="C23" s="6" t="s">
        <v>861</v>
      </c>
      <c r="D23" s="4" t="s">
        <v>896</v>
      </c>
      <c r="E23" s="4" t="s">
        <v>903</v>
      </c>
      <c r="F23" s="4" t="s">
        <v>912</v>
      </c>
      <c r="G23" s="4" t="s">
        <v>907</v>
      </c>
      <c r="J23" s="17" t="s">
        <v>965</v>
      </c>
      <c r="K23" s="26" t="s">
        <v>946</v>
      </c>
      <c r="L23" s="26" t="s">
        <v>947</v>
      </c>
    </row>
    <row r="24" spans="1:12" ht="15.75" x14ac:dyDescent="0.25">
      <c r="A24" s="9">
        <v>7</v>
      </c>
      <c r="B24" t="s">
        <v>150</v>
      </c>
      <c r="C24" s="6" t="s">
        <v>845</v>
      </c>
      <c r="D24" s="4" t="s">
        <v>896</v>
      </c>
      <c r="E24" s="4" t="s">
        <v>903</v>
      </c>
      <c r="F24" s="4" t="s">
        <v>906</v>
      </c>
      <c r="G24" s="4" t="s">
        <v>901</v>
      </c>
      <c r="J24" s="18" t="s">
        <v>907</v>
      </c>
      <c r="K24" s="22">
        <f>COUNTIF(G:G,J24)</f>
        <v>1</v>
      </c>
      <c r="L24" s="36">
        <f>(K24*100)/K7</f>
        <v>3.0303030303030303</v>
      </c>
    </row>
    <row r="25" spans="1:12" ht="15.75" x14ac:dyDescent="0.25">
      <c r="A25" s="9">
        <v>7</v>
      </c>
      <c r="B25" t="s">
        <v>328</v>
      </c>
      <c r="C25" s="6" t="s">
        <v>842</v>
      </c>
      <c r="D25" s="4" t="s">
        <v>902</v>
      </c>
      <c r="E25" s="4" t="s">
        <v>897</v>
      </c>
      <c r="F25" s="4" t="s">
        <v>908</v>
      </c>
      <c r="G25" s="4" t="s">
        <v>901</v>
      </c>
      <c r="J25" s="18" t="s">
        <v>901</v>
      </c>
      <c r="K25" s="22">
        <f>COUNTIF(G:G,J25)</f>
        <v>32</v>
      </c>
      <c r="L25" s="36">
        <f>(K25*100)/K7</f>
        <v>96.969696969696969</v>
      </c>
    </row>
    <row r="26" spans="1:12" ht="15.75" x14ac:dyDescent="0.25">
      <c r="A26" s="9">
        <v>7</v>
      </c>
      <c r="B26" t="s">
        <v>225</v>
      </c>
      <c r="C26" s="6" t="s">
        <v>831</v>
      </c>
      <c r="D26" s="4" t="s">
        <v>909</v>
      </c>
      <c r="E26" s="4" t="s">
        <v>903</v>
      </c>
      <c r="F26" s="4" t="s">
        <v>908</v>
      </c>
      <c r="G26" s="4" t="s">
        <v>901</v>
      </c>
      <c r="J26" s="18" t="s">
        <v>956</v>
      </c>
      <c r="K26" s="36">
        <f>SUM(K24:K25)</f>
        <v>33</v>
      </c>
      <c r="L26" s="36">
        <f>SUM(L24:L25)</f>
        <v>100</v>
      </c>
    </row>
    <row r="27" spans="1:12" ht="15.75" x14ac:dyDescent="0.25">
      <c r="A27" s="9">
        <v>7</v>
      </c>
      <c r="B27" t="s">
        <v>329</v>
      </c>
      <c r="C27" s="6" t="s">
        <v>840</v>
      </c>
      <c r="D27" s="4" t="s">
        <v>902</v>
      </c>
      <c r="E27" s="4" t="s">
        <v>903</v>
      </c>
      <c r="F27" s="4" t="s">
        <v>908</v>
      </c>
      <c r="G27" s="4" t="s">
        <v>901</v>
      </c>
      <c r="J27" s="12"/>
      <c r="K27" s="12"/>
      <c r="L27" s="12"/>
    </row>
    <row r="28" spans="1:12" ht="15.75" x14ac:dyDescent="0.25">
      <c r="A28" s="9">
        <v>7</v>
      </c>
      <c r="B28" t="s">
        <v>273</v>
      </c>
      <c r="C28" s="6" t="s">
        <v>840</v>
      </c>
      <c r="D28" s="4" t="s">
        <v>902</v>
      </c>
      <c r="E28" s="4" t="s">
        <v>903</v>
      </c>
      <c r="F28" s="4" t="s">
        <v>908</v>
      </c>
      <c r="G28" s="4" t="s">
        <v>901</v>
      </c>
      <c r="J28" s="27" t="s">
        <v>966</v>
      </c>
      <c r="K28" s="26" t="s">
        <v>946</v>
      </c>
      <c r="L28" s="26" t="s">
        <v>947</v>
      </c>
    </row>
    <row r="29" spans="1:12" ht="15.75" x14ac:dyDescent="0.25">
      <c r="A29" s="9">
        <v>7</v>
      </c>
      <c r="B29" t="s">
        <v>330</v>
      </c>
      <c r="C29" s="6" t="s">
        <v>839</v>
      </c>
      <c r="D29" s="4" t="s">
        <v>896</v>
      </c>
      <c r="E29" s="4" t="s">
        <v>903</v>
      </c>
      <c r="F29" s="4" t="s">
        <v>905</v>
      </c>
      <c r="G29" s="4" t="s">
        <v>901</v>
      </c>
      <c r="J29" s="18" t="s">
        <v>831</v>
      </c>
      <c r="K29" s="22">
        <v>4</v>
      </c>
      <c r="L29" s="23">
        <f>(K29*100)/K7</f>
        <v>12.121212121212121</v>
      </c>
    </row>
    <row r="30" spans="1:12" ht="15.75" x14ac:dyDescent="0.25">
      <c r="A30" s="9">
        <v>7</v>
      </c>
      <c r="B30" t="s">
        <v>331</v>
      </c>
      <c r="C30" s="6" t="s">
        <v>852</v>
      </c>
      <c r="D30" s="4" t="s">
        <v>896</v>
      </c>
      <c r="E30" s="4" t="s">
        <v>903</v>
      </c>
      <c r="F30" s="4" t="s">
        <v>913</v>
      </c>
      <c r="G30" s="4" t="s">
        <v>901</v>
      </c>
      <c r="J30" s="18" t="s">
        <v>845</v>
      </c>
      <c r="K30" s="22">
        <v>4</v>
      </c>
      <c r="L30" s="23">
        <f>(K30*100)/K7</f>
        <v>12.121212121212121</v>
      </c>
    </row>
    <row r="31" spans="1:12" ht="15.75" x14ac:dyDescent="0.25">
      <c r="A31" s="9">
        <v>7</v>
      </c>
      <c r="B31" t="s">
        <v>332</v>
      </c>
      <c r="C31" s="6" t="s">
        <v>830</v>
      </c>
      <c r="D31" s="4" t="s">
        <v>896</v>
      </c>
      <c r="E31" s="4" t="s">
        <v>897</v>
      </c>
      <c r="F31" s="4" t="s">
        <v>908</v>
      </c>
      <c r="G31" s="4" t="s">
        <v>901</v>
      </c>
      <c r="J31" s="18" t="s">
        <v>832</v>
      </c>
      <c r="K31" s="22">
        <v>3</v>
      </c>
      <c r="L31" s="23">
        <f>(K31*100)/K7</f>
        <v>9.0909090909090917</v>
      </c>
    </row>
    <row r="32" spans="1:12" ht="15.75" x14ac:dyDescent="0.25">
      <c r="A32" s="9">
        <v>7</v>
      </c>
      <c r="B32" t="s">
        <v>276</v>
      </c>
      <c r="C32" s="6" t="s">
        <v>832</v>
      </c>
      <c r="D32" s="4" t="s">
        <v>896</v>
      </c>
      <c r="E32" s="4" t="s">
        <v>903</v>
      </c>
      <c r="F32" s="4" t="s">
        <v>908</v>
      </c>
      <c r="G32" s="4" t="s">
        <v>901</v>
      </c>
      <c r="J32" s="18" t="s">
        <v>826</v>
      </c>
      <c r="K32" s="22">
        <v>3</v>
      </c>
      <c r="L32" s="23">
        <f>(K32*100)/K7</f>
        <v>9.0909090909090917</v>
      </c>
    </row>
    <row r="33" spans="1:12" ht="15.75" x14ac:dyDescent="0.25">
      <c r="A33" s="9">
        <v>7</v>
      </c>
      <c r="B33" t="s">
        <v>333</v>
      </c>
      <c r="C33" s="6" t="s">
        <v>862</v>
      </c>
      <c r="D33" s="4" t="s">
        <v>900</v>
      </c>
      <c r="E33" s="4" t="s">
        <v>903</v>
      </c>
      <c r="F33" s="4" t="s">
        <v>913</v>
      </c>
      <c r="G33" s="4" t="s">
        <v>901</v>
      </c>
      <c r="J33" s="18" t="s">
        <v>830</v>
      </c>
      <c r="K33" s="22">
        <v>2</v>
      </c>
      <c r="L33" s="23">
        <f>(K33*100)/K7</f>
        <v>6.0606060606060606</v>
      </c>
    </row>
    <row r="34" spans="1:12" ht="15.75" x14ac:dyDescent="0.25">
      <c r="A34" s="9">
        <v>7</v>
      </c>
      <c r="B34" t="s">
        <v>232</v>
      </c>
      <c r="C34" s="6" t="s">
        <v>826</v>
      </c>
      <c r="D34" s="4" t="s">
        <v>902</v>
      </c>
      <c r="E34" s="4" t="s">
        <v>903</v>
      </c>
      <c r="F34" s="4" t="s">
        <v>904</v>
      </c>
      <c r="G34" s="4" t="s">
        <v>901</v>
      </c>
      <c r="J34" s="18" t="s">
        <v>844</v>
      </c>
      <c r="K34" s="22">
        <v>2</v>
      </c>
      <c r="L34" s="23">
        <f>(K34*100)/K7</f>
        <v>6.0606060606060606</v>
      </c>
    </row>
    <row r="35" spans="1:12" x14ac:dyDescent="0.25">
      <c r="J35" s="18" t="s">
        <v>839</v>
      </c>
      <c r="K35" s="22">
        <v>2</v>
      </c>
      <c r="L35" s="23">
        <f>(K35*100)/K7</f>
        <v>6.0606060606060606</v>
      </c>
    </row>
    <row r="36" spans="1:12" x14ac:dyDescent="0.25">
      <c r="J36" s="18" t="s">
        <v>842</v>
      </c>
      <c r="K36" s="22">
        <v>2</v>
      </c>
      <c r="L36" s="23">
        <f>(K36*100)/K7</f>
        <v>6.0606060606060606</v>
      </c>
    </row>
    <row r="37" spans="1:12" x14ac:dyDescent="0.25">
      <c r="J37" s="18" t="s">
        <v>840</v>
      </c>
      <c r="K37" s="22">
        <v>2</v>
      </c>
      <c r="L37" s="23">
        <f>(K37*100)/K7</f>
        <v>6.0606060606060606</v>
      </c>
    </row>
    <row r="38" spans="1:12" x14ac:dyDescent="0.25">
      <c r="J38" s="43" t="s">
        <v>827</v>
      </c>
      <c r="K38" s="44">
        <v>2</v>
      </c>
      <c r="L38" s="44">
        <f>(K38*100)/K7</f>
        <v>6.0606060606060606</v>
      </c>
    </row>
    <row r="39" spans="1:12" x14ac:dyDescent="0.25">
      <c r="J39" s="18" t="s">
        <v>847</v>
      </c>
      <c r="K39" s="22">
        <v>1</v>
      </c>
      <c r="L39" s="23">
        <f>(K39*100)/K7</f>
        <v>3.0303030303030303</v>
      </c>
    </row>
    <row r="40" spans="1:12" x14ac:dyDescent="0.25">
      <c r="J40" s="18" t="s">
        <v>860</v>
      </c>
      <c r="K40" s="22">
        <v>1</v>
      </c>
      <c r="L40" s="23">
        <f>(K40*100)/K7</f>
        <v>3.0303030303030303</v>
      </c>
    </row>
    <row r="41" spans="1:12" x14ac:dyDescent="0.25">
      <c r="J41" s="18" t="s">
        <v>854</v>
      </c>
      <c r="K41" s="22">
        <v>1</v>
      </c>
      <c r="L41" s="23">
        <f>(K41*100)/K7</f>
        <v>3.0303030303030303</v>
      </c>
    </row>
    <row r="42" spans="1:12" x14ac:dyDescent="0.25">
      <c r="J42" s="18" t="s">
        <v>862</v>
      </c>
      <c r="K42" s="22">
        <v>1</v>
      </c>
      <c r="L42" s="23">
        <f>(K42*100)/K7</f>
        <v>3.0303030303030303</v>
      </c>
    </row>
    <row r="43" spans="1:12" x14ac:dyDescent="0.25">
      <c r="J43" s="47" t="s">
        <v>861</v>
      </c>
      <c r="K43" s="46">
        <v>1</v>
      </c>
      <c r="L43" s="23">
        <f>(K43*100)/K7</f>
        <v>3.0303030303030303</v>
      </c>
    </row>
    <row r="44" spans="1:12" x14ac:dyDescent="0.25">
      <c r="J44" s="47" t="s">
        <v>852</v>
      </c>
      <c r="K44" s="46">
        <v>1</v>
      </c>
      <c r="L44" s="23">
        <f>(K44*100)/K7</f>
        <v>3.0303030303030303</v>
      </c>
    </row>
    <row r="45" spans="1:12" x14ac:dyDescent="0.25">
      <c r="J45" s="47" t="s">
        <v>835</v>
      </c>
      <c r="K45" s="46">
        <v>1</v>
      </c>
      <c r="L45" s="23">
        <f>(K45*100)/K7</f>
        <v>3.0303030303030303</v>
      </c>
    </row>
    <row r="46" spans="1:12" x14ac:dyDescent="0.25">
      <c r="J46" s="47"/>
      <c r="K46" s="46"/>
      <c r="L46" s="23">
        <f>(K46*100)/K7</f>
        <v>0</v>
      </c>
    </row>
    <row r="47" spans="1:12" x14ac:dyDescent="0.25">
      <c r="J47" s="18" t="s">
        <v>956</v>
      </c>
      <c r="K47" s="28">
        <f>SUM(K29:K46)</f>
        <v>33</v>
      </c>
      <c r="L47" s="23">
        <f>SUM(L29:L46)</f>
        <v>100.00000000000001</v>
      </c>
    </row>
  </sheetData>
  <autoFilter ref="A1:G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4"/>
  <sheetViews>
    <sheetView workbookViewId="0">
      <selection activeCell="K1" sqref="K1"/>
    </sheetView>
  </sheetViews>
  <sheetFormatPr baseColWidth="10" defaultRowHeight="15" x14ac:dyDescent="0.25"/>
  <sheetData>
    <row r="1" spans="1:12" x14ac:dyDescent="0.25">
      <c r="A1" s="8" t="s">
        <v>944</v>
      </c>
      <c r="B1" s="2" t="s">
        <v>934</v>
      </c>
      <c r="C1" s="5" t="s">
        <v>936</v>
      </c>
      <c r="D1" s="35" t="s">
        <v>964</v>
      </c>
      <c r="E1" s="10" t="s">
        <v>1010</v>
      </c>
      <c r="F1" s="35" t="s">
        <v>963</v>
      </c>
      <c r="G1" s="35" t="s">
        <v>965</v>
      </c>
    </row>
    <row r="2" spans="1:12" ht="15.75" x14ac:dyDescent="0.25">
      <c r="A2" s="9">
        <v>8</v>
      </c>
      <c r="B2" t="s">
        <v>336</v>
      </c>
      <c r="C2" s="6" t="s">
        <v>832</v>
      </c>
      <c r="D2" s="4" t="s">
        <v>896</v>
      </c>
      <c r="E2" s="4" t="s">
        <v>903</v>
      </c>
      <c r="F2" s="4" t="s">
        <v>908</v>
      </c>
      <c r="G2" s="4" t="s">
        <v>901</v>
      </c>
      <c r="J2" s="17" t="s">
        <v>964</v>
      </c>
      <c r="K2" s="26" t="s">
        <v>946</v>
      </c>
      <c r="L2" s="26" t="s">
        <v>947</v>
      </c>
    </row>
    <row r="3" spans="1:12" ht="15.75" x14ac:dyDescent="0.25">
      <c r="A3" s="9">
        <v>8</v>
      </c>
      <c r="B3" t="s">
        <v>337</v>
      </c>
      <c r="C3" s="6" t="s">
        <v>830</v>
      </c>
      <c r="D3" s="4" t="s">
        <v>896</v>
      </c>
      <c r="E3" s="4" t="s">
        <v>897</v>
      </c>
      <c r="F3" s="4" t="s">
        <v>908</v>
      </c>
      <c r="G3" s="4" t="s">
        <v>901</v>
      </c>
      <c r="J3" s="43" t="s">
        <v>896</v>
      </c>
      <c r="K3" s="44">
        <f>COUNTIF(D:D,J3)</f>
        <v>79</v>
      </c>
      <c r="L3" s="45">
        <f>(K3*100)/K7</f>
        <v>64.22764227642277</v>
      </c>
    </row>
    <row r="4" spans="1:12" ht="15.75" x14ac:dyDescent="0.25">
      <c r="A4" s="9">
        <v>8</v>
      </c>
      <c r="B4" t="s">
        <v>155</v>
      </c>
      <c r="C4" s="6" t="s">
        <v>839</v>
      </c>
      <c r="D4" s="4" t="s">
        <v>896</v>
      </c>
      <c r="E4" s="4" t="s">
        <v>903</v>
      </c>
      <c r="F4" s="4" t="s">
        <v>905</v>
      </c>
      <c r="G4" s="4" t="s">
        <v>901</v>
      </c>
      <c r="J4" s="18" t="s">
        <v>902</v>
      </c>
      <c r="K4" s="20">
        <f>COUNTIF(D:D,J4)</f>
        <v>35</v>
      </c>
      <c r="L4" s="21">
        <f>(K4*100)/K7</f>
        <v>28.45528455284553</v>
      </c>
    </row>
    <row r="5" spans="1:12" ht="15.75" x14ac:dyDescent="0.25">
      <c r="A5" s="9">
        <v>8</v>
      </c>
      <c r="B5" t="s">
        <v>338</v>
      </c>
      <c r="C5" s="6" t="s">
        <v>840</v>
      </c>
      <c r="D5" s="4" t="s">
        <v>902</v>
      </c>
      <c r="E5" s="4" t="s">
        <v>903</v>
      </c>
      <c r="F5" s="4" t="s">
        <v>908</v>
      </c>
      <c r="G5" s="4" t="s">
        <v>901</v>
      </c>
      <c r="J5" s="18" t="s">
        <v>909</v>
      </c>
      <c r="K5" s="20">
        <f>COUNTIF(D:D,J5)</f>
        <v>8</v>
      </c>
      <c r="L5" s="21">
        <f>(K5*100)/K7</f>
        <v>6.5040650406504064</v>
      </c>
    </row>
    <row r="6" spans="1:12" ht="15.75" x14ac:dyDescent="0.25">
      <c r="A6" s="9">
        <v>8</v>
      </c>
      <c r="B6" t="s">
        <v>315</v>
      </c>
      <c r="C6" s="6" t="s">
        <v>832</v>
      </c>
      <c r="D6" s="4" t="s">
        <v>896</v>
      </c>
      <c r="E6" s="4" t="s">
        <v>903</v>
      </c>
      <c r="F6" s="4" t="s">
        <v>908</v>
      </c>
      <c r="G6" s="4" t="s">
        <v>901</v>
      </c>
      <c r="J6" s="18" t="s">
        <v>900</v>
      </c>
      <c r="K6" s="20">
        <f>COUNTIF(D:D,J6)</f>
        <v>1</v>
      </c>
      <c r="L6" s="21">
        <f>(K6*100)/K7</f>
        <v>0.81300813008130079</v>
      </c>
    </row>
    <row r="7" spans="1:12" ht="15.75" x14ac:dyDescent="0.25">
      <c r="A7" s="9">
        <v>8</v>
      </c>
      <c r="B7" t="s">
        <v>339</v>
      </c>
      <c r="C7" s="6" t="s">
        <v>851</v>
      </c>
      <c r="D7" s="4" t="s">
        <v>896</v>
      </c>
      <c r="E7" s="4" t="s">
        <v>903</v>
      </c>
      <c r="F7" s="4" t="s">
        <v>906</v>
      </c>
      <c r="G7" s="4" t="s">
        <v>907</v>
      </c>
      <c r="J7" s="19" t="s">
        <v>956</v>
      </c>
      <c r="K7" s="20">
        <f>SUM(K3:K6)</f>
        <v>123</v>
      </c>
      <c r="L7" s="21">
        <f>SUM(L3:L6)</f>
        <v>100</v>
      </c>
    </row>
    <row r="8" spans="1:12" ht="15.75" x14ac:dyDescent="0.25">
      <c r="A8" s="9">
        <v>8</v>
      </c>
      <c r="B8" t="s">
        <v>340</v>
      </c>
      <c r="C8" s="6" t="s">
        <v>863</v>
      </c>
      <c r="D8" s="4" t="s">
        <v>902</v>
      </c>
      <c r="E8" s="4" t="s">
        <v>897</v>
      </c>
      <c r="F8" s="4" t="s">
        <v>908</v>
      </c>
      <c r="G8" s="4" t="s">
        <v>907</v>
      </c>
      <c r="J8" s="12"/>
      <c r="K8" s="13"/>
      <c r="L8" s="13"/>
    </row>
    <row r="9" spans="1:12" ht="15.75" x14ac:dyDescent="0.25">
      <c r="A9" s="9">
        <v>8</v>
      </c>
      <c r="B9" t="s">
        <v>96</v>
      </c>
      <c r="C9" s="6" t="s">
        <v>826</v>
      </c>
      <c r="D9" s="4" t="s">
        <v>902</v>
      </c>
      <c r="E9" s="4" t="s">
        <v>903</v>
      </c>
      <c r="F9" s="4" t="s">
        <v>904</v>
      </c>
      <c r="G9" s="4" t="s">
        <v>901</v>
      </c>
      <c r="J9" s="17" t="s">
        <v>960</v>
      </c>
      <c r="K9" s="26" t="s">
        <v>946</v>
      </c>
      <c r="L9" s="26" t="s">
        <v>947</v>
      </c>
    </row>
    <row r="10" spans="1:12" ht="15.75" x14ac:dyDescent="0.25">
      <c r="A10" s="9">
        <v>8</v>
      </c>
      <c r="B10" t="s">
        <v>341</v>
      </c>
      <c r="C10" s="6" t="s">
        <v>841</v>
      </c>
      <c r="D10" s="4" t="s">
        <v>896</v>
      </c>
      <c r="E10" s="4" t="s">
        <v>897</v>
      </c>
      <c r="F10" s="4" t="s">
        <v>908</v>
      </c>
      <c r="G10" s="4" t="s">
        <v>907</v>
      </c>
      <c r="J10" s="18" t="s">
        <v>897</v>
      </c>
      <c r="K10" s="44">
        <f>COUNTIF(E:E,J10)</f>
        <v>43</v>
      </c>
      <c r="L10" s="23">
        <f>(K10*100)/K7</f>
        <v>34.959349593495936</v>
      </c>
    </row>
    <row r="11" spans="1:12" ht="15.75" x14ac:dyDescent="0.25">
      <c r="A11" s="9">
        <v>8</v>
      </c>
      <c r="B11" t="s">
        <v>342</v>
      </c>
      <c r="C11" s="6" t="s">
        <v>844</v>
      </c>
      <c r="D11" s="4" t="s">
        <v>896</v>
      </c>
      <c r="E11" s="4" t="s">
        <v>897</v>
      </c>
      <c r="F11" s="4" t="s">
        <v>904</v>
      </c>
      <c r="G11" s="4" t="s">
        <v>901</v>
      </c>
      <c r="J11" s="43" t="s">
        <v>903</v>
      </c>
      <c r="K11" s="22">
        <f>COUNTIF(E:E,J11)</f>
        <v>80</v>
      </c>
      <c r="L11" s="45">
        <f>(K11*100)/K7</f>
        <v>65.040650406504071</v>
      </c>
    </row>
    <row r="12" spans="1:12" ht="15.75" x14ac:dyDescent="0.25">
      <c r="A12" s="9">
        <v>8</v>
      </c>
      <c r="B12" t="s">
        <v>343</v>
      </c>
      <c r="C12" s="6" t="s">
        <v>830</v>
      </c>
      <c r="D12" s="4" t="s">
        <v>896</v>
      </c>
      <c r="E12" s="4" t="s">
        <v>897</v>
      </c>
      <c r="F12" s="4" t="s">
        <v>908</v>
      </c>
      <c r="G12" s="4" t="s">
        <v>901</v>
      </c>
      <c r="J12" s="19" t="s">
        <v>956</v>
      </c>
      <c r="K12" s="22">
        <f>SUM(K10:K11)</f>
        <v>123</v>
      </c>
      <c r="L12" s="23">
        <f>SUM(L10:L11)</f>
        <v>100</v>
      </c>
    </row>
    <row r="13" spans="1:12" ht="15.75" x14ac:dyDescent="0.25">
      <c r="A13" s="9">
        <v>8</v>
      </c>
      <c r="B13" t="s">
        <v>100</v>
      </c>
      <c r="C13" s="6" t="s">
        <v>830</v>
      </c>
      <c r="D13" s="4" t="s">
        <v>896</v>
      </c>
      <c r="E13" s="4" t="s">
        <v>897</v>
      </c>
      <c r="F13" s="4" t="s">
        <v>908</v>
      </c>
      <c r="G13" s="4" t="s">
        <v>901</v>
      </c>
      <c r="J13" s="12"/>
      <c r="K13" s="13"/>
      <c r="L13" s="13"/>
    </row>
    <row r="14" spans="1:12" ht="15.75" x14ac:dyDescent="0.25">
      <c r="A14" s="9">
        <v>8</v>
      </c>
      <c r="B14" t="s">
        <v>344</v>
      </c>
      <c r="C14" s="6" t="s">
        <v>830</v>
      </c>
      <c r="D14" s="4" t="s">
        <v>896</v>
      </c>
      <c r="E14" s="4" t="s">
        <v>897</v>
      </c>
      <c r="F14" s="4" t="s">
        <v>908</v>
      </c>
      <c r="G14" s="4" t="s">
        <v>901</v>
      </c>
      <c r="J14" s="17" t="s">
        <v>963</v>
      </c>
      <c r="K14" s="26" t="s">
        <v>946</v>
      </c>
      <c r="L14" s="26" t="s">
        <v>947</v>
      </c>
    </row>
    <row r="15" spans="1:12" ht="15.75" x14ac:dyDescent="0.25">
      <c r="A15" s="9">
        <v>8</v>
      </c>
      <c r="B15" t="s">
        <v>345</v>
      </c>
      <c r="C15" s="6" t="s">
        <v>832</v>
      </c>
      <c r="D15" s="4" t="s">
        <v>896</v>
      </c>
      <c r="E15" s="4" t="s">
        <v>903</v>
      </c>
      <c r="F15" s="4" t="s">
        <v>908</v>
      </c>
      <c r="G15" s="4" t="s">
        <v>901</v>
      </c>
      <c r="J15" s="18" t="s">
        <v>908</v>
      </c>
      <c r="K15" s="22">
        <f t="shared" ref="K15:K20" si="0">COUNTIF(F:F,J15)</f>
        <v>32</v>
      </c>
      <c r="L15" s="23">
        <f>(K15*100)/K7</f>
        <v>26.016260162601625</v>
      </c>
    </row>
    <row r="16" spans="1:12" ht="15.75" x14ac:dyDescent="0.25">
      <c r="A16" s="9">
        <v>8</v>
      </c>
      <c r="B16" t="s">
        <v>103</v>
      </c>
      <c r="C16" s="6" t="s">
        <v>832</v>
      </c>
      <c r="D16" s="4" t="s">
        <v>896</v>
      </c>
      <c r="E16" s="4" t="s">
        <v>903</v>
      </c>
      <c r="F16" s="4" t="s">
        <v>908</v>
      </c>
      <c r="G16" s="4" t="s">
        <v>901</v>
      </c>
      <c r="J16" s="18" t="s">
        <v>905</v>
      </c>
      <c r="K16" s="20">
        <f t="shared" si="0"/>
        <v>6</v>
      </c>
      <c r="L16" s="23">
        <f>(K16*100)/K7</f>
        <v>4.8780487804878048</v>
      </c>
    </row>
    <row r="17" spans="1:12" ht="15.75" x14ac:dyDescent="0.25">
      <c r="A17" s="9">
        <v>8</v>
      </c>
      <c r="B17" t="s">
        <v>346</v>
      </c>
      <c r="C17" s="6" t="s">
        <v>838</v>
      </c>
      <c r="D17" s="4" t="s">
        <v>896</v>
      </c>
      <c r="E17" s="4" t="s">
        <v>903</v>
      </c>
      <c r="F17" s="4" t="s">
        <v>904</v>
      </c>
      <c r="G17" s="4" t="s">
        <v>901</v>
      </c>
      <c r="J17" s="18" t="s">
        <v>904</v>
      </c>
      <c r="K17" s="20">
        <f t="shared" si="0"/>
        <v>58</v>
      </c>
      <c r="L17" s="23">
        <f>(K17*100)/K7</f>
        <v>47.154471544715449</v>
      </c>
    </row>
    <row r="18" spans="1:12" ht="15.75" x14ac:dyDescent="0.25">
      <c r="A18" s="9">
        <v>8</v>
      </c>
      <c r="B18" t="s">
        <v>347</v>
      </c>
      <c r="C18" s="6" t="s">
        <v>827</v>
      </c>
      <c r="D18" s="4" t="s">
        <v>902</v>
      </c>
      <c r="E18" s="4" t="s">
        <v>903</v>
      </c>
      <c r="F18" s="4" t="s">
        <v>905</v>
      </c>
      <c r="G18" s="4" t="s">
        <v>901</v>
      </c>
      <c r="J18" s="18" t="s">
        <v>912</v>
      </c>
      <c r="K18" s="22">
        <f t="shared" si="0"/>
        <v>3</v>
      </c>
      <c r="L18" s="23">
        <f>(K18*100)/K7</f>
        <v>2.4390243902439024</v>
      </c>
    </row>
    <row r="19" spans="1:12" ht="15.75" x14ac:dyDescent="0.25">
      <c r="A19" s="9">
        <v>8</v>
      </c>
      <c r="B19" t="s">
        <v>348</v>
      </c>
      <c r="C19" s="6" t="s">
        <v>841</v>
      </c>
      <c r="D19" s="4" t="s">
        <v>896</v>
      </c>
      <c r="E19" s="4" t="s">
        <v>897</v>
      </c>
      <c r="F19" s="4" t="s">
        <v>908</v>
      </c>
      <c r="G19" s="4" t="s">
        <v>907</v>
      </c>
      <c r="J19" s="43" t="s">
        <v>906</v>
      </c>
      <c r="K19" s="20">
        <f t="shared" si="0"/>
        <v>23</v>
      </c>
      <c r="L19" s="45">
        <f>(K19*100)/K7</f>
        <v>18.699186991869919</v>
      </c>
    </row>
    <row r="20" spans="1:12" ht="15.75" x14ac:dyDescent="0.25">
      <c r="A20" s="9">
        <v>8</v>
      </c>
      <c r="B20" t="s">
        <v>349</v>
      </c>
      <c r="C20" s="6" t="s">
        <v>849</v>
      </c>
      <c r="D20" s="4" t="s">
        <v>896</v>
      </c>
      <c r="E20" s="4" t="s">
        <v>903</v>
      </c>
      <c r="F20" s="4" t="s">
        <v>912</v>
      </c>
      <c r="G20" s="4" t="s">
        <v>901</v>
      </c>
      <c r="J20" s="43" t="s">
        <v>913</v>
      </c>
      <c r="K20" s="20">
        <f t="shared" si="0"/>
        <v>1</v>
      </c>
      <c r="L20" s="23">
        <f>(K20*100)/K7</f>
        <v>0.81300813008130079</v>
      </c>
    </row>
    <row r="21" spans="1:12" ht="15.75" x14ac:dyDescent="0.25">
      <c r="A21" s="9">
        <v>8</v>
      </c>
      <c r="B21" t="s">
        <v>350</v>
      </c>
      <c r="C21" s="6" t="s">
        <v>826</v>
      </c>
      <c r="D21" s="4" t="s">
        <v>902</v>
      </c>
      <c r="E21" s="4" t="s">
        <v>903</v>
      </c>
      <c r="F21" s="4" t="s">
        <v>904</v>
      </c>
      <c r="G21" s="4" t="s">
        <v>901</v>
      </c>
      <c r="J21" s="19" t="s">
        <v>956</v>
      </c>
      <c r="K21" s="22">
        <f>SUM(K15:K20)</f>
        <v>123</v>
      </c>
      <c r="L21" s="22">
        <f>SUM(L15:L20)</f>
        <v>100</v>
      </c>
    </row>
    <row r="22" spans="1:12" ht="15.75" x14ac:dyDescent="0.25">
      <c r="A22" s="9">
        <v>8</v>
      </c>
      <c r="B22" t="s">
        <v>351</v>
      </c>
      <c r="C22" s="6" t="s">
        <v>832</v>
      </c>
      <c r="D22" s="4" t="s">
        <v>896</v>
      </c>
      <c r="E22" s="4" t="s">
        <v>903</v>
      </c>
      <c r="F22" s="4" t="s">
        <v>908</v>
      </c>
      <c r="G22" s="4" t="s">
        <v>901</v>
      </c>
      <c r="J22" s="12"/>
      <c r="K22" s="12"/>
      <c r="L22" s="12"/>
    </row>
    <row r="23" spans="1:12" ht="15.75" x14ac:dyDescent="0.25">
      <c r="A23" s="9">
        <v>8</v>
      </c>
      <c r="B23" t="s">
        <v>352</v>
      </c>
      <c r="C23" s="6" t="s">
        <v>832</v>
      </c>
      <c r="D23" s="4" t="s">
        <v>896</v>
      </c>
      <c r="E23" s="4" t="s">
        <v>903</v>
      </c>
      <c r="F23" s="4" t="s">
        <v>908</v>
      </c>
      <c r="G23" s="4" t="s">
        <v>901</v>
      </c>
      <c r="J23" s="17" t="s">
        <v>965</v>
      </c>
      <c r="K23" s="26" t="s">
        <v>946</v>
      </c>
      <c r="L23" s="26" t="s">
        <v>947</v>
      </c>
    </row>
    <row r="24" spans="1:12" ht="15.75" x14ac:dyDescent="0.25">
      <c r="A24" s="9">
        <v>8</v>
      </c>
      <c r="B24" t="s">
        <v>150</v>
      </c>
      <c r="C24" s="6" t="s">
        <v>845</v>
      </c>
      <c r="D24" s="4" t="s">
        <v>896</v>
      </c>
      <c r="E24" s="4" t="s">
        <v>903</v>
      </c>
      <c r="F24" s="4" t="s">
        <v>906</v>
      </c>
      <c r="G24" s="4" t="s">
        <v>901</v>
      </c>
      <c r="J24" s="18" t="s">
        <v>907</v>
      </c>
      <c r="K24" s="22">
        <f>COUNTIF(G:G,J24)</f>
        <v>12</v>
      </c>
      <c r="L24" s="36">
        <f>(K24*100)/K7</f>
        <v>9.7560975609756095</v>
      </c>
    </row>
    <row r="25" spans="1:12" ht="15.75" x14ac:dyDescent="0.25">
      <c r="A25" s="9">
        <v>8</v>
      </c>
      <c r="B25" t="s">
        <v>353</v>
      </c>
      <c r="C25" s="6" t="s">
        <v>846</v>
      </c>
      <c r="D25" s="4" t="s">
        <v>896</v>
      </c>
      <c r="E25" s="4" t="s">
        <v>897</v>
      </c>
      <c r="F25" s="4" t="s">
        <v>906</v>
      </c>
      <c r="G25" s="4" t="s">
        <v>901</v>
      </c>
      <c r="J25" s="18" t="s">
        <v>901</v>
      </c>
      <c r="K25" s="22">
        <f>COUNTIF(G:G,J25)</f>
        <v>111</v>
      </c>
      <c r="L25" s="36">
        <f>(K25*100)/K7</f>
        <v>90.243902439024396</v>
      </c>
    </row>
    <row r="26" spans="1:12" ht="15.75" x14ac:dyDescent="0.25">
      <c r="A26" s="9">
        <v>8</v>
      </c>
      <c r="B26" t="s">
        <v>354</v>
      </c>
      <c r="C26" s="6" t="s">
        <v>864</v>
      </c>
      <c r="D26" s="4" t="s">
        <v>909</v>
      </c>
      <c r="E26" s="4" t="s">
        <v>897</v>
      </c>
      <c r="F26" s="4" t="s">
        <v>904</v>
      </c>
      <c r="G26" s="4" t="s">
        <v>901</v>
      </c>
      <c r="J26" s="18" t="s">
        <v>956</v>
      </c>
      <c r="K26" s="36">
        <f>SUM(K24:K25)</f>
        <v>123</v>
      </c>
      <c r="L26" s="36">
        <f>SUM(L24:L25)</f>
        <v>100</v>
      </c>
    </row>
    <row r="27" spans="1:12" ht="15.75" x14ac:dyDescent="0.25">
      <c r="A27" s="9">
        <v>8</v>
      </c>
      <c r="B27" t="s">
        <v>355</v>
      </c>
      <c r="C27" s="6" t="s">
        <v>844</v>
      </c>
      <c r="D27" s="4" t="s">
        <v>896</v>
      </c>
      <c r="E27" s="4" t="s">
        <v>897</v>
      </c>
      <c r="F27" s="4" t="s">
        <v>904</v>
      </c>
      <c r="G27" s="4" t="s">
        <v>901</v>
      </c>
      <c r="J27" s="12"/>
      <c r="K27" s="12"/>
      <c r="L27" s="12"/>
    </row>
    <row r="28" spans="1:12" ht="15.75" x14ac:dyDescent="0.25">
      <c r="A28" s="9">
        <v>8</v>
      </c>
      <c r="B28" t="s">
        <v>356</v>
      </c>
      <c r="C28" s="6" t="s">
        <v>865</v>
      </c>
      <c r="D28" s="4" t="s">
        <v>896</v>
      </c>
      <c r="E28" s="4" t="s">
        <v>897</v>
      </c>
      <c r="F28" s="4" t="s">
        <v>904</v>
      </c>
      <c r="G28" s="4" t="s">
        <v>907</v>
      </c>
      <c r="J28" s="27" t="s">
        <v>966</v>
      </c>
      <c r="K28" s="26" t="s">
        <v>946</v>
      </c>
      <c r="L28" s="26" t="s">
        <v>947</v>
      </c>
    </row>
    <row r="29" spans="1:12" ht="15.75" x14ac:dyDescent="0.25">
      <c r="A29" s="9">
        <v>8</v>
      </c>
      <c r="B29" t="s">
        <v>357</v>
      </c>
      <c r="C29" s="6" t="s">
        <v>846</v>
      </c>
      <c r="D29" s="4" t="s">
        <v>896</v>
      </c>
      <c r="E29" s="4" t="s">
        <v>897</v>
      </c>
      <c r="F29" s="4" t="s">
        <v>906</v>
      </c>
      <c r="G29" s="4" t="s">
        <v>901</v>
      </c>
      <c r="J29" s="18" t="s">
        <v>826</v>
      </c>
      <c r="K29" s="22">
        <v>26</v>
      </c>
      <c r="L29" s="23">
        <f>(K29*100)/K7</f>
        <v>21.13821138211382</v>
      </c>
    </row>
    <row r="30" spans="1:12" ht="15.75" x14ac:dyDescent="0.25">
      <c r="A30" s="9">
        <v>8</v>
      </c>
      <c r="B30" t="s">
        <v>358</v>
      </c>
      <c r="C30" s="6" t="s">
        <v>865</v>
      </c>
      <c r="D30" s="4" t="s">
        <v>896</v>
      </c>
      <c r="E30" s="4" t="s">
        <v>897</v>
      </c>
      <c r="F30" s="4" t="s">
        <v>904</v>
      </c>
      <c r="G30" s="4" t="s">
        <v>907</v>
      </c>
      <c r="J30" s="18" t="s">
        <v>832</v>
      </c>
      <c r="K30" s="22">
        <v>13</v>
      </c>
      <c r="L30" s="23">
        <f>(K30*100)/K7</f>
        <v>10.56910569105691</v>
      </c>
    </row>
    <row r="31" spans="1:12" ht="15.75" x14ac:dyDescent="0.25">
      <c r="A31" s="9">
        <v>8</v>
      </c>
      <c r="B31" t="s">
        <v>359</v>
      </c>
      <c r="C31" s="6" t="s">
        <v>842</v>
      </c>
      <c r="D31" s="4" t="s">
        <v>902</v>
      </c>
      <c r="E31" s="4" t="s">
        <v>897</v>
      </c>
      <c r="F31" s="4" t="s">
        <v>908</v>
      </c>
      <c r="G31" s="4" t="s">
        <v>901</v>
      </c>
      <c r="J31" s="18" t="s">
        <v>845</v>
      </c>
      <c r="K31" s="22">
        <v>12</v>
      </c>
      <c r="L31" s="23">
        <f>(K31*100)/K7</f>
        <v>9.7560975609756095</v>
      </c>
    </row>
    <row r="32" spans="1:12" ht="15.75" x14ac:dyDescent="0.25">
      <c r="A32" s="9">
        <v>8</v>
      </c>
      <c r="B32" t="s">
        <v>360</v>
      </c>
      <c r="C32" s="6" t="s">
        <v>844</v>
      </c>
      <c r="D32" s="4" t="s">
        <v>896</v>
      </c>
      <c r="E32" s="4" t="s">
        <v>897</v>
      </c>
      <c r="F32" s="4" t="s">
        <v>904</v>
      </c>
      <c r="G32" s="4" t="s">
        <v>901</v>
      </c>
      <c r="J32" s="18" t="s">
        <v>844</v>
      </c>
      <c r="K32" s="22">
        <v>11</v>
      </c>
      <c r="L32" s="23">
        <f>(K32*100)/K7</f>
        <v>8.9430894308943092</v>
      </c>
    </row>
    <row r="33" spans="1:12" ht="15.75" x14ac:dyDescent="0.25">
      <c r="A33" s="9">
        <v>8</v>
      </c>
      <c r="B33" t="s">
        <v>277</v>
      </c>
      <c r="C33" s="6" t="s">
        <v>826</v>
      </c>
      <c r="D33" s="4" t="s">
        <v>902</v>
      </c>
      <c r="E33" s="4" t="s">
        <v>903</v>
      </c>
      <c r="F33" s="4" t="s">
        <v>904</v>
      </c>
      <c r="G33" s="4" t="s">
        <v>901</v>
      </c>
      <c r="J33" s="18" t="s">
        <v>838</v>
      </c>
      <c r="K33" s="22">
        <v>11</v>
      </c>
      <c r="L33" s="23">
        <f>(K33*100)/K7</f>
        <v>8.9430894308943092</v>
      </c>
    </row>
    <row r="34" spans="1:12" ht="15.75" x14ac:dyDescent="0.25">
      <c r="A34" s="9">
        <v>8</v>
      </c>
      <c r="B34" t="s">
        <v>361</v>
      </c>
      <c r="C34" s="6" t="s">
        <v>838</v>
      </c>
      <c r="D34" s="4" t="s">
        <v>896</v>
      </c>
      <c r="E34" s="4" t="s">
        <v>903</v>
      </c>
      <c r="F34" s="4" t="s">
        <v>904</v>
      </c>
      <c r="G34" s="4" t="s">
        <v>901</v>
      </c>
      <c r="J34" s="18" t="s">
        <v>846</v>
      </c>
      <c r="K34" s="22">
        <v>9</v>
      </c>
      <c r="L34" s="23">
        <f>(K34*100)/K7</f>
        <v>7.3170731707317076</v>
      </c>
    </row>
    <row r="35" spans="1:12" ht="15.75" x14ac:dyDescent="0.25">
      <c r="A35" s="9">
        <v>8</v>
      </c>
      <c r="B35" t="s">
        <v>362</v>
      </c>
      <c r="C35" s="6" t="s">
        <v>844</v>
      </c>
      <c r="D35" s="4" t="s">
        <v>896</v>
      </c>
      <c r="E35" s="4" t="s">
        <v>897</v>
      </c>
      <c r="F35" s="4" t="s">
        <v>904</v>
      </c>
      <c r="G35" s="4" t="s">
        <v>901</v>
      </c>
      <c r="J35" s="18" t="s">
        <v>830</v>
      </c>
      <c r="K35" s="22">
        <v>5</v>
      </c>
      <c r="L35" s="23">
        <f>(K35*100)/K7</f>
        <v>4.0650406504065044</v>
      </c>
    </row>
    <row r="36" spans="1:12" ht="15.75" x14ac:dyDescent="0.25">
      <c r="A36" s="9">
        <v>8</v>
      </c>
      <c r="B36" t="s">
        <v>180</v>
      </c>
      <c r="C36" s="6" t="s">
        <v>840</v>
      </c>
      <c r="D36" s="4" t="s">
        <v>902</v>
      </c>
      <c r="E36" s="4" t="s">
        <v>903</v>
      </c>
      <c r="F36" s="4" t="s">
        <v>908</v>
      </c>
      <c r="G36" s="4" t="s">
        <v>901</v>
      </c>
      <c r="J36" s="18" t="s">
        <v>864</v>
      </c>
      <c r="K36" s="22">
        <v>4</v>
      </c>
      <c r="L36" s="23">
        <f>(K36*100)/K7</f>
        <v>3.2520325203252032</v>
      </c>
    </row>
    <row r="37" spans="1:12" ht="15.75" x14ac:dyDescent="0.25">
      <c r="A37" s="9">
        <v>8</v>
      </c>
      <c r="B37" t="s">
        <v>363</v>
      </c>
      <c r="C37" s="6" t="s">
        <v>844</v>
      </c>
      <c r="D37" s="4" t="s">
        <v>896</v>
      </c>
      <c r="E37" s="4" t="s">
        <v>897</v>
      </c>
      <c r="F37" s="4" t="s">
        <v>904</v>
      </c>
      <c r="G37" s="4" t="s">
        <v>901</v>
      </c>
      <c r="J37" s="18" t="s">
        <v>841</v>
      </c>
      <c r="K37" s="22">
        <v>4</v>
      </c>
      <c r="L37" s="23">
        <f>(K37*100)/K7</f>
        <v>3.2520325203252032</v>
      </c>
    </row>
    <row r="38" spans="1:12" ht="15.75" x14ac:dyDescent="0.25">
      <c r="A38" s="9">
        <v>8</v>
      </c>
      <c r="B38" t="s">
        <v>182</v>
      </c>
      <c r="C38" s="6" t="s">
        <v>832</v>
      </c>
      <c r="D38" s="4" t="s">
        <v>896</v>
      </c>
      <c r="E38" s="4" t="s">
        <v>903</v>
      </c>
      <c r="F38" s="4" t="s">
        <v>908</v>
      </c>
      <c r="G38" s="4" t="s">
        <v>901</v>
      </c>
      <c r="J38" s="43" t="s">
        <v>865</v>
      </c>
      <c r="K38" s="44">
        <v>3</v>
      </c>
      <c r="L38" s="44">
        <f>(K38*100)/K7</f>
        <v>2.4390243902439024</v>
      </c>
    </row>
    <row r="39" spans="1:12" ht="15.75" x14ac:dyDescent="0.25">
      <c r="A39" s="9">
        <v>8</v>
      </c>
      <c r="B39" t="s">
        <v>364</v>
      </c>
      <c r="C39" s="6" t="s">
        <v>826</v>
      </c>
      <c r="D39" s="4" t="s">
        <v>902</v>
      </c>
      <c r="E39" s="4" t="s">
        <v>903</v>
      </c>
      <c r="F39" s="4" t="s">
        <v>904</v>
      </c>
      <c r="G39" s="4" t="s">
        <v>901</v>
      </c>
      <c r="J39" s="18" t="s">
        <v>829</v>
      </c>
      <c r="K39" s="22">
        <v>3</v>
      </c>
      <c r="L39" s="23">
        <f>(K39*100)/K7</f>
        <v>2.4390243902439024</v>
      </c>
    </row>
    <row r="40" spans="1:12" ht="15.75" x14ac:dyDescent="0.25">
      <c r="A40" s="9">
        <v>8</v>
      </c>
      <c r="B40" t="s">
        <v>365</v>
      </c>
      <c r="C40" s="6" t="s">
        <v>826</v>
      </c>
      <c r="D40" s="4" t="s">
        <v>902</v>
      </c>
      <c r="E40" s="4" t="s">
        <v>903</v>
      </c>
      <c r="F40" s="4" t="s">
        <v>904</v>
      </c>
      <c r="G40" s="4" t="s">
        <v>901</v>
      </c>
      <c r="J40" s="18" t="s">
        <v>839</v>
      </c>
      <c r="K40" s="22">
        <v>3</v>
      </c>
      <c r="L40" s="23">
        <f>(K40*100)/K7</f>
        <v>2.4390243902439024</v>
      </c>
    </row>
    <row r="41" spans="1:12" ht="15.75" x14ac:dyDescent="0.25">
      <c r="A41" s="9">
        <v>8</v>
      </c>
      <c r="B41" t="s">
        <v>185</v>
      </c>
      <c r="C41" s="6" t="s">
        <v>846</v>
      </c>
      <c r="D41" s="4" t="s">
        <v>896</v>
      </c>
      <c r="E41" s="4" t="s">
        <v>897</v>
      </c>
      <c r="F41" s="4" t="s">
        <v>906</v>
      </c>
      <c r="G41" s="4" t="s">
        <v>901</v>
      </c>
      <c r="J41" s="18" t="s">
        <v>840</v>
      </c>
      <c r="K41" s="22">
        <v>3</v>
      </c>
      <c r="L41" s="23">
        <f>(K41*100)/K7</f>
        <v>2.4390243902439024</v>
      </c>
    </row>
    <row r="42" spans="1:12" ht="15.75" x14ac:dyDescent="0.25">
      <c r="A42" s="9">
        <v>8</v>
      </c>
      <c r="B42" t="s">
        <v>283</v>
      </c>
      <c r="C42" s="6" t="s">
        <v>840</v>
      </c>
      <c r="D42" s="4" t="s">
        <v>902</v>
      </c>
      <c r="E42" s="4" t="s">
        <v>903</v>
      </c>
      <c r="F42" s="4" t="s">
        <v>908</v>
      </c>
      <c r="G42" s="4" t="s">
        <v>901</v>
      </c>
      <c r="J42" s="18" t="s">
        <v>833</v>
      </c>
      <c r="K42" s="22">
        <v>2</v>
      </c>
      <c r="L42" s="23">
        <f>(K42*100)/K7</f>
        <v>1.6260162601626016</v>
      </c>
    </row>
    <row r="43" spans="1:12" ht="15.75" x14ac:dyDescent="0.25">
      <c r="A43" s="9">
        <v>8</v>
      </c>
      <c r="B43" t="s">
        <v>41</v>
      </c>
      <c r="C43" s="6" t="s">
        <v>826</v>
      </c>
      <c r="D43" s="4" t="s">
        <v>902</v>
      </c>
      <c r="E43" s="4" t="s">
        <v>903</v>
      </c>
      <c r="F43" s="4" t="s">
        <v>904</v>
      </c>
      <c r="G43" s="4" t="s">
        <v>901</v>
      </c>
      <c r="J43" s="47" t="s">
        <v>849</v>
      </c>
      <c r="K43" s="46">
        <v>2</v>
      </c>
      <c r="L43" s="23">
        <f>(K43*100)/K7</f>
        <v>1.6260162601626016</v>
      </c>
    </row>
    <row r="44" spans="1:12" ht="15.75" x14ac:dyDescent="0.25">
      <c r="A44" s="9">
        <v>8</v>
      </c>
      <c r="B44" t="s">
        <v>366</v>
      </c>
      <c r="C44" s="6" t="s">
        <v>832</v>
      </c>
      <c r="D44" s="4" t="s">
        <v>896</v>
      </c>
      <c r="E44" s="4" t="s">
        <v>903</v>
      </c>
      <c r="F44" s="4" t="s">
        <v>908</v>
      </c>
      <c r="G44" s="4" t="s">
        <v>901</v>
      </c>
      <c r="J44" s="47" t="s">
        <v>842</v>
      </c>
      <c r="K44" s="46">
        <v>2</v>
      </c>
      <c r="L44" s="23">
        <f>(K44*100)/K7</f>
        <v>1.6260162601626016</v>
      </c>
    </row>
    <row r="45" spans="1:12" ht="15.75" x14ac:dyDescent="0.25">
      <c r="A45" s="9">
        <v>8</v>
      </c>
      <c r="B45" t="s">
        <v>189</v>
      </c>
      <c r="C45" s="6" t="s">
        <v>826</v>
      </c>
      <c r="D45" s="4" t="s">
        <v>902</v>
      </c>
      <c r="E45" s="4" t="s">
        <v>903</v>
      </c>
      <c r="F45" s="4" t="s">
        <v>904</v>
      </c>
      <c r="G45" s="4" t="s">
        <v>901</v>
      </c>
      <c r="J45" s="47" t="s">
        <v>827</v>
      </c>
      <c r="K45" s="46">
        <v>2</v>
      </c>
      <c r="L45" s="23">
        <f>(K45*100)/K7</f>
        <v>1.6260162601626016</v>
      </c>
    </row>
    <row r="46" spans="1:12" ht="15.75" x14ac:dyDescent="0.25">
      <c r="A46" s="9">
        <v>8</v>
      </c>
      <c r="B46" t="s">
        <v>367</v>
      </c>
      <c r="C46" s="6" t="s">
        <v>830</v>
      </c>
      <c r="D46" s="4" t="s">
        <v>896</v>
      </c>
      <c r="E46" s="4" t="s">
        <v>897</v>
      </c>
      <c r="F46" s="4" t="s">
        <v>908</v>
      </c>
      <c r="G46" s="4" t="s">
        <v>901</v>
      </c>
      <c r="J46" s="47" t="s">
        <v>847</v>
      </c>
      <c r="K46" s="46">
        <v>1</v>
      </c>
      <c r="L46" s="23">
        <f>(K46*100)/K7</f>
        <v>0.81300813008130079</v>
      </c>
    </row>
    <row r="47" spans="1:12" ht="15.75" x14ac:dyDescent="0.25">
      <c r="A47" s="9">
        <v>8</v>
      </c>
      <c r="B47" t="s">
        <v>368</v>
      </c>
      <c r="C47" s="6" t="s">
        <v>841</v>
      </c>
      <c r="D47" s="4" t="s">
        <v>896</v>
      </c>
      <c r="E47" s="4" t="s">
        <v>897</v>
      </c>
      <c r="F47" s="4" t="s">
        <v>908</v>
      </c>
      <c r="G47" s="4" t="s">
        <v>907</v>
      </c>
      <c r="J47" s="18" t="s">
        <v>867</v>
      </c>
      <c r="K47" s="46">
        <v>1</v>
      </c>
      <c r="L47" s="23">
        <f>(K47*100)/K7</f>
        <v>0.81300813008130079</v>
      </c>
    </row>
    <row r="48" spans="1:12" ht="15.75" x14ac:dyDescent="0.25">
      <c r="A48" s="9">
        <v>8</v>
      </c>
      <c r="B48" t="s">
        <v>244</v>
      </c>
      <c r="C48" s="6" t="s">
        <v>826</v>
      </c>
      <c r="D48" s="4" t="s">
        <v>902</v>
      </c>
      <c r="E48" s="4" t="s">
        <v>903</v>
      </c>
      <c r="F48" s="4" t="s">
        <v>904</v>
      </c>
      <c r="G48" s="4" t="s">
        <v>901</v>
      </c>
      <c r="J48" s="47" t="s">
        <v>854</v>
      </c>
      <c r="K48" s="46">
        <v>1</v>
      </c>
      <c r="L48" s="23">
        <f>(K48*100)/K7</f>
        <v>0.81300813008130079</v>
      </c>
    </row>
    <row r="49" spans="1:12" ht="15.75" x14ac:dyDescent="0.25">
      <c r="A49" s="9">
        <v>8</v>
      </c>
      <c r="B49" t="s">
        <v>369</v>
      </c>
      <c r="C49" s="6" t="s">
        <v>844</v>
      </c>
      <c r="D49" s="4" t="s">
        <v>896</v>
      </c>
      <c r="E49" s="4" t="s">
        <v>897</v>
      </c>
      <c r="F49" s="4" t="s">
        <v>904</v>
      </c>
      <c r="G49" s="4" t="s">
        <v>901</v>
      </c>
      <c r="J49" s="47" t="s">
        <v>866</v>
      </c>
      <c r="K49" s="46">
        <v>1</v>
      </c>
      <c r="L49" s="23">
        <f>(K49*100)/K7</f>
        <v>0.81300813008130079</v>
      </c>
    </row>
    <row r="50" spans="1:12" ht="15.75" x14ac:dyDescent="0.25">
      <c r="A50" s="9">
        <v>8</v>
      </c>
      <c r="B50" t="s">
        <v>370</v>
      </c>
      <c r="C50" s="6" t="s">
        <v>826</v>
      </c>
      <c r="D50" s="4" t="s">
        <v>902</v>
      </c>
      <c r="E50" s="4" t="s">
        <v>903</v>
      </c>
      <c r="F50" s="4" t="s">
        <v>904</v>
      </c>
      <c r="G50" s="4" t="s">
        <v>901</v>
      </c>
      <c r="J50" s="47" t="s">
        <v>942</v>
      </c>
      <c r="K50" s="46">
        <v>1</v>
      </c>
      <c r="L50" s="23">
        <f>(K50*100)/K7</f>
        <v>0.81300813008130079</v>
      </c>
    </row>
    <row r="51" spans="1:12" ht="15.75" x14ac:dyDescent="0.25">
      <c r="A51" s="9">
        <v>8</v>
      </c>
      <c r="B51" t="s">
        <v>371</v>
      </c>
      <c r="C51" s="6" t="s">
        <v>833</v>
      </c>
      <c r="D51" s="4" t="s">
        <v>909</v>
      </c>
      <c r="E51" s="4" t="s">
        <v>903</v>
      </c>
      <c r="F51" s="4" t="s">
        <v>904</v>
      </c>
      <c r="G51" s="4" t="s">
        <v>901</v>
      </c>
      <c r="J51" s="47" t="s">
        <v>851</v>
      </c>
      <c r="K51" s="46">
        <v>1</v>
      </c>
      <c r="L51" s="23">
        <f>(K51*100)/K7</f>
        <v>0.81300813008130079</v>
      </c>
    </row>
    <row r="52" spans="1:12" ht="15.75" x14ac:dyDescent="0.25">
      <c r="A52" s="9">
        <v>8</v>
      </c>
      <c r="B52" t="s">
        <v>372</v>
      </c>
      <c r="C52" s="6" t="s">
        <v>846</v>
      </c>
      <c r="D52" s="4" t="s">
        <v>896</v>
      </c>
      <c r="E52" s="4" t="s">
        <v>897</v>
      </c>
      <c r="F52" s="4" t="s">
        <v>906</v>
      </c>
      <c r="G52" s="4" t="s">
        <v>901</v>
      </c>
      <c r="J52" s="47" t="s">
        <v>863</v>
      </c>
      <c r="K52" s="46">
        <v>1</v>
      </c>
      <c r="L52" s="23">
        <f>(K52*100)/K7</f>
        <v>0.81300813008130079</v>
      </c>
    </row>
    <row r="53" spans="1:12" ht="15.75" x14ac:dyDescent="0.25">
      <c r="A53" s="9">
        <v>8</v>
      </c>
      <c r="B53" t="s">
        <v>248</v>
      </c>
      <c r="C53" s="6" t="s">
        <v>826</v>
      </c>
      <c r="D53" s="4" t="s">
        <v>902</v>
      </c>
      <c r="E53" s="4" t="s">
        <v>903</v>
      </c>
      <c r="F53" s="4" t="s">
        <v>904</v>
      </c>
      <c r="G53" s="4" t="s">
        <v>901</v>
      </c>
      <c r="J53" s="47" t="s">
        <v>837</v>
      </c>
      <c r="K53" s="46">
        <v>1</v>
      </c>
      <c r="L53" s="23">
        <f>(K53*100)/K7</f>
        <v>0.81300813008130079</v>
      </c>
    </row>
    <row r="54" spans="1:12" ht="15.75" x14ac:dyDescent="0.25">
      <c r="A54" s="9">
        <v>8</v>
      </c>
      <c r="B54" t="s">
        <v>373</v>
      </c>
      <c r="C54" s="6" t="s">
        <v>849</v>
      </c>
      <c r="D54" s="4" t="s">
        <v>896</v>
      </c>
      <c r="E54" s="4" t="s">
        <v>903</v>
      </c>
      <c r="F54" s="4" t="s">
        <v>912</v>
      </c>
      <c r="G54" s="4" t="s">
        <v>901</v>
      </c>
      <c r="J54" s="18" t="s">
        <v>956</v>
      </c>
      <c r="K54" s="28">
        <f>SUM(K29:K53)</f>
        <v>123</v>
      </c>
      <c r="L54" s="37">
        <f>SUM(L29:L53)</f>
        <v>99.999999999999986</v>
      </c>
    </row>
    <row r="55" spans="1:12" ht="15.75" x14ac:dyDescent="0.25">
      <c r="A55" s="9">
        <v>8</v>
      </c>
      <c r="B55" t="s">
        <v>374</v>
      </c>
      <c r="C55" s="6" t="s">
        <v>864</v>
      </c>
      <c r="D55" s="4" t="s">
        <v>909</v>
      </c>
      <c r="E55" s="4" t="s">
        <v>897</v>
      </c>
      <c r="F55" s="4" t="s">
        <v>904</v>
      </c>
      <c r="G55" s="4" t="s">
        <v>901</v>
      </c>
    </row>
    <row r="56" spans="1:12" ht="15.75" x14ac:dyDescent="0.25">
      <c r="A56" s="9">
        <v>8</v>
      </c>
      <c r="B56" t="s">
        <v>54</v>
      </c>
      <c r="C56" s="6" t="s">
        <v>844</v>
      </c>
      <c r="D56" s="4" t="s">
        <v>896</v>
      </c>
      <c r="E56" s="4" t="s">
        <v>897</v>
      </c>
      <c r="F56" s="4" t="s">
        <v>904</v>
      </c>
      <c r="G56" s="4" t="s">
        <v>901</v>
      </c>
    </row>
    <row r="57" spans="1:12" ht="15.75" x14ac:dyDescent="0.25">
      <c r="A57" s="9">
        <v>8</v>
      </c>
      <c r="B57" t="s">
        <v>375</v>
      </c>
      <c r="C57" s="6" t="s">
        <v>844</v>
      </c>
      <c r="D57" s="4" t="s">
        <v>896</v>
      </c>
      <c r="E57" s="4" t="s">
        <v>897</v>
      </c>
      <c r="F57" s="4" t="s">
        <v>904</v>
      </c>
      <c r="G57" s="4" t="s">
        <v>901</v>
      </c>
    </row>
    <row r="58" spans="1:12" ht="15.75" x14ac:dyDescent="0.25">
      <c r="A58" s="9">
        <v>8</v>
      </c>
      <c r="B58" t="s">
        <v>376</v>
      </c>
      <c r="C58" s="6" t="s">
        <v>826</v>
      </c>
      <c r="D58" s="4" t="s">
        <v>902</v>
      </c>
      <c r="E58" s="4" t="s">
        <v>903</v>
      </c>
      <c r="F58" s="4" t="s">
        <v>904</v>
      </c>
      <c r="G58" s="4" t="s">
        <v>901</v>
      </c>
    </row>
    <row r="59" spans="1:12" ht="15.75" x14ac:dyDescent="0.25">
      <c r="A59" s="9">
        <v>8</v>
      </c>
      <c r="B59" t="s">
        <v>377</v>
      </c>
      <c r="C59" s="6" t="s">
        <v>846</v>
      </c>
      <c r="D59" s="4" t="s">
        <v>896</v>
      </c>
      <c r="E59" s="4" t="s">
        <v>897</v>
      </c>
      <c r="F59" s="4" t="s">
        <v>906</v>
      </c>
      <c r="G59" s="4" t="s">
        <v>901</v>
      </c>
    </row>
    <row r="60" spans="1:12" ht="15.75" x14ac:dyDescent="0.25">
      <c r="A60" s="9">
        <v>8</v>
      </c>
      <c r="B60" t="s">
        <v>378</v>
      </c>
      <c r="C60" s="6" t="s">
        <v>846</v>
      </c>
      <c r="D60" s="4" t="s">
        <v>896</v>
      </c>
      <c r="E60" s="4" t="s">
        <v>897</v>
      </c>
      <c r="F60" s="4" t="s">
        <v>906</v>
      </c>
      <c r="G60" s="4" t="s">
        <v>901</v>
      </c>
    </row>
    <row r="61" spans="1:12" ht="15.75" x14ac:dyDescent="0.25">
      <c r="A61" s="9">
        <v>8</v>
      </c>
      <c r="B61" t="s">
        <v>379</v>
      </c>
      <c r="C61" s="6" t="s">
        <v>845</v>
      </c>
      <c r="D61" s="4" t="s">
        <v>896</v>
      </c>
      <c r="E61" s="4" t="s">
        <v>903</v>
      </c>
      <c r="F61" s="4" t="s">
        <v>906</v>
      </c>
      <c r="G61" s="4" t="s">
        <v>901</v>
      </c>
    </row>
    <row r="62" spans="1:12" ht="15.75" x14ac:dyDescent="0.25">
      <c r="A62" s="9">
        <v>8</v>
      </c>
      <c r="B62" t="s">
        <v>60</v>
      </c>
      <c r="C62" s="6" t="s">
        <v>826</v>
      </c>
      <c r="D62" s="4" t="s">
        <v>902</v>
      </c>
      <c r="E62" s="4" t="s">
        <v>903</v>
      </c>
      <c r="F62" s="4" t="s">
        <v>904</v>
      </c>
      <c r="G62" s="4" t="s">
        <v>901</v>
      </c>
    </row>
    <row r="63" spans="1:12" ht="15.75" x14ac:dyDescent="0.25">
      <c r="A63" s="9">
        <v>8</v>
      </c>
      <c r="B63" t="s">
        <v>380</v>
      </c>
      <c r="C63" s="6" t="s">
        <v>842</v>
      </c>
      <c r="D63" s="4" t="s">
        <v>902</v>
      </c>
      <c r="E63" s="4" t="s">
        <v>897</v>
      </c>
      <c r="F63" s="4" t="s">
        <v>908</v>
      </c>
      <c r="G63" s="4" t="s">
        <v>901</v>
      </c>
    </row>
    <row r="64" spans="1:12" ht="15.75" x14ac:dyDescent="0.25">
      <c r="A64" s="9">
        <v>8</v>
      </c>
      <c r="B64" t="s">
        <v>381</v>
      </c>
      <c r="C64" s="6" t="s">
        <v>841</v>
      </c>
      <c r="D64" s="4" t="s">
        <v>896</v>
      </c>
      <c r="E64" s="4" t="s">
        <v>897</v>
      </c>
      <c r="F64" s="4" t="s">
        <v>908</v>
      </c>
      <c r="G64" s="4" t="s">
        <v>907</v>
      </c>
    </row>
    <row r="65" spans="1:7" ht="15.75" x14ac:dyDescent="0.25">
      <c r="A65" s="9">
        <v>8</v>
      </c>
      <c r="B65" t="s">
        <v>382</v>
      </c>
      <c r="C65" s="6" t="s">
        <v>845</v>
      </c>
      <c r="D65" s="4" t="s">
        <v>896</v>
      </c>
      <c r="E65" s="4" t="s">
        <v>903</v>
      </c>
      <c r="F65" s="4" t="s">
        <v>906</v>
      </c>
      <c r="G65" s="4" t="s">
        <v>901</v>
      </c>
    </row>
    <row r="66" spans="1:7" ht="15.75" x14ac:dyDescent="0.25">
      <c r="A66" s="9">
        <v>8</v>
      </c>
      <c r="B66" t="s">
        <v>383</v>
      </c>
      <c r="C66" s="6" t="s">
        <v>844</v>
      </c>
      <c r="D66" s="4" t="s">
        <v>896</v>
      </c>
      <c r="E66" s="4" t="s">
        <v>897</v>
      </c>
      <c r="F66" s="4" t="s">
        <v>904</v>
      </c>
      <c r="G66" s="4" t="s">
        <v>901</v>
      </c>
    </row>
    <row r="67" spans="1:7" ht="15.75" x14ac:dyDescent="0.25">
      <c r="A67" s="9">
        <v>8</v>
      </c>
      <c r="B67" t="s">
        <v>384</v>
      </c>
      <c r="C67" s="6" t="s">
        <v>827</v>
      </c>
      <c r="D67" s="4" t="s">
        <v>902</v>
      </c>
      <c r="E67" s="4" t="s">
        <v>903</v>
      </c>
      <c r="F67" s="4" t="s">
        <v>905</v>
      </c>
      <c r="G67" s="4" t="s">
        <v>901</v>
      </c>
    </row>
    <row r="68" spans="1:7" ht="15.75" x14ac:dyDescent="0.25">
      <c r="A68" s="9">
        <v>8</v>
      </c>
      <c r="B68" t="s">
        <v>385</v>
      </c>
      <c r="C68" s="6" t="s">
        <v>846</v>
      </c>
      <c r="D68" s="4" t="s">
        <v>896</v>
      </c>
      <c r="E68" s="4" t="s">
        <v>897</v>
      </c>
      <c r="F68" s="4" t="s">
        <v>906</v>
      </c>
      <c r="G68" s="4" t="s">
        <v>901</v>
      </c>
    </row>
    <row r="69" spans="1:7" ht="15.75" x14ac:dyDescent="0.25">
      <c r="A69" s="9">
        <v>8</v>
      </c>
      <c r="B69" t="s">
        <v>67</v>
      </c>
      <c r="C69" s="6" t="s">
        <v>846</v>
      </c>
      <c r="D69" s="4" t="s">
        <v>896</v>
      </c>
      <c r="E69" s="4" t="s">
        <v>897</v>
      </c>
      <c r="F69" s="4" t="s">
        <v>906</v>
      </c>
      <c r="G69" s="4" t="s">
        <v>901</v>
      </c>
    </row>
    <row r="70" spans="1:7" ht="15.75" x14ac:dyDescent="0.25">
      <c r="A70" s="9">
        <v>8</v>
      </c>
      <c r="B70" t="s">
        <v>386</v>
      </c>
      <c r="C70" s="6" t="s">
        <v>864</v>
      </c>
      <c r="D70" s="4" t="s">
        <v>909</v>
      </c>
      <c r="E70" s="4" t="s">
        <v>897</v>
      </c>
      <c r="F70" s="4" t="s">
        <v>904</v>
      </c>
      <c r="G70" s="4" t="s">
        <v>901</v>
      </c>
    </row>
    <row r="71" spans="1:7" ht="15.75" x14ac:dyDescent="0.25">
      <c r="A71" s="9">
        <v>8</v>
      </c>
      <c r="B71" t="s">
        <v>387</v>
      </c>
      <c r="C71" s="6" t="s">
        <v>845</v>
      </c>
      <c r="D71" s="4" t="s">
        <v>896</v>
      </c>
      <c r="E71" s="4" t="s">
        <v>903</v>
      </c>
      <c r="F71" s="4" t="s">
        <v>906</v>
      </c>
      <c r="G71" s="4" t="s">
        <v>901</v>
      </c>
    </row>
    <row r="72" spans="1:7" ht="15.75" x14ac:dyDescent="0.25">
      <c r="A72" s="9">
        <v>8</v>
      </c>
      <c r="B72" t="s">
        <v>388</v>
      </c>
      <c r="C72" s="6" t="s">
        <v>832</v>
      </c>
      <c r="D72" s="4" t="s">
        <v>896</v>
      </c>
      <c r="E72" s="4" t="s">
        <v>903</v>
      </c>
      <c r="F72" s="4" t="s">
        <v>908</v>
      </c>
      <c r="G72" s="4" t="s">
        <v>901</v>
      </c>
    </row>
    <row r="73" spans="1:7" ht="15.75" x14ac:dyDescent="0.25">
      <c r="A73" s="9">
        <v>8</v>
      </c>
      <c r="B73" t="s">
        <v>389</v>
      </c>
      <c r="C73" s="6" t="s">
        <v>864</v>
      </c>
      <c r="D73" s="4" t="s">
        <v>909</v>
      </c>
      <c r="E73" s="4" t="s">
        <v>897</v>
      </c>
      <c r="F73" s="4" t="s">
        <v>904</v>
      </c>
      <c r="G73" s="4" t="s">
        <v>901</v>
      </c>
    </row>
    <row r="74" spans="1:7" ht="15.75" x14ac:dyDescent="0.25">
      <c r="A74" s="9">
        <v>8</v>
      </c>
      <c r="B74" t="s">
        <v>390</v>
      </c>
      <c r="C74" s="6" t="s">
        <v>866</v>
      </c>
      <c r="D74" s="4" t="s">
        <v>896</v>
      </c>
      <c r="E74" s="4" t="s">
        <v>897</v>
      </c>
      <c r="F74" s="4" t="s">
        <v>908</v>
      </c>
      <c r="G74" s="4" t="s">
        <v>901</v>
      </c>
    </row>
    <row r="75" spans="1:7" ht="15.75" x14ac:dyDescent="0.25">
      <c r="A75" s="9">
        <v>8</v>
      </c>
      <c r="B75" t="s">
        <v>391</v>
      </c>
      <c r="C75" s="6" t="s">
        <v>832</v>
      </c>
      <c r="D75" s="4" t="s">
        <v>896</v>
      </c>
      <c r="E75" s="4" t="s">
        <v>903</v>
      </c>
      <c r="F75" s="4" t="s">
        <v>908</v>
      </c>
      <c r="G75" s="4" t="s">
        <v>901</v>
      </c>
    </row>
    <row r="76" spans="1:7" ht="15.75" x14ac:dyDescent="0.25">
      <c r="A76" s="9">
        <v>8</v>
      </c>
      <c r="B76" t="s">
        <v>392</v>
      </c>
      <c r="C76" s="6" t="s">
        <v>829</v>
      </c>
      <c r="D76" s="4" t="s">
        <v>896</v>
      </c>
      <c r="E76" s="4" t="s">
        <v>903</v>
      </c>
      <c r="F76" s="4" t="s">
        <v>908</v>
      </c>
      <c r="G76" s="4" t="s">
        <v>907</v>
      </c>
    </row>
    <row r="77" spans="1:7" ht="15.75" x14ac:dyDescent="0.25">
      <c r="A77" s="9">
        <v>8</v>
      </c>
      <c r="B77" t="s">
        <v>393</v>
      </c>
      <c r="C77" s="6" t="s">
        <v>838</v>
      </c>
      <c r="D77" s="4" t="s">
        <v>896</v>
      </c>
      <c r="E77" s="4" t="s">
        <v>903</v>
      </c>
      <c r="F77" s="4" t="s">
        <v>904</v>
      </c>
      <c r="G77" s="4" t="s">
        <v>901</v>
      </c>
    </row>
    <row r="78" spans="1:7" ht="15.75" x14ac:dyDescent="0.25">
      <c r="A78" s="9">
        <v>8</v>
      </c>
      <c r="B78" t="s">
        <v>394</v>
      </c>
      <c r="C78" s="6" t="s">
        <v>846</v>
      </c>
      <c r="D78" s="4" t="s">
        <v>896</v>
      </c>
      <c r="E78" s="4" t="s">
        <v>897</v>
      </c>
      <c r="F78" s="4" t="s">
        <v>906</v>
      </c>
      <c r="G78" s="4" t="s">
        <v>901</v>
      </c>
    </row>
    <row r="79" spans="1:7" ht="15.75" x14ac:dyDescent="0.25">
      <c r="A79" s="9">
        <v>8</v>
      </c>
      <c r="B79" t="s">
        <v>395</v>
      </c>
      <c r="C79" s="6" t="s">
        <v>837</v>
      </c>
      <c r="D79" s="4" t="s">
        <v>902</v>
      </c>
      <c r="E79" s="4" t="s">
        <v>897</v>
      </c>
      <c r="F79" s="4" t="s">
        <v>904</v>
      </c>
      <c r="G79" s="4" t="s">
        <v>901</v>
      </c>
    </row>
    <row r="80" spans="1:7" ht="15.75" x14ac:dyDescent="0.25">
      <c r="A80" s="9">
        <v>8</v>
      </c>
      <c r="B80" t="s">
        <v>396</v>
      </c>
      <c r="C80" s="6" t="s">
        <v>839</v>
      </c>
      <c r="D80" s="4" t="s">
        <v>896</v>
      </c>
      <c r="E80" s="4" t="s">
        <v>903</v>
      </c>
      <c r="F80" s="4" t="s">
        <v>905</v>
      </c>
      <c r="G80" s="4" t="s">
        <v>901</v>
      </c>
    </row>
    <row r="81" spans="1:7" ht="15.75" x14ac:dyDescent="0.25">
      <c r="A81" s="9">
        <v>8</v>
      </c>
      <c r="B81" t="s">
        <v>79</v>
      </c>
      <c r="C81" s="6" t="s">
        <v>826</v>
      </c>
      <c r="D81" s="4" t="s">
        <v>902</v>
      </c>
      <c r="E81" s="4" t="s">
        <v>903</v>
      </c>
      <c r="F81" s="4" t="s">
        <v>904</v>
      </c>
      <c r="G81" s="4" t="s">
        <v>901</v>
      </c>
    </row>
    <row r="82" spans="1:7" ht="15.75" x14ac:dyDescent="0.25">
      <c r="A82" s="9">
        <v>8</v>
      </c>
      <c r="B82" t="s">
        <v>397</v>
      </c>
      <c r="C82" s="6" t="s">
        <v>826</v>
      </c>
      <c r="D82" s="4" t="s">
        <v>902</v>
      </c>
      <c r="E82" s="4" t="s">
        <v>903</v>
      </c>
      <c r="F82" s="4" t="s">
        <v>904</v>
      </c>
      <c r="G82" s="4" t="s">
        <v>901</v>
      </c>
    </row>
    <row r="83" spans="1:7" ht="15.75" x14ac:dyDescent="0.25">
      <c r="A83" s="9">
        <v>8</v>
      </c>
      <c r="B83" t="s">
        <v>398</v>
      </c>
      <c r="C83" s="6" t="s">
        <v>838</v>
      </c>
      <c r="D83" s="4" t="s">
        <v>896</v>
      </c>
      <c r="E83" s="4" t="s">
        <v>903</v>
      </c>
      <c r="F83" s="4" t="s">
        <v>904</v>
      </c>
      <c r="G83" s="4" t="s">
        <v>901</v>
      </c>
    </row>
    <row r="84" spans="1:7" ht="15.75" x14ac:dyDescent="0.25">
      <c r="A84" s="9">
        <v>8</v>
      </c>
      <c r="B84" t="s">
        <v>399</v>
      </c>
      <c r="C84" s="6" t="s">
        <v>826</v>
      </c>
      <c r="D84" s="4" t="s">
        <v>902</v>
      </c>
      <c r="E84" s="4" t="s">
        <v>903</v>
      </c>
      <c r="F84" s="4" t="s">
        <v>904</v>
      </c>
      <c r="G84" s="4" t="s">
        <v>901</v>
      </c>
    </row>
    <row r="85" spans="1:7" ht="15.75" x14ac:dyDescent="0.25">
      <c r="A85" s="9">
        <v>8</v>
      </c>
      <c r="B85" t="s">
        <v>400</v>
      </c>
      <c r="C85" s="6" t="s">
        <v>826</v>
      </c>
      <c r="D85" s="4" t="s">
        <v>902</v>
      </c>
      <c r="E85" s="4" t="s">
        <v>903</v>
      </c>
      <c r="F85" s="4" t="s">
        <v>904</v>
      </c>
      <c r="G85" s="4" t="s">
        <v>901</v>
      </c>
    </row>
    <row r="86" spans="1:7" ht="15.75" x14ac:dyDescent="0.25">
      <c r="A86" s="9">
        <v>8</v>
      </c>
      <c r="B86" t="s">
        <v>84</v>
      </c>
      <c r="C86" s="6" t="s">
        <v>832</v>
      </c>
      <c r="D86" s="4" t="s">
        <v>896</v>
      </c>
      <c r="E86" s="4" t="s">
        <v>903</v>
      </c>
      <c r="F86" s="4" t="s">
        <v>908</v>
      </c>
      <c r="G86" s="4" t="s">
        <v>901</v>
      </c>
    </row>
    <row r="87" spans="1:7" ht="15.75" x14ac:dyDescent="0.25">
      <c r="A87" s="9">
        <v>8</v>
      </c>
      <c r="B87" t="s">
        <v>401</v>
      </c>
      <c r="C87" s="6" t="s">
        <v>826</v>
      </c>
      <c r="D87" s="4" t="s">
        <v>902</v>
      </c>
      <c r="E87" s="4" t="s">
        <v>903</v>
      </c>
      <c r="F87" s="4" t="s">
        <v>904</v>
      </c>
      <c r="G87" s="4" t="s">
        <v>901</v>
      </c>
    </row>
    <row r="88" spans="1:7" ht="15.75" x14ac:dyDescent="0.25">
      <c r="A88" s="9">
        <v>8</v>
      </c>
      <c r="B88" t="s">
        <v>402</v>
      </c>
      <c r="C88" s="6" t="s">
        <v>826</v>
      </c>
      <c r="D88" s="4" t="s">
        <v>902</v>
      </c>
      <c r="E88" s="4" t="s">
        <v>903</v>
      </c>
      <c r="F88" s="4" t="s">
        <v>904</v>
      </c>
      <c r="G88" s="4" t="s">
        <v>901</v>
      </c>
    </row>
    <row r="89" spans="1:7" ht="15.75" x14ac:dyDescent="0.25">
      <c r="A89" s="9">
        <v>8</v>
      </c>
      <c r="B89" t="s">
        <v>403</v>
      </c>
      <c r="C89" s="6" t="s">
        <v>829</v>
      </c>
      <c r="D89" s="4" t="s">
        <v>896</v>
      </c>
      <c r="E89" s="4" t="s">
        <v>903</v>
      </c>
      <c r="F89" s="4" t="s">
        <v>908</v>
      </c>
      <c r="G89" s="4" t="s">
        <v>907</v>
      </c>
    </row>
    <row r="90" spans="1:7" ht="15.75" x14ac:dyDescent="0.25">
      <c r="A90" s="9">
        <v>8</v>
      </c>
      <c r="B90" t="s">
        <v>404</v>
      </c>
      <c r="C90" s="6" t="s">
        <v>832</v>
      </c>
      <c r="D90" s="4" t="s">
        <v>896</v>
      </c>
      <c r="E90" s="4" t="s">
        <v>903</v>
      </c>
      <c r="F90" s="4" t="s">
        <v>908</v>
      </c>
      <c r="G90" s="4" t="s">
        <v>901</v>
      </c>
    </row>
    <row r="91" spans="1:7" ht="15.75" x14ac:dyDescent="0.25">
      <c r="A91" s="9">
        <v>8</v>
      </c>
      <c r="B91" t="s">
        <v>405</v>
      </c>
      <c r="C91" s="6" t="s">
        <v>865</v>
      </c>
      <c r="D91" s="4" t="s">
        <v>896</v>
      </c>
      <c r="E91" s="4" t="s">
        <v>897</v>
      </c>
      <c r="F91" s="4" t="s">
        <v>904</v>
      </c>
      <c r="G91" s="4" t="s">
        <v>907</v>
      </c>
    </row>
    <row r="92" spans="1:7" ht="15.75" x14ac:dyDescent="0.25">
      <c r="A92" s="9">
        <v>8</v>
      </c>
      <c r="B92" t="s">
        <v>406</v>
      </c>
      <c r="C92" s="6" t="s">
        <v>838</v>
      </c>
      <c r="D92" s="4" t="s">
        <v>896</v>
      </c>
      <c r="E92" s="4" t="s">
        <v>903</v>
      </c>
      <c r="F92" s="4" t="s">
        <v>904</v>
      </c>
      <c r="G92" s="4" t="s">
        <v>901</v>
      </c>
    </row>
    <row r="93" spans="1:7" ht="15.75" x14ac:dyDescent="0.25">
      <c r="A93" s="9">
        <v>8</v>
      </c>
      <c r="B93" t="s">
        <v>407</v>
      </c>
      <c r="C93" s="6" t="s">
        <v>826</v>
      </c>
      <c r="D93" s="4" t="s">
        <v>902</v>
      </c>
      <c r="E93" s="4" t="s">
        <v>903</v>
      </c>
      <c r="F93" s="4" t="s">
        <v>904</v>
      </c>
      <c r="G93" s="4" t="s">
        <v>901</v>
      </c>
    </row>
    <row r="94" spans="1:7" ht="15.75" x14ac:dyDescent="0.25">
      <c r="A94" s="9">
        <v>8</v>
      </c>
      <c r="B94" t="s">
        <v>408</v>
      </c>
      <c r="C94" s="6" t="s">
        <v>844</v>
      </c>
      <c r="D94" s="4" t="s">
        <v>896</v>
      </c>
      <c r="E94" s="4" t="s">
        <v>897</v>
      </c>
      <c r="F94" s="4" t="s">
        <v>904</v>
      </c>
      <c r="G94" s="4" t="s">
        <v>901</v>
      </c>
    </row>
    <row r="95" spans="1:7" ht="15.75" x14ac:dyDescent="0.25">
      <c r="A95" s="9">
        <v>8</v>
      </c>
      <c r="B95" t="s">
        <v>409</v>
      </c>
      <c r="C95" s="6" t="s">
        <v>845</v>
      </c>
      <c r="D95" s="4" t="s">
        <v>896</v>
      </c>
      <c r="E95" s="4" t="s">
        <v>903</v>
      </c>
      <c r="F95" s="4" t="s">
        <v>906</v>
      </c>
      <c r="G95" s="4" t="s">
        <v>901</v>
      </c>
    </row>
    <row r="96" spans="1:7" ht="15.75" x14ac:dyDescent="0.25">
      <c r="A96" s="9">
        <v>8</v>
      </c>
      <c r="B96" t="s">
        <v>410</v>
      </c>
      <c r="C96" s="6" t="s">
        <v>838</v>
      </c>
      <c r="D96" s="4" t="s">
        <v>896</v>
      </c>
      <c r="E96" s="4" t="s">
        <v>903</v>
      </c>
      <c r="F96" s="4" t="s">
        <v>904</v>
      </c>
      <c r="G96" s="4" t="s">
        <v>901</v>
      </c>
    </row>
    <row r="97" spans="1:7" ht="15.75" x14ac:dyDescent="0.25">
      <c r="A97" s="9">
        <v>8</v>
      </c>
      <c r="B97" t="s">
        <v>411</v>
      </c>
      <c r="C97" s="6" t="s">
        <v>867</v>
      </c>
      <c r="D97" s="4" t="s">
        <v>909</v>
      </c>
      <c r="E97" s="4" t="s">
        <v>903</v>
      </c>
      <c r="F97" s="4" t="s">
        <v>912</v>
      </c>
      <c r="G97" s="4" t="s">
        <v>901</v>
      </c>
    </row>
    <row r="98" spans="1:7" ht="15.75" x14ac:dyDescent="0.25">
      <c r="A98" s="9">
        <v>8</v>
      </c>
      <c r="B98" t="s">
        <v>412</v>
      </c>
      <c r="C98" s="6" t="s">
        <v>838</v>
      </c>
      <c r="D98" s="4" t="s">
        <v>896</v>
      </c>
      <c r="E98" s="4" t="s">
        <v>903</v>
      </c>
      <c r="F98" s="4" t="s">
        <v>904</v>
      </c>
      <c r="G98" s="4" t="s">
        <v>901</v>
      </c>
    </row>
    <row r="99" spans="1:7" ht="15.75" x14ac:dyDescent="0.25">
      <c r="A99" s="9">
        <v>8</v>
      </c>
      <c r="B99" t="s">
        <v>413</v>
      </c>
      <c r="C99" s="6" t="s">
        <v>854</v>
      </c>
      <c r="D99" s="4" t="s">
        <v>900</v>
      </c>
      <c r="E99" s="4" t="s">
        <v>897</v>
      </c>
      <c r="F99" s="4" t="s">
        <v>913</v>
      </c>
      <c r="G99" s="4" t="s">
        <v>901</v>
      </c>
    </row>
    <row r="100" spans="1:7" ht="15.75" x14ac:dyDescent="0.25">
      <c r="A100" s="9">
        <v>8</v>
      </c>
      <c r="B100" t="s">
        <v>414</v>
      </c>
      <c r="C100" s="6" t="s">
        <v>838</v>
      </c>
      <c r="D100" s="4" t="s">
        <v>896</v>
      </c>
      <c r="E100" s="4" t="s">
        <v>903</v>
      </c>
      <c r="F100" s="4" t="s">
        <v>904</v>
      </c>
      <c r="G100" s="4" t="s">
        <v>901</v>
      </c>
    </row>
    <row r="101" spans="1:7" ht="15.75" x14ac:dyDescent="0.25">
      <c r="A101" s="9">
        <v>8</v>
      </c>
      <c r="B101" t="s">
        <v>415</v>
      </c>
      <c r="C101" s="6" t="s">
        <v>844</v>
      </c>
      <c r="D101" s="4" t="s">
        <v>896</v>
      </c>
      <c r="E101" s="4" t="s">
        <v>897</v>
      </c>
      <c r="F101" s="4" t="s">
        <v>904</v>
      </c>
      <c r="G101" s="4" t="s">
        <v>901</v>
      </c>
    </row>
    <row r="102" spans="1:7" ht="15.75" x14ac:dyDescent="0.25">
      <c r="A102" s="9">
        <v>8</v>
      </c>
      <c r="B102" t="s">
        <v>416</v>
      </c>
      <c r="C102" s="6" t="s">
        <v>847</v>
      </c>
      <c r="D102" s="4" t="s">
        <v>909</v>
      </c>
      <c r="E102" s="4" t="s">
        <v>903</v>
      </c>
      <c r="F102" s="4" t="s">
        <v>905</v>
      </c>
      <c r="G102" s="4" t="s">
        <v>901</v>
      </c>
    </row>
    <row r="103" spans="1:7" ht="15.75" x14ac:dyDescent="0.25">
      <c r="A103" s="9">
        <v>8</v>
      </c>
      <c r="B103" t="s">
        <v>417</v>
      </c>
      <c r="C103" s="6" t="s">
        <v>845</v>
      </c>
      <c r="D103" s="4" t="s">
        <v>896</v>
      </c>
      <c r="E103" s="4" t="s">
        <v>903</v>
      </c>
      <c r="F103" s="4" t="s">
        <v>906</v>
      </c>
      <c r="G103" s="4" t="s">
        <v>901</v>
      </c>
    </row>
    <row r="104" spans="1:7" ht="15.75" x14ac:dyDescent="0.25">
      <c r="A104" s="9">
        <v>8</v>
      </c>
      <c r="B104" t="s">
        <v>418</v>
      </c>
      <c r="C104" s="6" t="s">
        <v>829</v>
      </c>
      <c r="D104" s="4" t="s">
        <v>896</v>
      </c>
      <c r="E104" s="4" t="s">
        <v>903</v>
      </c>
      <c r="F104" s="4" t="s">
        <v>908</v>
      </c>
      <c r="G104" s="4" t="s">
        <v>907</v>
      </c>
    </row>
    <row r="105" spans="1:7" ht="15.75" x14ac:dyDescent="0.25">
      <c r="A105" s="9">
        <v>8</v>
      </c>
      <c r="B105" t="s">
        <v>419</v>
      </c>
      <c r="C105" s="6" t="s">
        <v>845</v>
      </c>
      <c r="D105" s="4" t="s">
        <v>896</v>
      </c>
      <c r="E105" s="4" t="s">
        <v>903</v>
      </c>
      <c r="F105" s="4" t="s">
        <v>906</v>
      </c>
      <c r="G105" s="4" t="s">
        <v>901</v>
      </c>
    </row>
    <row r="106" spans="1:7" ht="15.75" x14ac:dyDescent="0.25">
      <c r="A106" s="9">
        <v>8</v>
      </c>
      <c r="B106" t="s">
        <v>420</v>
      </c>
      <c r="C106" s="6" t="s">
        <v>845</v>
      </c>
      <c r="D106" s="4" t="s">
        <v>896</v>
      </c>
      <c r="E106" s="4" t="s">
        <v>903</v>
      </c>
      <c r="F106" s="4" t="s">
        <v>906</v>
      </c>
      <c r="G106" s="4" t="s">
        <v>901</v>
      </c>
    </row>
    <row r="107" spans="1:7" ht="15.75" x14ac:dyDescent="0.25">
      <c r="A107" s="9">
        <v>8</v>
      </c>
      <c r="B107" t="s">
        <v>421</v>
      </c>
      <c r="C107" s="6" t="s">
        <v>826</v>
      </c>
      <c r="D107" s="4" t="s">
        <v>902</v>
      </c>
      <c r="E107" s="4" t="s">
        <v>903</v>
      </c>
      <c r="F107" s="4" t="s">
        <v>904</v>
      </c>
      <c r="G107" s="4" t="s">
        <v>901</v>
      </c>
    </row>
    <row r="108" spans="1:7" ht="15.75" x14ac:dyDescent="0.25">
      <c r="A108" s="9">
        <v>8</v>
      </c>
      <c r="B108" t="s">
        <v>422</v>
      </c>
      <c r="C108" s="6" t="s">
        <v>838</v>
      </c>
      <c r="D108" s="4" t="s">
        <v>896</v>
      </c>
      <c r="E108" s="4" t="s">
        <v>903</v>
      </c>
      <c r="F108" s="4" t="s">
        <v>904</v>
      </c>
      <c r="G108" s="4" t="s">
        <v>901</v>
      </c>
    </row>
    <row r="109" spans="1:7" ht="15.75" x14ac:dyDescent="0.25">
      <c r="A109" s="9">
        <v>8</v>
      </c>
      <c r="B109" t="s">
        <v>423</v>
      </c>
      <c r="C109" s="6" t="s">
        <v>845</v>
      </c>
      <c r="D109" s="4" t="s">
        <v>896</v>
      </c>
      <c r="E109" s="4" t="s">
        <v>903</v>
      </c>
      <c r="F109" s="4" t="s">
        <v>906</v>
      </c>
      <c r="G109" s="4" t="s">
        <v>901</v>
      </c>
    </row>
    <row r="110" spans="1:7" ht="15.75" x14ac:dyDescent="0.25">
      <c r="A110" s="9">
        <v>8</v>
      </c>
      <c r="B110" t="s">
        <v>424</v>
      </c>
      <c r="C110" s="6" t="s">
        <v>845</v>
      </c>
      <c r="D110" s="4" t="s">
        <v>896</v>
      </c>
      <c r="E110" s="4" t="s">
        <v>903</v>
      </c>
      <c r="F110" s="4" t="s">
        <v>906</v>
      </c>
      <c r="G110" s="4" t="s">
        <v>901</v>
      </c>
    </row>
    <row r="111" spans="1:7" ht="15.75" x14ac:dyDescent="0.25">
      <c r="A111" s="9">
        <v>8</v>
      </c>
      <c r="B111" t="s">
        <v>425</v>
      </c>
      <c r="C111" s="6" t="s">
        <v>826</v>
      </c>
      <c r="D111" s="4" t="s">
        <v>902</v>
      </c>
      <c r="E111" s="4" t="s">
        <v>903</v>
      </c>
      <c r="F111" s="4" t="s">
        <v>904</v>
      </c>
      <c r="G111" s="4" t="s">
        <v>901</v>
      </c>
    </row>
    <row r="112" spans="1:7" ht="15.75" x14ac:dyDescent="0.25">
      <c r="A112" s="9">
        <v>8</v>
      </c>
      <c r="B112" t="s">
        <v>426</v>
      </c>
      <c r="C112" s="6" t="s">
        <v>826</v>
      </c>
      <c r="D112" s="4" t="s">
        <v>902</v>
      </c>
      <c r="E112" s="4" t="s">
        <v>903</v>
      </c>
      <c r="F112" s="4" t="s">
        <v>904</v>
      </c>
      <c r="G112" s="4" t="s">
        <v>901</v>
      </c>
    </row>
    <row r="113" spans="1:7" ht="15.75" x14ac:dyDescent="0.25">
      <c r="A113" s="9">
        <v>8</v>
      </c>
      <c r="B113" t="s">
        <v>427</v>
      </c>
      <c r="C113" s="6" t="s">
        <v>833</v>
      </c>
      <c r="D113" s="4" t="s">
        <v>909</v>
      </c>
      <c r="E113" s="4" t="s">
        <v>903</v>
      </c>
      <c r="F113" s="4" t="s">
        <v>904</v>
      </c>
      <c r="G113" s="4" t="s">
        <v>901</v>
      </c>
    </row>
    <row r="114" spans="1:7" ht="15.75" x14ac:dyDescent="0.25">
      <c r="A114" s="9">
        <v>8</v>
      </c>
      <c r="B114" t="s">
        <v>428</v>
      </c>
      <c r="C114" s="6" t="s">
        <v>826</v>
      </c>
      <c r="D114" s="4" t="s">
        <v>902</v>
      </c>
      <c r="E114" s="4" t="s">
        <v>903</v>
      </c>
      <c r="F114" s="4" t="s">
        <v>904</v>
      </c>
      <c r="G114" s="4" t="s">
        <v>901</v>
      </c>
    </row>
    <row r="115" spans="1:7" ht="15.75" x14ac:dyDescent="0.25">
      <c r="A115" s="9">
        <v>8</v>
      </c>
      <c r="B115" t="s">
        <v>429</v>
      </c>
      <c r="C115" s="6" t="s">
        <v>838</v>
      </c>
      <c r="D115" s="4" t="s">
        <v>896</v>
      </c>
      <c r="E115" s="4" t="s">
        <v>903</v>
      </c>
      <c r="F115" s="4" t="s">
        <v>904</v>
      </c>
      <c r="G115" s="4" t="s">
        <v>901</v>
      </c>
    </row>
    <row r="116" spans="1:7" ht="15.75" x14ac:dyDescent="0.25">
      <c r="A116" s="9">
        <v>8</v>
      </c>
      <c r="B116" t="s">
        <v>430</v>
      </c>
      <c r="C116" s="6" t="s">
        <v>845</v>
      </c>
      <c r="D116" s="4" t="s">
        <v>896</v>
      </c>
      <c r="E116" s="4" t="s">
        <v>903</v>
      </c>
      <c r="F116" s="4" t="s">
        <v>906</v>
      </c>
      <c r="G116" s="4" t="s">
        <v>901</v>
      </c>
    </row>
    <row r="117" spans="1:7" ht="15.75" x14ac:dyDescent="0.25">
      <c r="A117" s="9">
        <v>8</v>
      </c>
      <c r="B117" t="s">
        <v>431</v>
      </c>
      <c r="C117" s="6" t="s">
        <v>838</v>
      </c>
      <c r="D117" s="4" t="s">
        <v>896</v>
      </c>
      <c r="E117" s="4" t="s">
        <v>903</v>
      </c>
      <c r="F117" s="4" t="s">
        <v>904</v>
      </c>
      <c r="G117" s="4" t="s">
        <v>901</v>
      </c>
    </row>
    <row r="118" spans="1:7" ht="15.75" x14ac:dyDescent="0.25">
      <c r="A118" s="9">
        <v>8</v>
      </c>
      <c r="B118" t="s">
        <v>432</v>
      </c>
      <c r="C118" s="6" t="s">
        <v>826</v>
      </c>
      <c r="D118" s="4" t="s">
        <v>902</v>
      </c>
      <c r="E118" s="4" t="s">
        <v>903</v>
      </c>
      <c r="F118" s="4" t="s">
        <v>904</v>
      </c>
      <c r="G118" s="4" t="s">
        <v>901</v>
      </c>
    </row>
    <row r="119" spans="1:7" ht="15.75" x14ac:dyDescent="0.25">
      <c r="A119" s="9">
        <v>8</v>
      </c>
      <c r="B119" t="s">
        <v>433</v>
      </c>
      <c r="C119" s="6" t="s">
        <v>942</v>
      </c>
      <c r="D119" s="4" t="s">
        <v>896</v>
      </c>
      <c r="E119" s="4" t="s">
        <v>897</v>
      </c>
      <c r="F119" s="4" t="s">
        <v>906</v>
      </c>
      <c r="G119" s="4" t="s">
        <v>901</v>
      </c>
    </row>
    <row r="120" spans="1:7" ht="15.75" x14ac:dyDescent="0.25">
      <c r="A120" s="9">
        <v>8</v>
      </c>
      <c r="B120" t="s">
        <v>434</v>
      </c>
      <c r="C120" s="6" t="s">
        <v>826</v>
      </c>
      <c r="D120" s="4" t="s">
        <v>902</v>
      </c>
      <c r="E120" s="4" t="s">
        <v>903</v>
      </c>
      <c r="F120" s="4" t="s">
        <v>904</v>
      </c>
      <c r="G120" s="4" t="s">
        <v>901</v>
      </c>
    </row>
    <row r="121" spans="1:7" ht="15.75" x14ac:dyDescent="0.25">
      <c r="A121" s="9">
        <v>8</v>
      </c>
      <c r="B121" t="s">
        <v>435</v>
      </c>
      <c r="C121" s="6" t="s">
        <v>826</v>
      </c>
      <c r="D121" s="4" t="s">
        <v>902</v>
      </c>
      <c r="E121" s="4" t="s">
        <v>903</v>
      </c>
      <c r="F121" s="4" t="s">
        <v>904</v>
      </c>
      <c r="G121" s="4" t="s">
        <v>901</v>
      </c>
    </row>
    <row r="122" spans="1:7" ht="15.75" x14ac:dyDescent="0.25">
      <c r="A122" s="9">
        <v>8</v>
      </c>
      <c r="B122" t="s">
        <v>436</v>
      </c>
      <c r="C122" s="6" t="s">
        <v>832</v>
      </c>
      <c r="D122" s="4" t="s">
        <v>896</v>
      </c>
      <c r="E122" s="4" t="s">
        <v>903</v>
      </c>
      <c r="F122" s="4" t="s">
        <v>908</v>
      </c>
      <c r="G122" s="4" t="s">
        <v>901</v>
      </c>
    </row>
    <row r="123" spans="1:7" ht="15.75" x14ac:dyDescent="0.25">
      <c r="A123" s="9">
        <v>8</v>
      </c>
      <c r="B123" t="s">
        <v>437</v>
      </c>
      <c r="C123" s="6" t="s">
        <v>845</v>
      </c>
      <c r="D123" s="4" t="s">
        <v>896</v>
      </c>
      <c r="E123" s="4" t="s">
        <v>903</v>
      </c>
      <c r="F123" s="4" t="s">
        <v>906</v>
      </c>
      <c r="G123" s="4" t="s">
        <v>901</v>
      </c>
    </row>
    <row r="124" spans="1:7" ht="15.75" x14ac:dyDescent="0.25">
      <c r="A124" s="9">
        <v>8</v>
      </c>
      <c r="B124" t="s">
        <v>438</v>
      </c>
      <c r="C124" s="6" t="s">
        <v>839</v>
      </c>
      <c r="D124" s="4" t="s">
        <v>896</v>
      </c>
      <c r="E124" s="4" t="s">
        <v>903</v>
      </c>
      <c r="F124" s="4" t="s">
        <v>905</v>
      </c>
      <c r="G124" s="4" t="s">
        <v>901</v>
      </c>
    </row>
  </sheetData>
  <autoFilter ref="A1:G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workbookViewId="0">
      <selection activeCell="I1" sqref="I1"/>
    </sheetView>
  </sheetViews>
  <sheetFormatPr baseColWidth="10" defaultRowHeight="15" x14ac:dyDescent="0.25"/>
  <sheetData>
    <row r="1" spans="1:12" x14ac:dyDescent="0.25">
      <c r="A1" s="8" t="s">
        <v>944</v>
      </c>
      <c r="B1" s="2" t="s">
        <v>934</v>
      </c>
      <c r="C1" s="5" t="s">
        <v>936</v>
      </c>
      <c r="D1" s="35" t="s">
        <v>964</v>
      </c>
      <c r="E1" s="10" t="s">
        <v>1010</v>
      </c>
      <c r="F1" s="35" t="s">
        <v>963</v>
      </c>
      <c r="G1" s="35" t="s">
        <v>965</v>
      </c>
    </row>
    <row r="2" spans="1:12" ht="15.75" x14ac:dyDescent="0.25">
      <c r="A2" s="9">
        <v>9</v>
      </c>
      <c r="B2" t="s">
        <v>440</v>
      </c>
      <c r="C2" s="6" t="s">
        <v>827</v>
      </c>
      <c r="D2" s="4" t="s">
        <v>902</v>
      </c>
      <c r="E2" s="4" t="s">
        <v>903</v>
      </c>
      <c r="F2" s="4" t="s">
        <v>905</v>
      </c>
      <c r="G2" s="4" t="s">
        <v>901</v>
      </c>
      <c r="J2" s="17" t="s">
        <v>964</v>
      </c>
      <c r="K2" s="26" t="s">
        <v>946</v>
      </c>
      <c r="L2" s="26" t="s">
        <v>947</v>
      </c>
    </row>
    <row r="3" spans="1:12" ht="15.75" x14ac:dyDescent="0.25">
      <c r="A3" s="9">
        <v>9</v>
      </c>
      <c r="B3" t="s">
        <v>441</v>
      </c>
      <c r="C3" s="6" t="s">
        <v>838</v>
      </c>
      <c r="D3" s="4" t="s">
        <v>896</v>
      </c>
      <c r="E3" s="4" t="s">
        <v>903</v>
      </c>
      <c r="F3" s="4" t="s">
        <v>904</v>
      </c>
      <c r="G3" s="4" t="s">
        <v>901</v>
      </c>
      <c r="J3" s="43" t="s">
        <v>896</v>
      </c>
      <c r="K3" s="44">
        <f>COUNTIF(D:D,J3)</f>
        <v>41</v>
      </c>
      <c r="L3" s="45">
        <f>(K3*100)/K7</f>
        <v>66.129032258064512</v>
      </c>
    </row>
    <row r="4" spans="1:12" ht="15.75" x14ac:dyDescent="0.25">
      <c r="A4" s="9">
        <v>9</v>
      </c>
      <c r="B4" t="s">
        <v>442</v>
      </c>
      <c r="C4" s="6" t="s">
        <v>855</v>
      </c>
      <c r="D4" s="4" t="s">
        <v>902</v>
      </c>
      <c r="E4" s="4" t="s">
        <v>903</v>
      </c>
      <c r="F4" s="4" t="s">
        <v>912</v>
      </c>
      <c r="G4" s="4" t="s">
        <v>901</v>
      </c>
      <c r="J4" s="18" t="s">
        <v>902</v>
      </c>
      <c r="K4" s="20">
        <f>COUNTIF(D:D,J4)</f>
        <v>19</v>
      </c>
      <c r="L4" s="21">
        <f>(K4*100)/K7</f>
        <v>30.64516129032258</v>
      </c>
    </row>
    <row r="5" spans="1:12" ht="15.75" x14ac:dyDescent="0.25">
      <c r="A5" s="9">
        <v>9</v>
      </c>
      <c r="B5" t="s">
        <v>156</v>
      </c>
      <c r="C5" s="6" t="s">
        <v>838</v>
      </c>
      <c r="D5" s="4" t="s">
        <v>896</v>
      </c>
      <c r="E5" s="4" t="s">
        <v>903</v>
      </c>
      <c r="F5" s="4" t="s">
        <v>904</v>
      </c>
      <c r="G5" s="4" t="s">
        <v>901</v>
      </c>
      <c r="J5" s="18" t="s">
        <v>909</v>
      </c>
      <c r="K5" s="20">
        <f>COUNTIF(D:D,J5)</f>
        <v>2</v>
      </c>
      <c r="L5" s="21">
        <f>(K5*100)/K7</f>
        <v>3.225806451612903</v>
      </c>
    </row>
    <row r="6" spans="1:12" ht="15.75" x14ac:dyDescent="0.25">
      <c r="A6" s="9">
        <v>9</v>
      </c>
      <c r="B6" t="s">
        <v>315</v>
      </c>
      <c r="C6" s="6" t="s">
        <v>832</v>
      </c>
      <c r="D6" s="4" t="s">
        <v>896</v>
      </c>
      <c r="E6" s="4" t="s">
        <v>903</v>
      </c>
      <c r="F6" s="4" t="s">
        <v>908</v>
      </c>
      <c r="G6" s="4" t="s">
        <v>901</v>
      </c>
      <c r="J6" s="18" t="s">
        <v>900</v>
      </c>
      <c r="K6" s="20">
        <f>COUNTIF(D:D,J6)</f>
        <v>0</v>
      </c>
      <c r="L6" s="21">
        <f>(K6*100)/K7</f>
        <v>0</v>
      </c>
    </row>
    <row r="7" spans="1:12" ht="15.75" x14ac:dyDescent="0.25">
      <c r="A7" s="9">
        <v>9</v>
      </c>
      <c r="B7" t="s">
        <v>94</v>
      </c>
      <c r="C7" s="6" t="s">
        <v>845</v>
      </c>
      <c r="D7" s="4" t="s">
        <v>896</v>
      </c>
      <c r="E7" s="4" t="s">
        <v>903</v>
      </c>
      <c r="F7" s="4" t="s">
        <v>906</v>
      </c>
      <c r="G7" s="4" t="s">
        <v>901</v>
      </c>
      <c r="J7" s="19" t="s">
        <v>956</v>
      </c>
      <c r="K7" s="20">
        <f>SUM(K3:K6)</f>
        <v>62</v>
      </c>
      <c r="L7" s="21">
        <f>SUM(L3:L6)</f>
        <v>99.999999999999986</v>
      </c>
    </row>
    <row r="8" spans="1:12" ht="15.75" x14ac:dyDescent="0.25">
      <c r="A8" s="9">
        <v>9</v>
      </c>
      <c r="B8" t="s">
        <v>443</v>
      </c>
      <c r="C8" s="6" t="s">
        <v>846</v>
      </c>
      <c r="D8" s="4" t="s">
        <v>896</v>
      </c>
      <c r="E8" s="4" t="s">
        <v>897</v>
      </c>
      <c r="F8" s="4" t="s">
        <v>906</v>
      </c>
      <c r="G8" s="4" t="s">
        <v>901</v>
      </c>
      <c r="J8" s="12"/>
      <c r="K8" s="13"/>
      <c r="L8" s="13"/>
    </row>
    <row r="9" spans="1:12" ht="15.75" x14ac:dyDescent="0.25">
      <c r="A9" s="9">
        <v>9</v>
      </c>
      <c r="B9" t="s">
        <v>317</v>
      </c>
      <c r="C9" s="6" t="s">
        <v>844</v>
      </c>
      <c r="D9" s="4" t="s">
        <v>896</v>
      </c>
      <c r="E9" s="4" t="s">
        <v>897</v>
      </c>
      <c r="F9" s="4" t="s">
        <v>904</v>
      </c>
      <c r="G9" s="4" t="s">
        <v>901</v>
      </c>
      <c r="J9" s="17" t="s">
        <v>960</v>
      </c>
      <c r="K9" s="26" t="s">
        <v>946</v>
      </c>
      <c r="L9" s="26" t="s">
        <v>947</v>
      </c>
    </row>
    <row r="10" spans="1:12" ht="15.75" x14ac:dyDescent="0.25">
      <c r="A10" s="9">
        <v>9</v>
      </c>
      <c r="B10" t="s">
        <v>97</v>
      </c>
      <c r="C10" s="6" t="s">
        <v>845</v>
      </c>
      <c r="D10" s="4" t="s">
        <v>896</v>
      </c>
      <c r="E10" s="4" t="s">
        <v>903</v>
      </c>
      <c r="F10" s="4" t="s">
        <v>906</v>
      </c>
      <c r="G10" s="4" t="s">
        <v>901</v>
      </c>
      <c r="J10" s="18" t="s">
        <v>897</v>
      </c>
      <c r="K10" s="44">
        <f>COUNTIF(E:E,J10)</f>
        <v>7</v>
      </c>
      <c r="L10" s="23">
        <f>(K10*100)/K7</f>
        <v>11.290322580645162</v>
      </c>
    </row>
    <row r="11" spans="1:12" ht="15.75" x14ac:dyDescent="0.25">
      <c r="A11" s="9">
        <v>9</v>
      </c>
      <c r="B11" t="s">
        <v>444</v>
      </c>
      <c r="C11" s="6" t="s">
        <v>842</v>
      </c>
      <c r="D11" s="4" t="s">
        <v>902</v>
      </c>
      <c r="E11" s="4" t="s">
        <v>897</v>
      </c>
      <c r="F11" s="4" t="s">
        <v>908</v>
      </c>
      <c r="G11" s="4" t="s">
        <v>901</v>
      </c>
      <c r="J11" s="43" t="s">
        <v>903</v>
      </c>
      <c r="K11" s="22">
        <f>COUNTIF(E:E,J11)</f>
        <v>55</v>
      </c>
      <c r="L11" s="45">
        <f>(K11*100)/K7</f>
        <v>88.709677419354833</v>
      </c>
    </row>
    <row r="12" spans="1:12" ht="15.75" x14ac:dyDescent="0.25">
      <c r="A12" s="9">
        <v>9</v>
      </c>
      <c r="B12" t="s">
        <v>140</v>
      </c>
      <c r="C12" s="6" t="s">
        <v>845</v>
      </c>
      <c r="D12" s="4" t="s">
        <v>896</v>
      </c>
      <c r="E12" s="4" t="s">
        <v>903</v>
      </c>
      <c r="F12" s="4" t="s">
        <v>906</v>
      </c>
      <c r="G12" s="4" t="s">
        <v>901</v>
      </c>
      <c r="J12" s="19" t="s">
        <v>956</v>
      </c>
      <c r="K12" s="22">
        <f>SUM(K10:K11)</f>
        <v>62</v>
      </c>
      <c r="L12" s="23">
        <f>SUM(L10:L11)</f>
        <v>100</v>
      </c>
    </row>
    <row r="13" spans="1:12" ht="15.75" x14ac:dyDescent="0.25">
      <c r="A13" s="9">
        <v>9</v>
      </c>
      <c r="B13" t="s">
        <v>11</v>
      </c>
      <c r="C13" s="6" t="s">
        <v>832</v>
      </c>
      <c r="D13" s="4" t="s">
        <v>896</v>
      </c>
      <c r="E13" s="4" t="s">
        <v>903</v>
      </c>
      <c r="F13" s="4" t="s">
        <v>908</v>
      </c>
      <c r="G13" s="4" t="s">
        <v>901</v>
      </c>
      <c r="J13" s="12"/>
      <c r="K13" s="13"/>
      <c r="L13" s="13"/>
    </row>
    <row r="14" spans="1:12" ht="15.75" x14ac:dyDescent="0.25">
      <c r="A14" s="9">
        <v>9</v>
      </c>
      <c r="B14" t="s">
        <v>321</v>
      </c>
      <c r="C14" s="6" t="s">
        <v>845</v>
      </c>
      <c r="D14" s="4" t="s">
        <v>896</v>
      </c>
      <c r="E14" s="4" t="s">
        <v>903</v>
      </c>
      <c r="F14" s="4" t="s">
        <v>906</v>
      </c>
      <c r="G14" s="4" t="s">
        <v>901</v>
      </c>
      <c r="J14" s="17" t="s">
        <v>963</v>
      </c>
      <c r="K14" s="26" t="s">
        <v>946</v>
      </c>
      <c r="L14" s="26" t="s">
        <v>947</v>
      </c>
    </row>
    <row r="15" spans="1:12" ht="15.75" x14ac:dyDescent="0.25">
      <c r="A15" s="9">
        <v>9</v>
      </c>
      <c r="B15" t="s">
        <v>445</v>
      </c>
      <c r="C15" s="6" t="s">
        <v>868</v>
      </c>
      <c r="D15" s="4" t="s">
        <v>896</v>
      </c>
      <c r="E15" s="4" t="s">
        <v>897</v>
      </c>
      <c r="F15" s="4" t="s">
        <v>908</v>
      </c>
      <c r="G15" s="4" t="s">
        <v>907</v>
      </c>
      <c r="J15" s="18" t="s">
        <v>908</v>
      </c>
      <c r="K15" s="22">
        <f t="shared" ref="K15:K20" si="0">COUNTIF(F:F,J15)</f>
        <v>14</v>
      </c>
      <c r="L15" s="23">
        <f>(K15*100)/K7</f>
        <v>22.580645161290324</v>
      </c>
    </row>
    <row r="16" spans="1:12" ht="15.75" x14ac:dyDescent="0.25">
      <c r="A16" s="9">
        <v>9</v>
      </c>
      <c r="B16" t="s">
        <v>322</v>
      </c>
      <c r="C16" s="6" t="s">
        <v>845</v>
      </c>
      <c r="D16" s="4" t="s">
        <v>896</v>
      </c>
      <c r="E16" s="4" t="s">
        <v>903</v>
      </c>
      <c r="F16" s="4" t="s">
        <v>906</v>
      </c>
      <c r="G16" s="4" t="s">
        <v>901</v>
      </c>
      <c r="J16" s="18" t="s">
        <v>905</v>
      </c>
      <c r="K16" s="20">
        <f t="shared" si="0"/>
        <v>7</v>
      </c>
      <c r="L16" s="23">
        <f>(K16*100)/K7</f>
        <v>11.290322580645162</v>
      </c>
    </row>
    <row r="17" spans="1:12" ht="15.75" x14ac:dyDescent="0.25">
      <c r="A17" s="9">
        <v>9</v>
      </c>
      <c r="B17" t="s">
        <v>145</v>
      </c>
      <c r="C17" s="6" t="s">
        <v>826</v>
      </c>
      <c r="D17" s="4" t="s">
        <v>902</v>
      </c>
      <c r="E17" s="4" t="s">
        <v>903</v>
      </c>
      <c r="F17" s="4" t="s">
        <v>904</v>
      </c>
      <c r="G17" s="4" t="s">
        <v>901</v>
      </c>
      <c r="J17" s="18" t="s">
        <v>904</v>
      </c>
      <c r="K17" s="20">
        <f t="shared" si="0"/>
        <v>16</v>
      </c>
      <c r="L17" s="23">
        <f>(K17*100)/K7</f>
        <v>25.806451612903224</v>
      </c>
    </row>
    <row r="18" spans="1:12" ht="15.75" x14ac:dyDescent="0.25">
      <c r="A18" s="9">
        <v>9</v>
      </c>
      <c r="B18" t="s">
        <v>105</v>
      </c>
      <c r="C18" s="6" t="s">
        <v>832</v>
      </c>
      <c r="D18" s="4" t="s">
        <v>896</v>
      </c>
      <c r="E18" s="4" t="s">
        <v>903</v>
      </c>
      <c r="F18" s="4" t="s">
        <v>908</v>
      </c>
      <c r="G18" s="4" t="s">
        <v>901</v>
      </c>
      <c r="J18" s="18" t="s">
        <v>912</v>
      </c>
      <c r="K18" s="22">
        <f t="shared" si="0"/>
        <v>6</v>
      </c>
      <c r="L18" s="23">
        <f>(K18*100)/K7</f>
        <v>9.67741935483871</v>
      </c>
    </row>
    <row r="19" spans="1:12" ht="15.75" x14ac:dyDescent="0.25">
      <c r="A19" s="9">
        <v>9</v>
      </c>
      <c r="B19" t="s">
        <v>166</v>
      </c>
      <c r="C19" s="6" t="s">
        <v>826</v>
      </c>
      <c r="D19" s="4" t="s">
        <v>902</v>
      </c>
      <c r="E19" s="4" t="s">
        <v>903</v>
      </c>
      <c r="F19" s="4" t="s">
        <v>904</v>
      </c>
      <c r="G19" s="4" t="s">
        <v>901</v>
      </c>
      <c r="J19" s="43" t="s">
        <v>906</v>
      </c>
      <c r="K19" s="20">
        <f t="shared" si="0"/>
        <v>18</v>
      </c>
      <c r="L19" s="45">
        <f>(K19*100)/K7</f>
        <v>29.032258064516128</v>
      </c>
    </row>
    <row r="20" spans="1:12" ht="15.75" x14ac:dyDescent="0.25">
      <c r="A20" s="9">
        <v>9</v>
      </c>
      <c r="B20" t="s">
        <v>107</v>
      </c>
      <c r="C20" s="6" t="s">
        <v>845</v>
      </c>
      <c r="D20" s="4" t="s">
        <v>896</v>
      </c>
      <c r="E20" s="4" t="s">
        <v>903</v>
      </c>
      <c r="F20" s="4" t="s">
        <v>906</v>
      </c>
      <c r="G20" s="4" t="s">
        <v>901</v>
      </c>
      <c r="J20" s="43" t="s">
        <v>913</v>
      </c>
      <c r="K20" s="20">
        <f t="shared" si="0"/>
        <v>1</v>
      </c>
      <c r="L20" s="23">
        <f>(K20*100)/K7</f>
        <v>1.6129032258064515</v>
      </c>
    </row>
    <row r="21" spans="1:12" ht="15.75" x14ac:dyDescent="0.25">
      <c r="A21" s="9">
        <v>9</v>
      </c>
      <c r="B21" t="s">
        <v>446</v>
      </c>
      <c r="C21" s="6" t="s">
        <v>845</v>
      </c>
      <c r="D21" s="4" t="s">
        <v>896</v>
      </c>
      <c r="E21" s="4" t="s">
        <v>903</v>
      </c>
      <c r="F21" s="4" t="s">
        <v>906</v>
      </c>
      <c r="G21" s="4" t="s">
        <v>901</v>
      </c>
      <c r="J21" s="19" t="s">
        <v>956</v>
      </c>
      <c r="K21" s="22">
        <f>SUM(K15:K20)</f>
        <v>62</v>
      </c>
      <c r="L21" s="22">
        <f>SUM(L15:L20)</f>
        <v>100</v>
      </c>
    </row>
    <row r="22" spans="1:12" ht="15.75" x14ac:dyDescent="0.25">
      <c r="A22" s="9">
        <v>9</v>
      </c>
      <c r="B22" t="s">
        <v>109</v>
      </c>
      <c r="C22" s="6" t="s">
        <v>845</v>
      </c>
      <c r="D22" s="4" t="s">
        <v>896</v>
      </c>
      <c r="E22" s="4" t="s">
        <v>903</v>
      </c>
      <c r="F22" s="4" t="s">
        <v>906</v>
      </c>
      <c r="G22" s="4" t="s">
        <v>901</v>
      </c>
      <c r="J22" s="12"/>
      <c r="K22" s="12"/>
      <c r="L22" s="12"/>
    </row>
    <row r="23" spans="1:12" ht="15.75" x14ac:dyDescent="0.25">
      <c r="A23" s="9">
        <v>9</v>
      </c>
      <c r="B23" t="s">
        <v>447</v>
      </c>
      <c r="C23" s="6" t="s">
        <v>845</v>
      </c>
      <c r="D23" s="4" t="s">
        <v>896</v>
      </c>
      <c r="E23" s="4" t="s">
        <v>903</v>
      </c>
      <c r="F23" s="4" t="s">
        <v>906</v>
      </c>
      <c r="G23" s="4" t="s">
        <v>901</v>
      </c>
      <c r="J23" s="17" t="s">
        <v>965</v>
      </c>
      <c r="K23" s="26" t="s">
        <v>946</v>
      </c>
      <c r="L23" s="26" t="s">
        <v>947</v>
      </c>
    </row>
    <row r="24" spans="1:12" ht="15.75" x14ac:dyDescent="0.25">
      <c r="A24" s="9">
        <v>9</v>
      </c>
      <c r="B24" t="s">
        <v>22</v>
      </c>
      <c r="C24" s="6" t="s">
        <v>826</v>
      </c>
      <c r="D24" s="4" t="s">
        <v>902</v>
      </c>
      <c r="E24" s="4" t="s">
        <v>903</v>
      </c>
      <c r="F24" s="4" t="s">
        <v>904</v>
      </c>
      <c r="G24" s="4" t="s">
        <v>901</v>
      </c>
      <c r="J24" s="18" t="s">
        <v>907</v>
      </c>
      <c r="K24" s="22">
        <f>COUNTIF(G:G,J24)</f>
        <v>1</v>
      </c>
      <c r="L24" s="36">
        <f>(K24*100)/K7</f>
        <v>1.6129032258064515</v>
      </c>
    </row>
    <row r="25" spans="1:12" ht="15.75" x14ac:dyDescent="0.25">
      <c r="A25" s="9">
        <v>9</v>
      </c>
      <c r="B25" t="s">
        <v>112</v>
      </c>
      <c r="C25" s="6" t="s">
        <v>849</v>
      </c>
      <c r="D25" s="4" t="s">
        <v>896</v>
      </c>
      <c r="E25" s="4" t="s">
        <v>903</v>
      </c>
      <c r="F25" s="4" t="s">
        <v>912</v>
      </c>
      <c r="G25" s="4" t="s">
        <v>901</v>
      </c>
      <c r="J25" s="18" t="s">
        <v>901</v>
      </c>
      <c r="K25" s="22">
        <f>COUNTIF(G:G,J25)</f>
        <v>61</v>
      </c>
      <c r="L25" s="36">
        <f>(K25*100)/K7</f>
        <v>98.387096774193552</v>
      </c>
    </row>
    <row r="26" spans="1:12" ht="15.75" x14ac:dyDescent="0.25">
      <c r="A26" s="9">
        <v>9</v>
      </c>
      <c r="B26" t="s">
        <v>448</v>
      </c>
      <c r="C26" s="6" t="s">
        <v>832</v>
      </c>
      <c r="D26" s="4" t="s">
        <v>896</v>
      </c>
      <c r="E26" s="4" t="s">
        <v>903</v>
      </c>
      <c r="F26" s="4" t="s">
        <v>908</v>
      </c>
      <c r="G26" s="4" t="s">
        <v>901</v>
      </c>
      <c r="J26" s="18" t="s">
        <v>956</v>
      </c>
      <c r="K26" s="36">
        <f>SUM(K24:K25)</f>
        <v>62</v>
      </c>
      <c r="L26" s="36">
        <f>SUM(L24:L25)</f>
        <v>100</v>
      </c>
    </row>
    <row r="27" spans="1:12" ht="15.75" x14ac:dyDescent="0.25">
      <c r="A27" s="9">
        <v>9</v>
      </c>
      <c r="B27" t="s">
        <v>449</v>
      </c>
      <c r="C27" s="6" t="s">
        <v>849</v>
      </c>
      <c r="D27" s="4" t="s">
        <v>896</v>
      </c>
      <c r="E27" s="4" t="s">
        <v>903</v>
      </c>
      <c r="F27" s="4" t="s">
        <v>912</v>
      </c>
      <c r="G27" s="4" t="s">
        <v>901</v>
      </c>
      <c r="J27" s="12"/>
      <c r="K27" s="12"/>
      <c r="L27" s="12"/>
    </row>
    <row r="28" spans="1:12" ht="15.75" x14ac:dyDescent="0.25">
      <c r="A28" s="9">
        <v>9</v>
      </c>
      <c r="B28" t="s">
        <v>115</v>
      </c>
      <c r="C28" s="6" t="s">
        <v>845</v>
      </c>
      <c r="D28" s="4" t="s">
        <v>896</v>
      </c>
      <c r="E28" s="4" t="s">
        <v>903</v>
      </c>
      <c r="F28" s="4" t="s">
        <v>906</v>
      </c>
      <c r="G28" s="4" t="s">
        <v>901</v>
      </c>
      <c r="J28" s="27" t="s">
        <v>966</v>
      </c>
      <c r="K28" s="26" t="s">
        <v>946</v>
      </c>
      <c r="L28" s="26" t="s">
        <v>947</v>
      </c>
    </row>
    <row r="29" spans="1:12" ht="15.75" x14ac:dyDescent="0.25">
      <c r="A29" s="9">
        <v>9</v>
      </c>
      <c r="B29" t="s">
        <v>227</v>
      </c>
      <c r="C29" s="6" t="s">
        <v>838</v>
      </c>
      <c r="D29" s="4" t="s">
        <v>896</v>
      </c>
      <c r="E29" s="4" t="s">
        <v>903</v>
      </c>
      <c r="F29" s="4" t="s">
        <v>904</v>
      </c>
      <c r="G29" s="4" t="s">
        <v>901</v>
      </c>
      <c r="J29" s="18" t="s">
        <v>845</v>
      </c>
      <c r="K29" s="22">
        <v>17</v>
      </c>
      <c r="L29" s="23">
        <f>(K29*100)/K7</f>
        <v>27.419354838709676</v>
      </c>
    </row>
    <row r="30" spans="1:12" ht="15.75" x14ac:dyDescent="0.25">
      <c r="A30" s="9">
        <v>9</v>
      </c>
      <c r="B30" t="s">
        <v>117</v>
      </c>
      <c r="C30" s="6" t="s">
        <v>826</v>
      </c>
      <c r="D30" s="4" t="s">
        <v>902</v>
      </c>
      <c r="E30" s="4" t="s">
        <v>903</v>
      </c>
      <c r="F30" s="4" t="s">
        <v>904</v>
      </c>
      <c r="G30" s="4" t="s">
        <v>901</v>
      </c>
      <c r="J30" s="18" t="s">
        <v>826</v>
      </c>
      <c r="K30" s="22">
        <v>10</v>
      </c>
      <c r="L30" s="23">
        <f>(K30*100)/K7</f>
        <v>16.129032258064516</v>
      </c>
    </row>
    <row r="31" spans="1:12" ht="15.75" x14ac:dyDescent="0.25">
      <c r="A31" s="9">
        <v>9</v>
      </c>
      <c r="B31" t="s">
        <v>229</v>
      </c>
      <c r="C31" s="6" t="s">
        <v>840</v>
      </c>
      <c r="D31" s="4" t="s">
        <v>902</v>
      </c>
      <c r="E31" s="4" t="s">
        <v>903</v>
      </c>
      <c r="F31" s="4" t="s">
        <v>908</v>
      </c>
      <c r="G31" s="4" t="s">
        <v>901</v>
      </c>
      <c r="J31" s="18" t="s">
        <v>832</v>
      </c>
      <c r="K31" s="22">
        <v>7</v>
      </c>
      <c r="L31" s="23">
        <f>(K31*100)/K7</f>
        <v>11.290322580645162</v>
      </c>
    </row>
    <row r="32" spans="1:12" ht="15.75" x14ac:dyDescent="0.25">
      <c r="A32" s="9">
        <v>9</v>
      </c>
      <c r="B32" t="s">
        <v>450</v>
      </c>
      <c r="C32" s="6" t="s">
        <v>852</v>
      </c>
      <c r="D32" s="4" t="s">
        <v>896</v>
      </c>
      <c r="E32" s="4" t="s">
        <v>903</v>
      </c>
      <c r="F32" s="4" t="s">
        <v>913</v>
      </c>
      <c r="G32" s="4" t="s">
        <v>901</v>
      </c>
      <c r="J32" s="18" t="s">
        <v>838</v>
      </c>
      <c r="K32" s="22">
        <v>4</v>
      </c>
      <c r="L32" s="23">
        <f>(K32*100)/K7</f>
        <v>6.4516129032258061</v>
      </c>
    </row>
    <row r="33" spans="1:12" ht="15.75" x14ac:dyDescent="0.25">
      <c r="A33" s="9">
        <v>9</v>
      </c>
      <c r="B33" t="s">
        <v>451</v>
      </c>
      <c r="C33" s="6" t="s">
        <v>833</v>
      </c>
      <c r="D33" s="4" t="s">
        <v>909</v>
      </c>
      <c r="E33" s="4" t="s">
        <v>903</v>
      </c>
      <c r="F33" s="4" t="s">
        <v>904</v>
      </c>
      <c r="G33" s="4" t="s">
        <v>901</v>
      </c>
      <c r="J33" s="18" t="s">
        <v>849</v>
      </c>
      <c r="K33" s="22">
        <v>3</v>
      </c>
      <c r="L33" s="23">
        <f>(K33*100)/K7</f>
        <v>4.838709677419355</v>
      </c>
    </row>
    <row r="34" spans="1:12" ht="15.75" x14ac:dyDescent="0.25">
      <c r="A34" s="9">
        <v>9</v>
      </c>
      <c r="B34" t="s">
        <v>278</v>
      </c>
      <c r="C34" s="6" t="s">
        <v>832</v>
      </c>
      <c r="D34" s="4" t="s">
        <v>896</v>
      </c>
      <c r="E34" s="4" t="s">
        <v>903</v>
      </c>
      <c r="F34" s="4" t="s">
        <v>908</v>
      </c>
      <c r="G34" s="4" t="s">
        <v>901</v>
      </c>
      <c r="J34" s="18" t="s">
        <v>840</v>
      </c>
      <c r="K34" s="22">
        <v>3</v>
      </c>
      <c r="L34" s="23">
        <f>(K34*100)/K7</f>
        <v>4.838709677419355</v>
      </c>
    </row>
    <row r="35" spans="1:12" ht="15.75" x14ac:dyDescent="0.25">
      <c r="A35" s="9">
        <v>9</v>
      </c>
      <c r="B35" t="s">
        <v>279</v>
      </c>
      <c r="C35" s="6" t="s">
        <v>845</v>
      </c>
      <c r="D35" s="4" t="s">
        <v>896</v>
      </c>
      <c r="E35" s="4" t="s">
        <v>903</v>
      </c>
      <c r="F35" s="4" t="s">
        <v>906</v>
      </c>
      <c r="G35" s="4" t="s">
        <v>901</v>
      </c>
      <c r="J35" s="18" t="s">
        <v>827</v>
      </c>
      <c r="K35" s="22">
        <v>3</v>
      </c>
      <c r="L35" s="23">
        <f>(K35*100)/K7</f>
        <v>4.838709677419355</v>
      </c>
    </row>
    <row r="36" spans="1:12" ht="15.75" x14ac:dyDescent="0.25">
      <c r="A36" s="9">
        <v>9</v>
      </c>
      <c r="B36" t="s">
        <v>452</v>
      </c>
      <c r="C36" s="6" t="s">
        <v>838</v>
      </c>
      <c r="D36" s="4" t="s">
        <v>896</v>
      </c>
      <c r="E36" s="4" t="s">
        <v>903</v>
      </c>
      <c r="F36" s="4" t="s">
        <v>904</v>
      </c>
      <c r="G36" s="4" t="s">
        <v>901</v>
      </c>
      <c r="J36" s="18" t="s">
        <v>869</v>
      </c>
      <c r="K36" s="22">
        <v>2</v>
      </c>
      <c r="L36" s="23">
        <f>(K36*100)/K7</f>
        <v>3.225806451612903</v>
      </c>
    </row>
    <row r="37" spans="1:12" ht="15.75" x14ac:dyDescent="0.25">
      <c r="A37" s="9">
        <v>9</v>
      </c>
      <c r="B37" t="s">
        <v>453</v>
      </c>
      <c r="C37" s="6" t="s">
        <v>839</v>
      </c>
      <c r="D37" s="4" t="s">
        <v>896</v>
      </c>
      <c r="E37" s="4" t="s">
        <v>903</v>
      </c>
      <c r="F37" s="4" t="s">
        <v>905</v>
      </c>
      <c r="G37" s="4" t="s">
        <v>901</v>
      </c>
      <c r="J37" s="18" t="s">
        <v>839</v>
      </c>
      <c r="K37" s="22">
        <v>2</v>
      </c>
      <c r="L37" s="23">
        <f>(K37*100)/K7</f>
        <v>3.225806451612903</v>
      </c>
    </row>
    <row r="38" spans="1:12" ht="15.75" x14ac:dyDescent="0.25">
      <c r="A38" s="9">
        <v>9</v>
      </c>
      <c r="B38" t="s">
        <v>236</v>
      </c>
      <c r="C38" s="6" t="s">
        <v>826</v>
      </c>
      <c r="D38" s="4" t="s">
        <v>902</v>
      </c>
      <c r="E38" s="4" t="s">
        <v>903</v>
      </c>
      <c r="F38" s="4" t="s">
        <v>904</v>
      </c>
      <c r="G38" s="4" t="s">
        <v>901</v>
      </c>
      <c r="J38" s="43" t="s">
        <v>855</v>
      </c>
      <c r="K38" s="44">
        <v>2</v>
      </c>
      <c r="L38" s="44">
        <f>(K38*100)/K7</f>
        <v>3.225806451612903</v>
      </c>
    </row>
    <row r="39" spans="1:12" ht="15.75" x14ac:dyDescent="0.25">
      <c r="A39" s="9">
        <v>9</v>
      </c>
      <c r="B39" t="s">
        <v>126</v>
      </c>
      <c r="C39" s="6" t="s">
        <v>832</v>
      </c>
      <c r="D39" s="4" t="s">
        <v>896</v>
      </c>
      <c r="E39" s="4" t="s">
        <v>903</v>
      </c>
      <c r="F39" s="4" t="s">
        <v>908</v>
      </c>
      <c r="G39" s="4" t="s">
        <v>901</v>
      </c>
      <c r="J39" s="18" t="s">
        <v>831</v>
      </c>
      <c r="K39" s="22">
        <v>1</v>
      </c>
      <c r="L39" s="23">
        <f>(K39*100)/K7</f>
        <v>1.6129032258064515</v>
      </c>
    </row>
    <row r="40" spans="1:12" ht="15.75" x14ac:dyDescent="0.25">
      <c r="A40" s="9">
        <v>9</v>
      </c>
      <c r="B40" t="s">
        <v>454</v>
      </c>
      <c r="C40" s="6" t="s">
        <v>869</v>
      </c>
      <c r="D40" s="4" t="s">
        <v>896</v>
      </c>
      <c r="E40" s="4" t="s">
        <v>897</v>
      </c>
      <c r="F40" s="4" t="s">
        <v>905</v>
      </c>
      <c r="G40" s="4" t="s">
        <v>901</v>
      </c>
      <c r="J40" s="18" t="s">
        <v>833</v>
      </c>
      <c r="K40" s="22">
        <v>1</v>
      </c>
      <c r="L40" s="23">
        <f>(K40*100)/K7</f>
        <v>1.6129032258064515</v>
      </c>
    </row>
    <row r="41" spans="1:12" ht="15.75" x14ac:dyDescent="0.25">
      <c r="A41" s="9">
        <v>9</v>
      </c>
      <c r="B41" t="s">
        <v>282</v>
      </c>
      <c r="C41" s="6" t="s">
        <v>832</v>
      </c>
      <c r="D41" s="4" t="s">
        <v>896</v>
      </c>
      <c r="E41" s="4" t="s">
        <v>903</v>
      </c>
      <c r="F41" s="4" t="s">
        <v>908</v>
      </c>
      <c r="G41" s="4" t="s">
        <v>901</v>
      </c>
      <c r="J41" s="18" t="s">
        <v>868</v>
      </c>
      <c r="K41" s="22">
        <v>1</v>
      </c>
      <c r="L41" s="23">
        <f>(K41*100)/K7</f>
        <v>1.6129032258064515</v>
      </c>
    </row>
    <row r="42" spans="1:12" ht="15.75" x14ac:dyDescent="0.25">
      <c r="A42" s="9">
        <v>9</v>
      </c>
      <c r="B42" t="s">
        <v>40</v>
      </c>
      <c r="C42" s="6" t="s">
        <v>826</v>
      </c>
      <c r="D42" s="4" t="s">
        <v>902</v>
      </c>
      <c r="E42" s="4" t="s">
        <v>903</v>
      </c>
      <c r="F42" s="4" t="s">
        <v>904</v>
      </c>
      <c r="G42" s="4" t="s">
        <v>901</v>
      </c>
      <c r="J42" s="18" t="s">
        <v>844</v>
      </c>
      <c r="K42" s="22">
        <v>1</v>
      </c>
      <c r="L42" s="23">
        <f>(K42*100)/K7</f>
        <v>1.6129032258064515</v>
      </c>
    </row>
    <row r="43" spans="1:12" ht="15.75" x14ac:dyDescent="0.25">
      <c r="A43" s="9">
        <v>9</v>
      </c>
      <c r="B43" t="s">
        <v>130</v>
      </c>
      <c r="C43" s="6" t="s">
        <v>849</v>
      </c>
      <c r="D43" s="4" t="s">
        <v>896</v>
      </c>
      <c r="E43" s="4" t="s">
        <v>903</v>
      </c>
      <c r="F43" s="4" t="s">
        <v>912</v>
      </c>
      <c r="G43" s="4" t="s">
        <v>901</v>
      </c>
      <c r="J43" s="47" t="s">
        <v>870</v>
      </c>
      <c r="K43" s="46">
        <v>1</v>
      </c>
      <c r="L43" s="23">
        <f>(K43*100)/K7</f>
        <v>1.6129032258064515</v>
      </c>
    </row>
    <row r="44" spans="1:12" ht="15.75" x14ac:dyDescent="0.25">
      <c r="A44" s="9">
        <v>9</v>
      </c>
      <c r="B44" t="s">
        <v>455</v>
      </c>
      <c r="C44" s="6" t="s">
        <v>845</v>
      </c>
      <c r="D44" s="4" t="s">
        <v>896</v>
      </c>
      <c r="E44" s="4" t="s">
        <v>903</v>
      </c>
      <c r="F44" s="4" t="s">
        <v>906</v>
      </c>
      <c r="G44" s="4" t="s">
        <v>901</v>
      </c>
      <c r="J44" s="47" t="s">
        <v>846</v>
      </c>
      <c r="K44" s="46">
        <v>1</v>
      </c>
      <c r="L44" s="23">
        <f>(K44*100)/K7</f>
        <v>1.6129032258064515</v>
      </c>
    </row>
    <row r="45" spans="1:12" ht="15.75" x14ac:dyDescent="0.25">
      <c r="A45" s="9">
        <v>9</v>
      </c>
      <c r="B45" t="s">
        <v>456</v>
      </c>
      <c r="C45" s="6" t="s">
        <v>870</v>
      </c>
      <c r="D45" s="4" t="s">
        <v>896</v>
      </c>
      <c r="E45" s="4" t="s">
        <v>897</v>
      </c>
      <c r="F45" s="4" t="s">
        <v>912</v>
      </c>
      <c r="G45" s="4" t="s">
        <v>901</v>
      </c>
      <c r="J45" s="47" t="s">
        <v>852</v>
      </c>
      <c r="K45" s="46">
        <v>1</v>
      </c>
      <c r="L45" s="23">
        <f>(K45*100)/K7</f>
        <v>1.6129032258064515</v>
      </c>
    </row>
    <row r="46" spans="1:12" ht="15.75" x14ac:dyDescent="0.25">
      <c r="A46" s="9">
        <v>9</v>
      </c>
      <c r="B46" t="s">
        <v>457</v>
      </c>
      <c r="C46" s="6" t="s">
        <v>871</v>
      </c>
      <c r="D46" s="4" t="s">
        <v>896</v>
      </c>
      <c r="E46" s="4" t="s">
        <v>903</v>
      </c>
      <c r="F46" s="4" t="s">
        <v>908</v>
      </c>
      <c r="G46" s="4" t="s">
        <v>901</v>
      </c>
      <c r="J46" s="47" t="s">
        <v>871</v>
      </c>
      <c r="K46" s="46">
        <v>1</v>
      </c>
      <c r="L46" s="23">
        <f>(K46*100)/K7</f>
        <v>1.6129032258064515</v>
      </c>
    </row>
    <row r="47" spans="1:12" ht="15.75" x14ac:dyDescent="0.25">
      <c r="A47" s="9">
        <v>9</v>
      </c>
      <c r="B47" t="s">
        <v>191</v>
      </c>
      <c r="C47" s="6" t="s">
        <v>845</v>
      </c>
      <c r="D47" s="4" t="s">
        <v>896</v>
      </c>
      <c r="E47" s="4" t="s">
        <v>903</v>
      </c>
      <c r="F47" s="4" t="s">
        <v>906</v>
      </c>
      <c r="G47" s="4" t="s">
        <v>901</v>
      </c>
      <c r="J47" s="18" t="s">
        <v>842</v>
      </c>
      <c r="K47" s="46">
        <v>1</v>
      </c>
      <c r="L47" s="23">
        <f>(K47*100)/K7</f>
        <v>1.6129032258064515</v>
      </c>
    </row>
    <row r="48" spans="1:12" ht="15.75" x14ac:dyDescent="0.25">
      <c r="A48" s="9">
        <v>9</v>
      </c>
      <c r="B48" t="s">
        <v>244</v>
      </c>
      <c r="C48" s="6" t="s">
        <v>826</v>
      </c>
      <c r="D48" s="4" t="s">
        <v>902</v>
      </c>
      <c r="E48" s="4" t="s">
        <v>903</v>
      </c>
      <c r="F48" s="4" t="s">
        <v>904</v>
      </c>
      <c r="G48" s="4" t="s">
        <v>901</v>
      </c>
      <c r="J48" s="47"/>
      <c r="K48" s="46"/>
      <c r="L48" s="23">
        <f>(K48*100)/K7</f>
        <v>0</v>
      </c>
    </row>
    <row r="49" spans="1:12" ht="15.75" x14ac:dyDescent="0.25">
      <c r="A49" s="9">
        <v>9</v>
      </c>
      <c r="B49" t="s">
        <v>290</v>
      </c>
      <c r="C49" s="6" t="s">
        <v>845</v>
      </c>
      <c r="D49" s="4" t="s">
        <v>896</v>
      </c>
      <c r="E49" s="4" t="s">
        <v>903</v>
      </c>
      <c r="F49" s="4" t="s">
        <v>906</v>
      </c>
      <c r="G49" s="4" t="s">
        <v>901</v>
      </c>
      <c r="J49" s="47"/>
      <c r="K49" s="46"/>
      <c r="L49" s="23">
        <f>(K49*100)/K7</f>
        <v>0</v>
      </c>
    </row>
    <row r="50" spans="1:12" ht="15.75" x14ac:dyDescent="0.25">
      <c r="A50" s="9">
        <v>9</v>
      </c>
      <c r="B50" t="s">
        <v>370</v>
      </c>
      <c r="C50" s="6" t="s">
        <v>826</v>
      </c>
      <c r="D50" s="4" t="s">
        <v>902</v>
      </c>
      <c r="E50" s="4" t="s">
        <v>903</v>
      </c>
      <c r="F50" s="4" t="s">
        <v>904</v>
      </c>
      <c r="G50" s="4" t="s">
        <v>901</v>
      </c>
      <c r="J50" s="47"/>
      <c r="K50" s="46"/>
      <c r="L50" s="23">
        <f>(K50*100)/K7</f>
        <v>0</v>
      </c>
    </row>
    <row r="51" spans="1:12" ht="15.75" x14ac:dyDescent="0.25">
      <c r="A51" s="9">
        <v>9</v>
      </c>
      <c r="B51" t="s">
        <v>49</v>
      </c>
      <c r="C51" s="6" t="s">
        <v>826</v>
      </c>
      <c r="D51" s="4" t="s">
        <v>902</v>
      </c>
      <c r="E51" s="4" t="s">
        <v>903</v>
      </c>
      <c r="F51" s="4" t="s">
        <v>904</v>
      </c>
      <c r="G51" s="4" t="s">
        <v>901</v>
      </c>
      <c r="J51" s="47"/>
      <c r="K51" s="46"/>
      <c r="L51" s="23">
        <f>(K51*100)/K7</f>
        <v>0</v>
      </c>
    </row>
    <row r="52" spans="1:12" ht="15.75" x14ac:dyDescent="0.25">
      <c r="A52" s="9">
        <v>9</v>
      </c>
      <c r="B52" t="s">
        <v>458</v>
      </c>
      <c r="C52" s="6" t="s">
        <v>827</v>
      </c>
      <c r="D52" s="4" t="s">
        <v>902</v>
      </c>
      <c r="E52" s="4" t="s">
        <v>903</v>
      </c>
      <c r="F52" s="4" t="s">
        <v>905</v>
      </c>
      <c r="G52" s="4" t="s">
        <v>901</v>
      </c>
      <c r="J52" s="47"/>
      <c r="K52" s="46"/>
      <c r="L52" s="23">
        <f>(K52*100)/K7</f>
        <v>0</v>
      </c>
    </row>
    <row r="53" spans="1:12" ht="15.75" x14ac:dyDescent="0.25">
      <c r="A53" s="9">
        <v>9</v>
      </c>
      <c r="B53" t="s">
        <v>459</v>
      </c>
      <c r="C53" s="6" t="s">
        <v>845</v>
      </c>
      <c r="D53" s="4" t="s">
        <v>896</v>
      </c>
      <c r="E53" s="4" t="s">
        <v>903</v>
      </c>
      <c r="F53" s="4" t="s">
        <v>906</v>
      </c>
      <c r="G53" s="4" t="s">
        <v>901</v>
      </c>
      <c r="J53" s="47"/>
      <c r="K53" s="46"/>
      <c r="L53" s="23">
        <f>(K53*100)/K7</f>
        <v>0</v>
      </c>
    </row>
    <row r="54" spans="1:12" ht="15.75" x14ac:dyDescent="0.25">
      <c r="A54" s="9">
        <v>9</v>
      </c>
      <c r="B54" t="s">
        <v>460</v>
      </c>
      <c r="C54" s="6" t="s">
        <v>855</v>
      </c>
      <c r="D54" s="4" t="s">
        <v>902</v>
      </c>
      <c r="E54" s="4" t="s">
        <v>903</v>
      </c>
      <c r="F54" s="4" t="s">
        <v>912</v>
      </c>
      <c r="G54" s="4" t="s">
        <v>901</v>
      </c>
      <c r="J54" s="18" t="s">
        <v>956</v>
      </c>
      <c r="K54" s="28">
        <f>SUM(K29:K53)</f>
        <v>62</v>
      </c>
      <c r="L54" s="37">
        <f>SUM(L29:L53)</f>
        <v>99.999999999999957</v>
      </c>
    </row>
    <row r="55" spans="1:12" ht="15.75" x14ac:dyDescent="0.25">
      <c r="A55" s="9">
        <v>9</v>
      </c>
      <c r="B55" t="s">
        <v>294</v>
      </c>
      <c r="C55" s="6" t="s">
        <v>840</v>
      </c>
      <c r="D55" s="4" t="s">
        <v>902</v>
      </c>
      <c r="E55" s="4" t="s">
        <v>903</v>
      </c>
      <c r="F55" s="4" t="s">
        <v>908</v>
      </c>
      <c r="G55" s="4" t="s">
        <v>901</v>
      </c>
    </row>
    <row r="56" spans="1:12" ht="15.75" x14ac:dyDescent="0.25">
      <c r="A56" s="9">
        <v>9</v>
      </c>
      <c r="B56" t="s">
        <v>461</v>
      </c>
      <c r="C56" s="6" t="s">
        <v>869</v>
      </c>
      <c r="D56" s="4" t="s">
        <v>896</v>
      </c>
      <c r="E56" s="4" t="s">
        <v>897</v>
      </c>
      <c r="F56" s="4" t="s">
        <v>905</v>
      </c>
      <c r="G56" s="4" t="s">
        <v>901</v>
      </c>
    </row>
    <row r="57" spans="1:12" ht="15.75" x14ac:dyDescent="0.25">
      <c r="A57" s="9">
        <v>9</v>
      </c>
      <c r="B57" t="s">
        <v>462</v>
      </c>
      <c r="C57" s="6" t="s">
        <v>845</v>
      </c>
      <c r="D57" s="4" t="s">
        <v>896</v>
      </c>
      <c r="E57" s="4" t="s">
        <v>903</v>
      </c>
      <c r="F57" s="4" t="s">
        <v>906</v>
      </c>
      <c r="G57" s="4" t="s">
        <v>901</v>
      </c>
    </row>
    <row r="58" spans="1:12" ht="15.75" x14ac:dyDescent="0.25">
      <c r="A58" s="9">
        <v>9</v>
      </c>
      <c r="B58" t="s">
        <v>463</v>
      </c>
      <c r="C58" s="6" t="s">
        <v>845</v>
      </c>
      <c r="D58" s="4" t="s">
        <v>896</v>
      </c>
      <c r="E58" s="4" t="s">
        <v>903</v>
      </c>
      <c r="F58" s="4" t="s">
        <v>906</v>
      </c>
      <c r="G58" s="4" t="s">
        <v>901</v>
      </c>
    </row>
    <row r="59" spans="1:12" ht="15.75" x14ac:dyDescent="0.25">
      <c r="A59" s="9">
        <v>9</v>
      </c>
      <c r="B59" t="s">
        <v>253</v>
      </c>
      <c r="C59" s="6" t="s">
        <v>840</v>
      </c>
      <c r="D59" s="4" t="s">
        <v>902</v>
      </c>
      <c r="E59" s="4" t="s">
        <v>903</v>
      </c>
      <c r="F59" s="4" t="s">
        <v>908</v>
      </c>
      <c r="G59" s="4" t="s">
        <v>901</v>
      </c>
    </row>
    <row r="60" spans="1:12" ht="15.75" x14ac:dyDescent="0.25">
      <c r="A60" s="9">
        <v>9</v>
      </c>
      <c r="B60" t="s">
        <v>464</v>
      </c>
      <c r="C60" s="6" t="s">
        <v>826</v>
      </c>
      <c r="D60" s="4" t="s">
        <v>902</v>
      </c>
      <c r="E60" s="4" t="s">
        <v>903</v>
      </c>
      <c r="F60" s="4" t="s">
        <v>904</v>
      </c>
      <c r="G60" s="4" t="s">
        <v>901</v>
      </c>
    </row>
    <row r="61" spans="1:12" ht="15.75" x14ac:dyDescent="0.25">
      <c r="A61" s="9">
        <v>9</v>
      </c>
      <c r="B61" t="s">
        <v>465</v>
      </c>
      <c r="C61" s="6" t="s">
        <v>827</v>
      </c>
      <c r="D61" s="4" t="s">
        <v>902</v>
      </c>
      <c r="E61" s="4" t="s">
        <v>903</v>
      </c>
      <c r="F61" s="4" t="s">
        <v>905</v>
      </c>
      <c r="G61" s="4" t="s">
        <v>901</v>
      </c>
    </row>
    <row r="62" spans="1:12" ht="15.75" x14ac:dyDescent="0.25">
      <c r="A62" s="9">
        <v>9</v>
      </c>
      <c r="B62" t="s">
        <v>466</v>
      </c>
      <c r="C62" s="6" t="s">
        <v>831</v>
      </c>
      <c r="D62" s="4" t="s">
        <v>909</v>
      </c>
      <c r="E62" s="4" t="s">
        <v>903</v>
      </c>
      <c r="F62" s="4" t="s">
        <v>908</v>
      </c>
      <c r="G62" s="4" t="s">
        <v>901</v>
      </c>
    </row>
    <row r="63" spans="1:12" ht="15.75" x14ac:dyDescent="0.25">
      <c r="A63" s="9">
        <v>9</v>
      </c>
      <c r="B63" t="s">
        <v>467</v>
      </c>
      <c r="C63" s="6" t="s">
        <v>839</v>
      </c>
      <c r="D63" s="4" t="s">
        <v>896</v>
      </c>
      <c r="E63" s="4" t="s">
        <v>903</v>
      </c>
      <c r="F63" s="4" t="s">
        <v>905</v>
      </c>
      <c r="G63" s="4" t="s">
        <v>901</v>
      </c>
    </row>
  </sheetData>
  <autoFilter ref="A1:G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>
      <selection activeCell="I1" sqref="I1"/>
    </sheetView>
  </sheetViews>
  <sheetFormatPr baseColWidth="10" defaultRowHeight="15" x14ac:dyDescent="0.25"/>
  <sheetData>
    <row r="1" spans="1:12" x14ac:dyDescent="0.25">
      <c r="A1" s="8" t="s">
        <v>944</v>
      </c>
      <c r="B1" s="2" t="s">
        <v>934</v>
      </c>
      <c r="C1" s="5" t="s">
        <v>936</v>
      </c>
      <c r="D1" s="35" t="s">
        <v>964</v>
      </c>
      <c r="E1" s="10" t="s">
        <v>1010</v>
      </c>
      <c r="F1" s="35" t="s">
        <v>963</v>
      </c>
      <c r="G1" s="35" t="s">
        <v>965</v>
      </c>
    </row>
    <row r="2" spans="1:12" ht="15.75" x14ac:dyDescent="0.25">
      <c r="A2" s="9">
        <v>10</v>
      </c>
      <c r="B2" t="s">
        <v>468</v>
      </c>
      <c r="C2" s="6" t="s">
        <v>845</v>
      </c>
      <c r="D2" s="4" t="s">
        <v>896</v>
      </c>
      <c r="E2" s="4" t="s">
        <v>903</v>
      </c>
      <c r="F2" s="4" t="s">
        <v>906</v>
      </c>
      <c r="G2" s="4" t="s">
        <v>901</v>
      </c>
      <c r="J2" s="17" t="s">
        <v>964</v>
      </c>
      <c r="K2" s="26" t="s">
        <v>946</v>
      </c>
      <c r="L2" s="26" t="s">
        <v>947</v>
      </c>
    </row>
    <row r="3" spans="1:12" ht="15.75" x14ac:dyDescent="0.25">
      <c r="A3" s="9">
        <v>10</v>
      </c>
      <c r="B3" t="s">
        <v>469</v>
      </c>
      <c r="C3" s="6" t="s">
        <v>832</v>
      </c>
      <c r="D3" s="4" t="s">
        <v>896</v>
      </c>
      <c r="E3" s="4" t="s">
        <v>903</v>
      </c>
      <c r="F3" s="4" t="s">
        <v>908</v>
      </c>
      <c r="G3" s="4" t="s">
        <v>901</v>
      </c>
      <c r="J3" s="43" t="s">
        <v>896</v>
      </c>
      <c r="K3" s="44">
        <f>COUNTIF(D:D,J3)</f>
        <v>36</v>
      </c>
      <c r="L3" s="45">
        <f>(K3*100)/K7</f>
        <v>78.260869565217391</v>
      </c>
    </row>
    <row r="4" spans="1:12" ht="15.75" x14ac:dyDescent="0.25">
      <c r="A4" s="9">
        <v>10</v>
      </c>
      <c r="B4" t="s">
        <v>134</v>
      </c>
      <c r="C4" s="6" t="s">
        <v>832</v>
      </c>
      <c r="D4" s="4" t="s">
        <v>896</v>
      </c>
      <c r="E4" s="4" t="s">
        <v>903</v>
      </c>
      <c r="F4" s="4" t="s">
        <v>908</v>
      </c>
      <c r="G4" s="4" t="s">
        <v>901</v>
      </c>
      <c r="J4" s="18" t="s">
        <v>902</v>
      </c>
      <c r="K4" s="20">
        <f>COUNTIF(D:D,J4)</f>
        <v>3</v>
      </c>
      <c r="L4" s="21">
        <f>(K4*100)/K7</f>
        <v>6.5217391304347823</v>
      </c>
    </row>
    <row r="5" spans="1:12" ht="15.75" x14ac:dyDescent="0.25">
      <c r="A5" s="9">
        <v>10</v>
      </c>
      <c r="B5" t="s">
        <v>92</v>
      </c>
      <c r="C5" s="6" t="s">
        <v>845</v>
      </c>
      <c r="D5" s="4" t="s">
        <v>896</v>
      </c>
      <c r="E5" s="4" t="s">
        <v>903</v>
      </c>
      <c r="F5" s="4" t="s">
        <v>906</v>
      </c>
      <c r="G5" s="4" t="s">
        <v>901</v>
      </c>
      <c r="J5" s="18" t="s">
        <v>909</v>
      </c>
      <c r="K5" s="20">
        <f>COUNTIF(D:D,J5)</f>
        <v>7</v>
      </c>
      <c r="L5" s="21">
        <f>(K5*100)/K7</f>
        <v>15.217391304347826</v>
      </c>
    </row>
    <row r="6" spans="1:12" ht="15.75" x14ac:dyDescent="0.25">
      <c r="A6" s="9">
        <v>10</v>
      </c>
      <c r="B6" t="s">
        <v>470</v>
      </c>
      <c r="C6" s="6" t="s">
        <v>839</v>
      </c>
      <c r="D6" s="4" t="s">
        <v>896</v>
      </c>
      <c r="E6" s="4" t="s">
        <v>903</v>
      </c>
      <c r="F6" s="4" t="s">
        <v>905</v>
      </c>
      <c r="G6" s="4" t="s">
        <v>901</v>
      </c>
      <c r="J6" s="18" t="s">
        <v>900</v>
      </c>
      <c r="K6" s="20">
        <f>COUNTIF(D:D,J6)</f>
        <v>0</v>
      </c>
      <c r="L6" s="21">
        <f>(K6*100)/K7</f>
        <v>0</v>
      </c>
    </row>
    <row r="7" spans="1:12" ht="15.75" x14ac:dyDescent="0.25">
      <c r="A7" s="9">
        <v>10</v>
      </c>
      <c r="B7" t="s">
        <v>94</v>
      </c>
      <c r="C7" s="6" t="s">
        <v>845</v>
      </c>
      <c r="D7" s="4" t="s">
        <v>896</v>
      </c>
      <c r="E7" s="4" t="s">
        <v>903</v>
      </c>
      <c r="F7" s="4" t="s">
        <v>906</v>
      </c>
      <c r="G7" s="4" t="s">
        <v>901</v>
      </c>
      <c r="J7" s="19" t="s">
        <v>956</v>
      </c>
      <c r="K7" s="20">
        <f>SUM(K3:K6)</f>
        <v>46</v>
      </c>
      <c r="L7" s="21">
        <f>SUM(L3:L6)</f>
        <v>100</v>
      </c>
    </row>
    <row r="8" spans="1:12" ht="15.75" x14ac:dyDescent="0.25">
      <c r="A8" s="9">
        <v>10</v>
      </c>
      <c r="B8" t="s">
        <v>471</v>
      </c>
      <c r="C8" s="6" t="s">
        <v>845</v>
      </c>
      <c r="D8" s="4" t="s">
        <v>896</v>
      </c>
      <c r="E8" s="4" t="s">
        <v>903</v>
      </c>
      <c r="F8" s="4" t="s">
        <v>906</v>
      </c>
      <c r="G8" s="4" t="s">
        <v>901</v>
      </c>
      <c r="J8" s="12"/>
      <c r="K8" s="13"/>
      <c r="L8" s="13"/>
    </row>
    <row r="9" spans="1:12" ht="15.75" x14ac:dyDescent="0.25">
      <c r="A9" s="9">
        <v>10</v>
      </c>
      <c r="B9" t="s">
        <v>472</v>
      </c>
      <c r="C9" s="6" t="s">
        <v>831</v>
      </c>
      <c r="D9" s="4" t="s">
        <v>909</v>
      </c>
      <c r="E9" s="4" t="s">
        <v>903</v>
      </c>
      <c r="F9" s="4" t="s">
        <v>908</v>
      </c>
      <c r="G9" s="4" t="s">
        <v>901</v>
      </c>
      <c r="J9" s="17" t="s">
        <v>960</v>
      </c>
      <c r="K9" s="26" t="s">
        <v>946</v>
      </c>
      <c r="L9" s="26" t="s">
        <v>947</v>
      </c>
    </row>
    <row r="10" spans="1:12" ht="15.75" x14ac:dyDescent="0.25">
      <c r="A10" s="9">
        <v>10</v>
      </c>
      <c r="B10" t="s">
        <v>473</v>
      </c>
      <c r="C10" s="6" t="s">
        <v>832</v>
      </c>
      <c r="D10" s="4" t="s">
        <v>896</v>
      </c>
      <c r="E10" s="4" t="s">
        <v>903</v>
      </c>
      <c r="F10" s="4" t="s">
        <v>908</v>
      </c>
      <c r="G10" s="4" t="s">
        <v>901</v>
      </c>
      <c r="J10" s="18" t="s">
        <v>897</v>
      </c>
      <c r="K10" s="44">
        <f>COUNTIF(E:E,J10)</f>
        <v>4</v>
      </c>
      <c r="L10" s="23">
        <f>(K10*100)/K7</f>
        <v>8.695652173913043</v>
      </c>
    </row>
    <row r="11" spans="1:12" ht="15.75" x14ac:dyDescent="0.25">
      <c r="A11" s="9">
        <v>10</v>
      </c>
      <c r="B11" t="s">
        <v>474</v>
      </c>
      <c r="C11" s="6" t="s">
        <v>847</v>
      </c>
      <c r="D11" s="4" t="s">
        <v>909</v>
      </c>
      <c r="E11" s="4" t="s">
        <v>903</v>
      </c>
      <c r="F11" s="4" t="s">
        <v>905</v>
      </c>
      <c r="G11" s="4" t="s">
        <v>901</v>
      </c>
      <c r="J11" s="43" t="s">
        <v>903</v>
      </c>
      <c r="K11" s="22">
        <f>COUNTIF(E:E,J11)</f>
        <v>42</v>
      </c>
      <c r="L11" s="45">
        <f>(K11*100)/K7</f>
        <v>91.304347826086953</v>
      </c>
    </row>
    <row r="12" spans="1:12" ht="15.75" x14ac:dyDescent="0.25">
      <c r="A12" s="9">
        <v>10</v>
      </c>
      <c r="B12" t="s">
        <v>475</v>
      </c>
      <c r="C12" s="6" t="s">
        <v>846</v>
      </c>
      <c r="D12" s="4" t="s">
        <v>896</v>
      </c>
      <c r="E12" s="4" t="s">
        <v>897</v>
      </c>
      <c r="F12" s="4" t="s">
        <v>906</v>
      </c>
      <c r="G12" s="4" t="s">
        <v>901</v>
      </c>
      <c r="J12" s="19" t="s">
        <v>956</v>
      </c>
      <c r="K12" s="22">
        <f>SUM(K10:K11)</f>
        <v>46</v>
      </c>
      <c r="L12" s="23">
        <f>SUM(L10:L11)</f>
        <v>100</v>
      </c>
    </row>
    <row r="13" spans="1:12" ht="15.75" x14ac:dyDescent="0.25">
      <c r="A13" s="9">
        <v>10</v>
      </c>
      <c r="B13" t="s">
        <v>476</v>
      </c>
      <c r="C13" s="6" t="s">
        <v>845</v>
      </c>
      <c r="D13" s="4" t="s">
        <v>896</v>
      </c>
      <c r="E13" s="4" t="s">
        <v>903</v>
      </c>
      <c r="F13" s="4" t="s">
        <v>906</v>
      </c>
      <c r="G13" s="4" t="s">
        <v>901</v>
      </c>
      <c r="J13" s="12"/>
      <c r="K13" s="13"/>
      <c r="L13" s="13"/>
    </row>
    <row r="14" spans="1:12" ht="15.75" x14ac:dyDescent="0.25">
      <c r="A14" s="9">
        <v>10</v>
      </c>
      <c r="B14" t="s">
        <v>477</v>
      </c>
      <c r="C14" s="6" t="s">
        <v>838</v>
      </c>
      <c r="D14" s="4" t="s">
        <v>896</v>
      </c>
      <c r="E14" s="4" t="s">
        <v>903</v>
      </c>
      <c r="F14" s="4" t="s">
        <v>904</v>
      </c>
      <c r="G14" s="4" t="s">
        <v>901</v>
      </c>
      <c r="J14" s="17" t="s">
        <v>963</v>
      </c>
      <c r="K14" s="26" t="s">
        <v>946</v>
      </c>
      <c r="L14" s="26" t="s">
        <v>947</v>
      </c>
    </row>
    <row r="15" spans="1:12" ht="15.75" x14ac:dyDescent="0.25">
      <c r="A15" s="9">
        <v>10</v>
      </c>
      <c r="B15" t="s">
        <v>478</v>
      </c>
      <c r="C15" s="6" t="s">
        <v>839</v>
      </c>
      <c r="D15" s="4" t="s">
        <v>896</v>
      </c>
      <c r="E15" s="4" t="s">
        <v>903</v>
      </c>
      <c r="F15" s="4" t="s">
        <v>905</v>
      </c>
      <c r="G15" s="4" t="s">
        <v>901</v>
      </c>
      <c r="J15" s="18" t="s">
        <v>908</v>
      </c>
      <c r="K15" s="22">
        <f t="shared" ref="K15:K20" si="0">COUNTIF(F:F,J15)</f>
        <v>18</v>
      </c>
      <c r="L15" s="23">
        <f>(K15*100)/K7</f>
        <v>39.130434782608695</v>
      </c>
    </row>
    <row r="16" spans="1:12" ht="15.75" x14ac:dyDescent="0.25">
      <c r="A16" s="9">
        <v>10</v>
      </c>
      <c r="B16" t="s">
        <v>322</v>
      </c>
      <c r="C16" s="6" t="s">
        <v>845</v>
      </c>
      <c r="D16" s="4" t="s">
        <v>896</v>
      </c>
      <c r="E16" s="4" t="s">
        <v>903</v>
      </c>
      <c r="F16" s="4" t="s">
        <v>906</v>
      </c>
      <c r="G16" s="4" t="s">
        <v>901</v>
      </c>
      <c r="J16" s="18" t="s">
        <v>905</v>
      </c>
      <c r="K16" s="20">
        <f t="shared" si="0"/>
        <v>5</v>
      </c>
      <c r="L16" s="23">
        <f>(K16*100)/K7</f>
        <v>10.869565217391305</v>
      </c>
    </row>
    <row r="17" spans="1:12" ht="15.75" x14ac:dyDescent="0.25">
      <c r="A17" s="9">
        <v>10</v>
      </c>
      <c r="B17" t="s">
        <v>479</v>
      </c>
      <c r="C17" s="6" t="s">
        <v>830</v>
      </c>
      <c r="D17" s="4" t="s">
        <v>896</v>
      </c>
      <c r="E17" s="4" t="s">
        <v>897</v>
      </c>
      <c r="F17" s="4" t="s">
        <v>908</v>
      </c>
      <c r="G17" s="4" t="s">
        <v>901</v>
      </c>
      <c r="J17" s="18" t="s">
        <v>904</v>
      </c>
      <c r="K17" s="20">
        <f t="shared" si="0"/>
        <v>4</v>
      </c>
      <c r="L17" s="23">
        <f>(K17*100)/K7</f>
        <v>8.695652173913043</v>
      </c>
    </row>
    <row r="18" spans="1:12" ht="15.75" x14ac:dyDescent="0.25">
      <c r="A18" s="9">
        <v>10</v>
      </c>
      <c r="B18" t="s">
        <v>105</v>
      </c>
      <c r="C18" s="6" t="s">
        <v>832</v>
      </c>
      <c r="D18" s="4" t="s">
        <v>896</v>
      </c>
      <c r="E18" s="4" t="s">
        <v>903</v>
      </c>
      <c r="F18" s="4" t="s">
        <v>908</v>
      </c>
      <c r="G18" s="4" t="s">
        <v>901</v>
      </c>
      <c r="J18" s="18" t="s">
        <v>912</v>
      </c>
      <c r="K18" s="22">
        <f t="shared" si="0"/>
        <v>0</v>
      </c>
      <c r="L18" s="23">
        <f>(K18*100)/K7</f>
        <v>0</v>
      </c>
    </row>
    <row r="19" spans="1:12" ht="15.75" x14ac:dyDescent="0.25">
      <c r="A19" s="9">
        <v>10</v>
      </c>
      <c r="B19" t="s">
        <v>480</v>
      </c>
      <c r="C19" s="6" t="s">
        <v>844</v>
      </c>
      <c r="D19" s="4" t="s">
        <v>896</v>
      </c>
      <c r="E19" s="4" t="s">
        <v>897</v>
      </c>
      <c r="F19" s="4" t="s">
        <v>904</v>
      </c>
      <c r="G19" s="4" t="s">
        <v>901</v>
      </c>
      <c r="J19" s="43" t="s">
        <v>906</v>
      </c>
      <c r="K19" s="20">
        <f t="shared" si="0"/>
        <v>19</v>
      </c>
      <c r="L19" s="45">
        <f>(K19*100)/K7</f>
        <v>41.304347826086953</v>
      </c>
    </row>
    <row r="20" spans="1:12" ht="15.75" x14ac:dyDescent="0.25">
      <c r="A20" s="9">
        <v>10</v>
      </c>
      <c r="B20" t="s">
        <v>267</v>
      </c>
      <c r="C20" s="6" t="s">
        <v>826</v>
      </c>
      <c r="D20" s="4" t="s">
        <v>902</v>
      </c>
      <c r="E20" s="4" t="s">
        <v>903</v>
      </c>
      <c r="F20" s="4" t="s">
        <v>904</v>
      </c>
      <c r="G20" s="4" t="s">
        <v>901</v>
      </c>
      <c r="J20" s="43" t="s">
        <v>913</v>
      </c>
      <c r="K20" s="20">
        <f t="shared" si="0"/>
        <v>0</v>
      </c>
      <c r="L20" s="23">
        <f>(K20*100)/K7</f>
        <v>0</v>
      </c>
    </row>
    <row r="21" spans="1:12" ht="15.75" x14ac:dyDescent="0.25">
      <c r="A21" s="9">
        <v>10</v>
      </c>
      <c r="B21" t="s">
        <v>446</v>
      </c>
      <c r="C21" s="6" t="s">
        <v>845</v>
      </c>
      <c r="D21" s="4" t="s">
        <v>896</v>
      </c>
      <c r="E21" s="4" t="s">
        <v>903</v>
      </c>
      <c r="F21" s="4" t="s">
        <v>906</v>
      </c>
      <c r="G21" s="4" t="s">
        <v>901</v>
      </c>
      <c r="J21" s="19" t="s">
        <v>956</v>
      </c>
      <c r="K21" s="22">
        <f>SUM(K15:K20)</f>
        <v>46</v>
      </c>
      <c r="L21" s="22">
        <f>SUM(L15:L20)</f>
        <v>100</v>
      </c>
    </row>
    <row r="22" spans="1:12" ht="15.75" x14ac:dyDescent="0.25">
      <c r="A22" s="9">
        <v>10</v>
      </c>
      <c r="B22" t="s">
        <v>351</v>
      </c>
      <c r="C22" s="6" t="s">
        <v>832</v>
      </c>
      <c r="D22" s="4" t="s">
        <v>896</v>
      </c>
      <c r="E22" s="4" t="s">
        <v>903</v>
      </c>
      <c r="F22" s="4" t="s">
        <v>908</v>
      </c>
      <c r="G22" s="4" t="s">
        <v>901</v>
      </c>
      <c r="J22" s="12"/>
      <c r="K22" s="12"/>
      <c r="L22" s="12"/>
    </row>
    <row r="23" spans="1:12" ht="15.75" x14ac:dyDescent="0.25">
      <c r="A23" s="9">
        <v>10</v>
      </c>
      <c r="B23" t="s">
        <v>447</v>
      </c>
      <c r="C23" s="6" t="s">
        <v>845</v>
      </c>
      <c r="D23" s="4" t="s">
        <v>896</v>
      </c>
      <c r="E23" s="4" t="s">
        <v>903</v>
      </c>
      <c r="F23" s="4" t="s">
        <v>906</v>
      </c>
      <c r="G23" s="4" t="s">
        <v>901</v>
      </c>
      <c r="J23" s="17" t="s">
        <v>965</v>
      </c>
      <c r="K23" s="26" t="s">
        <v>946</v>
      </c>
      <c r="L23" s="26" t="s">
        <v>947</v>
      </c>
    </row>
    <row r="24" spans="1:12" ht="15.75" x14ac:dyDescent="0.25">
      <c r="A24" s="9">
        <v>10</v>
      </c>
      <c r="B24" t="s">
        <v>481</v>
      </c>
      <c r="C24" s="6" t="s">
        <v>832</v>
      </c>
      <c r="D24" s="4" t="s">
        <v>896</v>
      </c>
      <c r="E24" s="4" t="s">
        <v>903</v>
      </c>
      <c r="F24" s="4" t="s">
        <v>908</v>
      </c>
      <c r="G24" s="4" t="s">
        <v>901</v>
      </c>
      <c r="J24" s="18" t="s">
        <v>907</v>
      </c>
      <c r="K24" s="22">
        <f>COUNTIF(G:G,J24)</f>
        <v>0</v>
      </c>
      <c r="L24" s="36">
        <f>(K24*100)/K7</f>
        <v>0</v>
      </c>
    </row>
    <row r="25" spans="1:12" ht="15.75" x14ac:dyDescent="0.25">
      <c r="A25" s="9">
        <v>10</v>
      </c>
      <c r="B25" t="s">
        <v>271</v>
      </c>
      <c r="C25" s="6" t="s">
        <v>845</v>
      </c>
      <c r="D25" s="4" t="s">
        <v>896</v>
      </c>
      <c r="E25" s="4" t="s">
        <v>903</v>
      </c>
      <c r="F25" s="4" t="s">
        <v>906</v>
      </c>
      <c r="G25" s="4" t="s">
        <v>901</v>
      </c>
      <c r="J25" s="18" t="s">
        <v>901</v>
      </c>
      <c r="K25" s="22">
        <f>COUNTIF(G:G,J25)</f>
        <v>46</v>
      </c>
      <c r="L25" s="36">
        <f>(K25*100)/K7</f>
        <v>100</v>
      </c>
    </row>
    <row r="26" spans="1:12" ht="15.75" x14ac:dyDescent="0.25">
      <c r="A26" s="9">
        <v>10</v>
      </c>
      <c r="B26" t="s">
        <v>482</v>
      </c>
      <c r="C26" s="6" t="s">
        <v>847</v>
      </c>
      <c r="D26" s="4" t="s">
        <v>909</v>
      </c>
      <c r="E26" s="4" t="s">
        <v>903</v>
      </c>
      <c r="F26" s="4" t="s">
        <v>905</v>
      </c>
      <c r="G26" s="4" t="s">
        <v>901</v>
      </c>
      <c r="J26" s="18" t="s">
        <v>956</v>
      </c>
      <c r="K26" s="36">
        <f>SUM(K24:K25)</f>
        <v>46</v>
      </c>
      <c r="L26" s="36">
        <f>SUM(L24:L25)</f>
        <v>100</v>
      </c>
    </row>
    <row r="27" spans="1:12" ht="15.75" x14ac:dyDescent="0.25">
      <c r="A27" s="9">
        <v>10</v>
      </c>
      <c r="B27" t="s">
        <v>114</v>
      </c>
      <c r="C27" s="6" t="s">
        <v>845</v>
      </c>
      <c r="D27" s="4" t="s">
        <v>896</v>
      </c>
      <c r="E27" s="4" t="s">
        <v>903</v>
      </c>
      <c r="F27" s="4" t="s">
        <v>906</v>
      </c>
      <c r="G27" s="4" t="s">
        <v>901</v>
      </c>
      <c r="J27" s="12"/>
      <c r="K27" s="12"/>
      <c r="L27" s="12"/>
    </row>
    <row r="28" spans="1:12" ht="15.75" x14ac:dyDescent="0.25">
      <c r="A28" s="9">
        <v>10</v>
      </c>
      <c r="B28" t="s">
        <v>483</v>
      </c>
      <c r="C28" s="6" t="s">
        <v>846</v>
      </c>
      <c r="D28" s="4" t="s">
        <v>896</v>
      </c>
      <c r="E28" s="4" t="s">
        <v>897</v>
      </c>
      <c r="F28" s="4" t="s">
        <v>906</v>
      </c>
      <c r="G28" s="4" t="s">
        <v>901</v>
      </c>
      <c r="J28" s="27" t="s">
        <v>966</v>
      </c>
      <c r="K28" s="26" t="s">
        <v>946</v>
      </c>
      <c r="L28" s="26" t="s">
        <v>947</v>
      </c>
    </row>
    <row r="29" spans="1:12" ht="15.75" x14ac:dyDescent="0.25">
      <c r="A29" s="9">
        <v>10</v>
      </c>
      <c r="B29" t="s">
        <v>484</v>
      </c>
      <c r="C29" s="6" t="s">
        <v>831</v>
      </c>
      <c r="D29" s="4" t="s">
        <v>909</v>
      </c>
      <c r="E29" s="4" t="s">
        <v>903</v>
      </c>
      <c r="F29" s="4" t="s">
        <v>908</v>
      </c>
      <c r="G29" s="4" t="s">
        <v>901</v>
      </c>
      <c r="J29" s="18" t="s">
        <v>845</v>
      </c>
      <c r="K29" s="22">
        <v>17</v>
      </c>
      <c r="L29" s="23">
        <f>(K29*100)/K7</f>
        <v>36.956521739130437</v>
      </c>
    </row>
    <row r="30" spans="1:12" ht="15.75" x14ac:dyDescent="0.25">
      <c r="A30" s="9">
        <v>10</v>
      </c>
      <c r="B30" t="s">
        <v>485</v>
      </c>
      <c r="C30" s="6" t="s">
        <v>845</v>
      </c>
      <c r="D30" s="4" t="s">
        <v>896</v>
      </c>
      <c r="E30" s="4" t="s">
        <v>903</v>
      </c>
      <c r="F30" s="4" t="s">
        <v>906</v>
      </c>
      <c r="G30" s="4" t="s">
        <v>901</v>
      </c>
      <c r="J30" s="18" t="s">
        <v>832</v>
      </c>
      <c r="K30" s="22">
        <v>12</v>
      </c>
      <c r="L30" s="23">
        <f>(K30*100)/K7</f>
        <v>26.086956521739129</v>
      </c>
    </row>
    <row r="31" spans="1:12" ht="15.75" x14ac:dyDescent="0.25">
      <c r="A31" s="9">
        <v>10</v>
      </c>
      <c r="B31" t="s">
        <v>229</v>
      </c>
      <c r="C31" s="6" t="s">
        <v>840</v>
      </c>
      <c r="D31" s="4" t="s">
        <v>902</v>
      </c>
      <c r="E31" s="4" t="s">
        <v>903</v>
      </c>
      <c r="F31" s="4" t="s">
        <v>908</v>
      </c>
      <c r="G31" s="4" t="s">
        <v>901</v>
      </c>
      <c r="J31" s="18" t="s">
        <v>831</v>
      </c>
      <c r="K31" s="22">
        <v>4</v>
      </c>
      <c r="L31" s="23">
        <f>(K31*100)/K7</f>
        <v>8.695652173913043</v>
      </c>
    </row>
    <row r="32" spans="1:12" ht="15.75" x14ac:dyDescent="0.25">
      <c r="A32" s="9">
        <v>10</v>
      </c>
      <c r="B32" t="s">
        <v>276</v>
      </c>
      <c r="C32" s="6" t="s">
        <v>832</v>
      </c>
      <c r="D32" s="4" t="s">
        <v>896</v>
      </c>
      <c r="E32" s="4" t="s">
        <v>903</v>
      </c>
      <c r="F32" s="4" t="s">
        <v>908</v>
      </c>
      <c r="G32" s="4" t="s">
        <v>901</v>
      </c>
      <c r="J32" s="18" t="s">
        <v>847</v>
      </c>
      <c r="K32" s="22">
        <v>3</v>
      </c>
      <c r="L32" s="23">
        <f>(K32*100)/K7</f>
        <v>6.5217391304347823</v>
      </c>
    </row>
    <row r="33" spans="1:12" ht="15.75" x14ac:dyDescent="0.25">
      <c r="A33" s="9">
        <v>10</v>
      </c>
      <c r="B33" t="s">
        <v>486</v>
      </c>
      <c r="C33" s="6" t="s">
        <v>845</v>
      </c>
      <c r="D33" s="4" t="s">
        <v>896</v>
      </c>
      <c r="E33" s="4" t="s">
        <v>903</v>
      </c>
      <c r="F33" s="4" t="s">
        <v>906</v>
      </c>
      <c r="G33" s="4" t="s">
        <v>901</v>
      </c>
      <c r="J33" s="18" t="s">
        <v>846</v>
      </c>
      <c r="K33" s="22">
        <v>2</v>
      </c>
      <c r="L33" s="23">
        <f>(K33*100)/K7</f>
        <v>4.3478260869565215</v>
      </c>
    </row>
    <row r="34" spans="1:12" ht="15.75" x14ac:dyDescent="0.25">
      <c r="A34" s="9">
        <v>10</v>
      </c>
      <c r="B34" t="s">
        <v>278</v>
      </c>
      <c r="C34" s="6" t="s">
        <v>832</v>
      </c>
      <c r="D34" s="4" t="s">
        <v>896</v>
      </c>
      <c r="E34" s="4" t="s">
        <v>903</v>
      </c>
      <c r="F34" s="4" t="s">
        <v>908</v>
      </c>
      <c r="G34" s="4" t="s">
        <v>901</v>
      </c>
      <c r="J34" s="18" t="s">
        <v>839</v>
      </c>
      <c r="K34" s="22">
        <v>2</v>
      </c>
      <c r="L34" s="23">
        <f>(K34*100)/K7</f>
        <v>4.3478260869565215</v>
      </c>
    </row>
    <row r="35" spans="1:12" ht="15.75" x14ac:dyDescent="0.25">
      <c r="A35" s="9">
        <v>10</v>
      </c>
      <c r="B35" t="s">
        <v>179</v>
      </c>
      <c r="C35" s="6" t="s">
        <v>832</v>
      </c>
      <c r="D35" s="4" t="s">
        <v>896</v>
      </c>
      <c r="E35" s="4" t="s">
        <v>903</v>
      </c>
      <c r="F35" s="4" t="s">
        <v>908</v>
      </c>
      <c r="G35" s="4" t="s">
        <v>901</v>
      </c>
      <c r="J35" s="18" t="s">
        <v>826</v>
      </c>
      <c r="K35" s="22">
        <v>2</v>
      </c>
      <c r="L35" s="23">
        <f>(K35*100)/K7</f>
        <v>4.3478260869565215</v>
      </c>
    </row>
    <row r="36" spans="1:12" ht="15.75" x14ac:dyDescent="0.25">
      <c r="A36" s="9">
        <v>10</v>
      </c>
      <c r="B36" t="s">
        <v>487</v>
      </c>
      <c r="C36" s="6" t="s">
        <v>845</v>
      </c>
      <c r="D36" s="4" t="s">
        <v>896</v>
      </c>
      <c r="E36" s="4" t="s">
        <v>903</v>
      </c>
      <c r="F36" s="4" t="s">
        <v>906</v>
      </c>
      <c r="G36" s="4" t="s">
        <v>901</v>
      </c>
      <c r="J36" s="18" t="s">
        <v>830</v>
      </c>
      <c r="K36" s="22">
        <v>1</v>
      </c>
      <c r="L36" s="23">
        <f>(K36*100)/K7</f>
        <v>2.1739130434782608</v>
      </c>
    </row>
    <row r="37" spans="1:12" ht="15.75" x14ac:dyDescent="0.25">
      <c r="A37" s="9">
        <v>10</v>
      </c>
      <c r="B37" t="s">
        <v>488</v>
      </c>
      <c r="C37" s="6" t="s">
        <v>832</v>
      </c>
      <c r="D37" s="4" t="s">
        <v>896</v>
      </c>
      <c r="E37" s="4" t="s">
        <v>903</v>
      </c>
      <c r="F37" s="4" t="s">
        <v>908</v>
      </c>
      <c r="G37" s="4" t="s">
        <v>901</v>
      </c>
      <c r="J37" s="18" t="s">
        <v>844</v>
      </c>
      <c r="K37" s="22">
        <v>1</v>
      </c>
      <c r="L37" s="23">
        <f>(K37*100)/K7</f>
        <v>2.1739130434782608</v>
      </c>
    </row>
    <row r="38" spans="1:12" ht="15.75" x14ac:dyDescent="0.25">
      <c r="A38" s="9">
        <v>10</v>
      </c>
      <c r="B38" t="s">
        <v>125</v>
      </c>
      <c r="C38" s="6" t="s">
        <v>845</v>
      </c>
      <c r="D38" s="4" t="s">
        <v>896</v>
      </c>
      <c r="E38" s="4" t="s">
        <v>903</v>
      </c>
      <c r="F38" s="4" t="s">
        <v>906</v>
      </c>
      <c r="G38" s="4" t="s">
        <v>901</v>
      </c>
      <c r="J38" s="43" t="s">
        <v>838</v>
      </c>
      <c r="K38" s="44">
        <v>1</v>
      </c>
      <c r="L38" s="44">
        <f>(K38*100)/K7</f>
        <v>2.1739130434782608</v>
      </c>
    </row>
    <row r="39" spans="1:12" ht="15.75" x14ac:dyDescent="0.25">
      <c r="A39" s="9">
        <v>10</v>
      </c>
      <c r="B39" t="s">
        <v>237</v>
      </c>
      <c r="C39" s="6" t="s">
        <v>831</v>
      </c>
      <c r="D39" s="4" t="s">
        <v>909</v>
      </c>
      <c r="E39" s="4" t="s">
        <v>903</v>
      </c>
      <c r="F39" s="4" t="s">
        <v>908</v>
      </c>
      <c r="G39" s="4" t="s">
        <v>901</v>
      </c>
      <c r="J39" s="18" t="s">
        <v>840</v>
      </c>
      <c r="K39" s="22">
        <v>1</v>
      </c>
      <c r="L39" s="23">
        <f>(K39*100)/K7</f>
        <v>2.1739130434782608</v>
      </c>
    </row>
    <row r="40" spans="1:12" ht="15.75" x14ac:dyDescent="0.25">
      <c r="A40" s="9">
        <v>10</v>
      </c>
      <c r="B40" t="s">
        <v>489</v>
      </c>
      <c r="C40" s="6" t="s">
        <v>832</v>
      </c>
      <c r="D40" s="4" t="s">
        <v>896</v>
      </c>
      <c r="E40" s="4" t="s">
        <v>903</v>
      </c>
      <c r="F40" s="4" t="s">
        <v>908</v>
      </c>
      <c r="G40" s="4" t="s">
        <v>901</v>
      </c>
      <c r="J40" s="18"/>
      <c r="K40" s="22"/>
      <c r="L40" s="23">
        <f>(K40*100)/K7</f>
        <v>0</v>
      </c>
    </row>
    <row r="41" spans="1:12" ht="15.75" x14ac:dyDescent="0.25">
      <c r="A41" s="9">
        <v>10</v>
      </c>
      <c r="B41" t="s">
        <v>490</v>
      </c>
      <c r="C41" s="6" t="s">
        <v>845</v>
      </c>
      <c r="D41" s="4" t="s">
        <v>896</v>
      </c>
      <c r="E41" s="4" t="s">
        <v>903</v>
      </c>
      <c r="F41" s="4" t="s">
        <v>906</v>
      </c>
      <c r="G41" s="4" t="s">
        <v>901</v>
      </c>
      <c r="J41" s="18"/>
      <c r="K41" s="22"/>
      <c r="L41" s="23">
        <f>(K41*100)/K7</f>
        <v>0</v>
      </c>
    </row>
    <row r="42" spans="1:12" ht="15.75" x14ac:dyDescent="0.25">
      <c r="A42" s="9">
        <v>10</v>
      </c>
      <c r="B42" t="s">
        <v>491</v>
      </c>
      <c r="C42" s="6" t="s">
        <v>845</v>
      </c>
      <c r="D42" s="4" t="s">
        <v>896</v>
      </c>
      <c r="E42" s="4" t="s">
        <v>903</v>
      </c>
      <c r="F42" s="4" t="s">
        <v>906</v>
      </c>
      <c r="G42" s="4" t="s">
        <v>901</v>
      </c>
      <c r="J42" s="18"/>
      <c r="K42" s="22"/>
      <c r="L42" s="23">
        <f>(K42*100)/K7</f>
        <v>0</v>
      </c>
    </row>
    <row r="43" spans="1:12" ht="15.75" x14ac:dyDescent="0.25">
      <c r="A43" s="9">
        <v>10</v>
      </c>
      <c r="B43" t="s">
        <v>492</v>
      </c>
      <c r="C43" s="6" t="s">
        <v>845</v>
      </c>
      <c r="D43" s="4" t="s">
        <v>896</v>
      </c>
      <c r="E43" s="4" t="s">
        <v>903</v>
      </c>
      <c r="F43" s="4" t="s">
        <v>906</v>
      </c>
      <c r="G43" s="4" t="s">
        <v>901</v>
      </c>
      <c r="J43" s="47"/>
      <c r="K43" s="46"/>
      <c r="L43" s="23">
        <f>(K43*100)/K7</f>
        <v>0</v>
      </c>
    </row>
    <row r="44" spans="1:12" ht="15.75" x14ac:dyDescent="0.25">
      <c r="A44" s="9">
        <v>10</v>
      </c>
      <c r="B44" t="s">
        <v>366</v>
      </c>
      <c r="C44" s="6" t="s">
        <v>832</v>
      </c>
      <c r="D44" s="4" t="s">
        <v>896</v>
      </c>
      <c r="E44" s="4" t="s">
        <v>903</v>
      </c>
      <c r="F44" s="4" t="s">
        <v>908</v>
      </c>
      <c r="G44" s="4" t="s">
        <v>901</v>
      </c>
      <c r="J44" s="47"/>
      <c r="K44" s="46"/>
      <c r="L44" s="23">
        <f>(K44*100)/K7</f>
        <v>0</v>
      </c>
    </row>
    <row r="45" spans="1:12" ht="15.75" x14ac:dyDescent="0.25">
      <c r="A45" s="9">
        <v>10</v>
      </c>
      <c r="B45" t="s">
        <v>493</v>
      </c>
      <c r="C45" s="6" t="s">
        <v>847</v>
      </c>
      <c r="D45" s="4" t="s">
        <v>909</v>
      </c>
      <c r="E45" s="4" t="s">
        <v>903</v>
      </c>
      <c r="F45" s="4" t="s">
        <v>905</v>
      </c>
      <c r="G45" s="4" t="s">
        <v>901</v>
      </c>
      <c r="J45" s="47"/>
      <c r="K45" s="46"/>
      <c r="L45" s="23">
        <f>(K45*100)/K7</f>
        <v>0</v>
      </c>
    </row>
    <row r="46" spans="1:12" ht="15.75" x14ac:dyDescent="0.25">
      <c r="A46" s="9">
        <v>10</v>
      </c>
      <c r="B46" t="s">
        <v>494</v>
      </c>
      <c r="C46" s="6" t="s">
        <v>826</v>
      </c>
      <c r="D46" s="4" t="s">
        <v>902</v>
      </c>
      <c r="E46" s="4" t="s">
        <v>903</v>
      </c>
      <c r="F46" s="4" t="s">
        <v>904</v>
      </c>
      <c r="G46" s="4" t="s">
        <v>901</v>
      </c>
      <c r="J46" s="47"/>
      <c r="K46" s="46"/>
      <c r="L46" s="23">
        <f>(K46*100)/K7</f>
        <v>0</v>
      </c>
    </row>
    <row r="47" spans="1:12" ht="15.75" x14ac:dyDescent="0.25">
      <c r="A47" s="9">
        <v>10</v>
      </c>
      <c r="B47" t="s">
        <v>495</v>
      </c>
      <c r="C47" s="6" t="s">
        <v>831</v>
      </c>
      <c r="D47" s="4" t="s">
        <v>909</v>
      </c>
      <c r="E47" s="4" t="s">
        <v>903</v>
      </c>
      <c r="F47" s="4" t="s">
        <v>908</v>
      </c>
      <c r="G47" s="4" t="s">
        <v>901</v>
      </c>
      <c r="J47" s="18" t="s">
        <v>956</v>
      </c>
      <c r="K47" s="28">
        <f>SUM(K29:K46)</f>
        <v>46</v>
      </c>
      <c r="L47" s="23">
        <f>SUM(L29:L46)</f>
        <v>100</v>
      </c>
    </row>
  </sheetData>
  <autoFilter ref="A1:G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>
      <selection activeCell="I1" sqref="I1"/>
    </sheetView>
  </sheetViews>
  <sheetFormatPr baseColWidth="10" defaultRowHeight="15" x14ac:dyDescent="0.25"/>
  <sheetData>
    <row r="1" spans="1:12" x14ac:dyDescent="0.25">
      <c r="A1" s="8" t="s">
        <v>944</v>
      </c>
      <c r="B1" s="2" t="s">
        <v>934</v>
      </c>
      <c r="C1" s="5" t="s">
        <v>936</v>
      </c>
      <c r="D1" s="35" t="s">
        <v>964</v>
      </c>
      <c r="E1" s="10" t="s">
        <v>1010</v>
      </c>
      <c r="F1" s="35" t="s">
        <v>963</v>
      </c>
      <c r="G1" s="35" t="s">
        <v>965</v>
      </c>
    </row>
    <row r="2" spans="1:12" ht="15.75" x14ac:dyDescent="0.25">
      <c r="A2" s="9">
        <v>11</v>
      </c>
      <c r="B2" t="s">
        <v>498</v>
      </c>
      <c r="C2" s="6" t="s">
        <v>849</v>
      </c>
      <c r="D2" s="4" t="s">
        <v>896</v>
      </c>
      <c r="E2" s="4" t="s">
        <v>903</v>
      </c>
      <c r="F2" s="4" t="s">
        <v>912</v>
      </c>
      <c r="G2" s="4" t="s">
        <v>901</v>
      </c>
      <c r="J2" s="17" t="s">
        <v>964</v>
      </c>
      <c r="K2" s="26" t="s">
        <v>946</v>
      </c>
      <c r="L2" s="26" t="s">
        <v>947</v>
      </c>
    </row>
    <row r="3" spans="1:12" ht="15.75" x14ac:dyDescent="0.25">
      <c r="A3" s="9">
        <v>11</v>
      </c>
      <c r="B3" t="s">
        <v>469</v>
      </c>
      <c r="C3" s="6" t="s">
        <v>832</v>
      </c>
      <c r="D3" s="4" t="s">
        <v>896</v>
      </c>
      <c r="E3" s="4" t="s">
        <v>903</v>
      </c>
      <c r="F3" s="4" t="s">
        <v>908</v>
      </c>
      <c r="G3" s="4" t="s">
        <v>901</v>
      </c>
      <c r="J3" s="43" t="s">
        <v>896</v>
      </c>
      <c r="K3" s="44">
        <f>COUNTIF(D:D,J3)</f>
        <v>10</v>
      </c>
      <c r="L3" s="45">
        <f>(K3*100)/K7</f>
        <v>43.478260869565219</v>
      </c>
    </row>
    <row r="4" spans="1:12" ht="15.75" x14ac:dyDescent="0.25">
      <c r="A4" s="9">
        <v>11</v>
      </c>
      <c r="B4" t="s">
        <v>2</v>
      </c>
      <c r="C4" s="6" t="s">
        <v>826</v>
      </c>
      <c r="D4" s="4" t="s">
        <v>902</v>
      </c>
      <c r="E4" s="4" t="s">
        <v>903</v>
      </c>
      <c r="F4" s="4" t="s">
        <v>904</v>
      </c>
      <c r="G4" s="4" t="s">
        <v>901</v>
      </c>
      <c r="J4" s="18" t="s">
        <v>902</v>
      </c>
      <c r="K4" s="20">
        <f>COUNTIF(D:D,J4)</f>
        <v>10</v>
      </c>
      <c r="L4" s="21">
        <f>(K4*100)/K7</f>
        <v>43.478260869565219</v>
      </c>
    </row>
    <row r="5" spans="1:12" ht="15.75" x14ac:dyDescent="0.25">
      <c r="A5" s="9">
        <v>11</v>
      </c>
      <c r="B5" t="s">
        <v>314</v>
      </c>
      <c r="C5" s="6" t="s">
        <v>826</v>
      </c>
      <c r="D5" s="4" t="s">
        <v>902</v>
      </c>
      <c r="E5" s="4" t="s">
        <v>903</v>
      </c>
      <c r="F5" s="4" t="s">
        <v>904</v>
      </c>
      <c r="G5" s="4" t="s">
        <v>901</v>
      </c>
      <c r="J5" s="18" t="s">
        <v>909</v>
      </c>
      <c r="K5" s="20">
        <f>COUNTIF(D:D,J5)</f>
        <v>3</v>
      </c>
      <c r="L5" s="21">
        <f>(K5*100)/K7</f>
        <v>13.043478260869565</v>
      </c>
    </row>
    <row r="6" spans="1:12" ht="15.75" x14ac:dyDescent="0.25">
      <c r="A6" s="9">
        <v>11</v>
      </c>
      <c r="B6" t="s">
        <v>4</v>
      </c>
      <c r="C6" s="6" t="s">
        <v>826</v>
      </c>
      <c r="D6" s="4" t="s">
        <v>902</v>
      </c>
      <c r="E6" s="4" t="s">
        <v>903</v>
      </c>
      <c r="F6" s="4" t="s">
        <v>904</v>
      </c>
      <c r="G6" s="4" t="s">
        <v>901</v>
      </c>
      <c r="J6" s="18" t="s">
        <v>900</v>
      </c>
      <c r="K6" s="20">
        <f>COUNTIF(D:D,J6)</f>
        <v>0</v>
      </c>
      <c r="L6" s="21">
        <f>(K6*100)/K7</f>
        <v>0</v>
      </c>
    </row>
    <row r="7" spans="1:12" ht="15.75" x14ac:dyDescent="0.25">
      <c r="A7" s="9">
        <v>11</v>
      </c>
      <c r="B7" t="s">
        <v>499</v>
      </c>
      <c r="C7" s="6" t="s">
        <v>826</v>
      </c>
      <c r="D7" s="4" t="s">
        <v>902</v>
      </c>
      <c r="E7" s="4" t="s">
        <v>903</v>
      </c>
      <c r="F7" s="4" t="s">
        <v>904</v>
      </c>
      <c r="G7" s="4" t="s">
        <v>901</v>
      </c>
      <c r="J7" s="19" t="s">
        <v>956</v>
      </c>
      <c r="K7" s="20">
        <f>SUM(K3:K6)</f>
        <v>23</v>
      </c>
      <c r="L7" s="21">
        <f>SUM(L3:L6)</f>
        <v>100</v>
      </c>
    </row>
    <row r="8" spans="1:12" ht="15.75" x14ac:dyDescent="0.25">
      <c r="A8" s="9">
        <v>11</v>
      </c>
      <c r="B8" t="s">
        <v>6</v>
      </c>
      <c r="C8" s="6" t="s">
        <v>826</v>
      </c>
      <c r="D8" s="4" t="s">
        <v>902</v>
      </c>
      <c r="E8" s="4" t="s">
        <v>903</v>
      </c>
      <c r="F8" s="4" t="s">
        <v>904</v>
      </c>
      <c r="G8" s="4" t="s">
        <v>901</v>
      </c>
      <c r="J8" s="12"/>
      <c r="K8" s="13"/>
      <c r="L8" s="13"/>
    </row>
    <row r="9" spans="1:12" ht="15.75" x14ac:dyDescent="0.25">
      <c r="A9" s="9">
        <v>11</v>
      </c>
      <c r="B9" t="s">
        <v>96</v>
      </c>
      <c r="C9" s="6" t="s">
        <v>826</v>
      </c>
      <c r="D9" s="4" t="s">
        <v>902</v>
      </c>
      <c r="E9" s="4" t="s">
        <v>903</v>
      </c>
      <c r="F9" s="4" t="s">
        <v>904</v>
      </c>
      <c r="G9" s="4" t="s">
        <v>901</v>
      </c>
      <c r="J9" s="17" t="s">
        <v>960</v>
      </c>
      <c r="K9" s="26" t="s">
        <v>946</v>
      </c>
      <c r="L9" s="26" t="s">
        <v>947</v>
      </c>
    </row>
    <row r="10" spans="1:12" ht="15.75" x14ac:dyDescent="0.25">
      <c r="A10" s="9">
        <v>11</v>
      </c>
      <c r="B10" t="s">
        <v>500</v>
      </c>
      <c r="C10" s="6" t="s">
        <v>838</v>
      </c>
      <c r="D10" s="4" t="s">
        <v>896</v>
      </c>
      <c r="E10" s="4" t="s">
        <v>903</v>
      </c>
      <c r="F10" s="4" t="s">
        <v>904</v>
      </c>
      <c r="G10" s="4" t="s">
        <v>901</v>
      </c>
      <c r="J10" s="18" t="s">
        <v>897</v>
      </c>
      <c r="K10" s="44">
        <f>COUNTIF(E:E,J10)</f>
        <v>3</v>
      </c>
      <c r="L10" s="23">
        <f>(K10*100)/K7</f>
        <v>13.043478260869565</v>
      </c>
    </row>
    <row r="11" spans="1:12" ht="15.75" x14ac:dyDescent="0.25">
      <c r="A11" s="9">
        <v>11</v>
      </c>
      <c r="B11" t="s">
        <v>98</v>
      </c>
      <c r="C11" s="6" t="s">
        <v>826</v>
      </c>
      <c r="D11" s="4" t="s">
        <v>902</v>
      </c>
      <c r="E11" s="4" t="s">
        <v>903</v>
      </c>
      <c r="F11" s="4" t="s">
        <v>904</v>
      </c>
      <c r="G11" s="4" t="s">
        <v>901</v>
      </c>
      <c r="J11" s="43" t="s">
        <v>903</v>
      </c>
      <c r="K11" s="22">
        <f>COUNTIF(E:E,J11)</f>
        <v>20</v>
      </c>
      <c r="L11" s="45">
        <f>(K11*100)/K7</f>
        <v>86.956521739130437</v>
      </c>
    </row>
    <row r="12" spans="1:12" ht="15.75" x14ac:dyDescent="0.25">
      <c r="A12" s="9">
        <v>11</v>
      </c>
      <c r="B12" t="s">
        <v>501</v>
      </c>
      <c r="C12" s="6" t="s">
        <v>826</v>
      </c>
      <c r="D12" s="4" t="s">
        <v>902</v>
      </c>
      <c r="E12" s="4" t="s">
        <v>903</v>
      </c>
      <c r="F12" s="4" t="s">
        <v>904</v>
      </c>
      <c r="G12" s="4" t="s">
        <v>901</v>
      </c>
      <c r="J12" s="19" t="s">
        <v>956</v>
      </c>
      <c r="K12" s="22">
        <f>SUM(K10:K11)</f>
        <v>23</v>
      </c>
      <c r="L12" s="23">
        <f>SUM(L10:L11)</f>
        <v>100</v>
      </c>
    </row>
    <row r="13" spans="1:12" ht="15.75" x14ac:dyDescent="0.25">
      <c r="A13" s="9">
        <v>11</v>
      </c>
      <c r="B13" t="s">
        <v>476</v>
      </c>
      <c r="C13" s="6" t="s">
        <v>845</v>
      </c>
      <c r="D13" s="4" t="s">
        <v>896</v>
      </c>
      <c r="E13" s="4" t="s">
        <v>903</v>
      </c>
      <c r="F13" s="4" t="s">
        <v>906</v>
      </c>
      <c r="G13" s="4" t="s">
        <v>901</v>
      </c>
      <c r="J13" s="12"/>
      <c r="K13" s="13"/>
      <c r="L13" s="13"/>
    </row>
    <row r="14" spans="1:12" ht="15.75" x14ac:dyDescent="0.25">
      <c r="A14" s="9">
        <v>11</v>
      </c>
      <c r="B14" t="s">
        <v>502</v>
      </c>
      <c r="C14" s="6" t="s">
        <v>831</v>
      </c>
      <c r="D14" s="4" t="s">
        <v>909</v>
      </c>
      <c r="E14" s="4" t="s">
        <v>903</v>
      </c>
      <c r="F14" s="4" t="s">
        <v>908</v>
      </c>
      <c r="G14" s="4" t="s">
        <v>901</v>
      </c>
      <c r="J14" s="17" t="s">
        <v>963</v>
      </c>
      <c r="K14" s="26" t="s">
        <v>946</v>
      </c>
      <c r="L14" s="26" t="s">
        <v>947</v>
      </c>
    </row>
    <row r="15" spans="1:12" ht="15.75" x14ac:dyDescent="0.25">
      <c r="A15" s="9">
        <v>11</v>
      </c>
      <c r="B15" t="s">
        <v>503</v>
      </c>
      <c r="C15" s="6" t="s">
        <v>864</v>
      </c>
      <c r="D15" s="4" t="s">
        <v>909</v>
      </c>
      <c r="E15" s="4" t="s">
        <v>897</v>
      </c>
      <c r="F15" s="4" t="s">
        <v>904</v>
      </c>
      <c r="G15" s="4" t="s">
        <v>901</v>
      </c>
      <c r="J15" s="18" t="s">
        <v>908</v>
      </c>
      <c r="K15" s="22">
        <f t="shared" ref="K15:K20" si="0">COUNTIF(F:F,J15)</f>
        <v>4</v>
      </c>
      <c r="L15" s="23">
        <f>(K15*100)/K7</f>
        <v>17.391304347826086</v>
      </c>
    </row>
    <row r="16" spans="1:12" ht="15.75" x14ac:dyDescent="0.25">
      <c r="A16" s="9">
        <v>11</v>
      </c>
      <c r="B16" t="s">
        <v>103</v>
      </c>
      <c r="C16" s="6" t="s">
        <v>832</v>
      </c>
      <c r="D16" s="4" t="s">
        <v>896</v>
      </c>
      <c r="E16" s="4" t="s">
        <v>903</v>
      </c>
      <c r="F16" s="4" t="s">
        <v>908</v>
      </c>
      <c r="G16" s="4" t="s">
        <v>901</v>
      </c>
      <c r="J16" s="18" t="s">
        <v>905</v>
      </c>
      <c r="K16" s="20">
        <f t="shared" si="0"/>
        <v>0</v>
      </c>
      <c r="L16" s="23">
        <f>(K16*100)/K7</f>
        <v>0</v>
      </c>
    </row>
    <row r="17" spans="1:12" ht="15.75" x14ac:dyDescent="0.25">
      <c r="A17" s="9">
        <v>11</v>
      </c>
      <c r="B17" t="s">
        <v>218</v>
      </c>
      <c r="C17" s="6" t="s">
        <v>833</v>
      </c>
      <c r="D17" s="4" t="s">
        <v>909</v>
      </c>
      <c r="E17" s="4" t="s">
        <v>903</v>
      </c>
      <c r="F17" s="4" t="s">
        <v>904</v>
      </c>
      <c r="G17" s="4" t="s">
        <v>901</v>
      </c>
      <c r="J17" s="18" t="s">
        <v>904</v>
      </c>
      <c r="K17" s="20">
        <f t="shared" si="0"/>
        <v>12</v>
      </c>
      <c r="L17" s="23">
        <f>(K17*100)/K7</f>
        <v>52.173913043478258</v>
      </c>
    </row>
    <row r="18" spans="1:12" ht="15.75" x14ac:dyDescent="0.25">
      <c r="A18" s="9">
        <v>11</v>
      </c>
      <c r="B18" t="s">
        <v>266</v>
      </c>
      <c r="C18" s="6" t="s">
        <v>845</v>
      </c>
      <c r="D18" s="4" t="s">
        <v>896</v>
      </c>
      <c r="E18" s="4" t="s">
        <v>903</v>
      </c>
      <c r="F18" s="4" t="s">
        <v>906</v>
      </c>
      <c r="G18" s="4" t="s">
        <v>901</v>
      </c>
      <c r="J18" s="18" t="s">
        <v>912</v>
      </c>
      <c r="K18" s="22">
        <f t="shared" si="0"/>
        <v>1</v>
      </c>
      <c r="L18" s="23">
        <f>(K18*100)/K7</f>
        <v>4.3478260869565215</v>
      </c>
    </row>
    <row r="19" spans="1:12" ht="15.75" x14ac:dyDescent="0.25">
      <c r="A19" s="9">
        <v>11</v>
      </c>
      <c r="B19" t="s">
        <v>504</v>
      </c>
      <c r="C19" s="6" t="s">
        <v>842</v>
      </c>
      <c r="D19" s="4" t="s">
        <v>902</v>
      </c>
      <c r="E19" s="4" t="s">
        <v>897</v>
      </c>
      <c r="F19" s="4" t="s">
        <v>908</v>
      </c>
      <c r="G19" s="4" t="s">
        <v>901</v>
      </c>
      <c r="J19" s="43" t="s">
        <v>906</v>
      </c>
      <c r="K19" s="20">
        <f t="shared" si="0"/>
        <v>6</v>
      </c>
      <c r="L19" s="45">
        <f>(K19*100)/K7</f>
        <v>26.086956521739129</v>
      </c>
    </row>
    <row r="20" spans="1:12" ht="15.75" x14ac:dyDescent="0.25">
      <c r="A20" s="9">
        <v>11</v>
      </c>
      <c r="B20" t="s">
        <v>267</v>
      </c>
      <c r="C20" s="6" t="s">
        <v>826</v>
      </c>
      <c r="D20" s="4" t="s">
        <v>902</v>
      </c>
      <c r="E20" s="4" t="s">
        <v>903</v>
      </c>
      <c r="F20" s="4" t="s">
        <v>904</v>
      </c>
      <c r="G20" s="4" t="s">
        <v>901</v>
      </c>
      <c r="J20" s="43" t="s">
        <v>913</v>
      </c>
      <c r="K20" s="20">
        <f t="shared" si="0"/>
        <v>0</v>
      </c>
      <c r="L20" s="23">
        <f>(K20*100)/K7</f>
        <v>0</v>
      </c>
    </row>
    <row r="21" spans="1:12" ht="15.75" x14ac:dyDescent="0.25">
      <c r="A21" s="9">
        <v>11</v>
      </c>
      <c r="B21" t="s">
        <v>446</v>
      </c>
      <c r="C21" s="6" t="s">
        <v>845</v>
      </c>
      <c r="D21" s="4" t="s">
        <v>896</v>
      </c>
      <c r="E21" s="4" t="s">
        <v>903</v>
      </c>
      <c r="F21" s="4" t="s">
        <v>906</v>
      </c>
      <c r="G21" s="4" t="s">
        <v>901</v>
      </c>
      <c r="J21" s="19" t="s">
        <v>956</v>
      </c>
      <c r="K21" s="22">
        <f>SUM(K15:K20)</f>
        <v>23</v>
      </c>
      <c r="L21" s="22">
        <f>SUM(L15:L20)</f>
        <v>99.999999999999986</v>
      </c>
    </row>
    <row r="22" spans="1:12" ht="15.75" x14ac:dyDescent="0.25">
      <c r="A22" s="9">
        <v>11</v>
      </c>
      <c r="B22" t="s">
        <v>109</v>
      </c>
      <c r="C22" s="6" t="s">
        <v>845</v>
      </c>
      <c r="D22" s="4" t="s">
        <v>896</v>
      </c>
      <c r="E22" s="4" t="s">
        <v>903</v>
      </c>
      <c r="F22" s="4" t="s">
        <v>906</v>
      </c>
      <c r="G22" s="4" t="s">
        <v>901</v>
      </c>
      <c r="J22" s="12"/>
      <c r="K22" s="12"/>
      <c r="L22" s="12"/>
    </row>
    <row r="23" spans="1:12" ht="15.75" x14ac:dyDescent="0.25">
      <c r="A23" s="9">
        <v>11</v>
      </c>
      <c r="B23" t="s">
        <v>447</v>
      </c>
      <c r="C23" s="6" t="s">
        <v>845</v>
      </c>
      <c r="D23" s="4" t="s">
        <v>896</v>
      </c>
      <c r="E23" s="4" t="s">
        <v>903</v>
      </c>
      <c r="F23" s="4" t="s">
        <v>906</v>
      </c>
      <c r="G23" s="4" t="s">
        <v>901</v>
      </c>
      <c r="J23" s="17" t="s">
        <v>965</v>
      </c>
      <c r="K23" s="26" t="s">
        <v>946</v>
      </c>
      <c r="L23" s="26" t="s">
        <v>947</v>
      </c>
    </row>
    <row r="24" spans="1:12" ht="15.75" x14ac:dyDescent="0.25">
      <c r="A24" s="9">
        <v>11</v>
      </c>
      <c r="B24" t="s">
        <v>505</v>
      </c>
      <c r="C24" s="6" t="s">
        <v>846</v>
      </c>
      <c r="D24" s="4" t="s">
        <v>896</v>
      </c>
      <c r="E24" s="4" t="s">
        <v>897</v>
      </c>
      <c r="F24" s="4" t="s">
        <v>906</v>
      </c>
      <c r="G24" s="4" t="s">
        <v>901</v>
      </c>
      <c r="J24" s="18" t="s">
        <v>907</v>
      </c>
      <c r="K24" s="22">
        <f>COUNTIF(G:G,J24)</f>
        <v>0</v>
      </c>
      <c r="L24" s="36">
        <f>(K24*100)/K7</f>
        <v>0</v>
      </c>
    </row>
    <row r="25" spans="1:12" x14ac:dyDescent="0.25">
      <c r="J25" s="18" t="s">
        <v>901</v>
      </c>
      <c r="K25" s="22">
        <f>COUNTIF(G:G,J25)</f>
        <v>23</v>
      </c>
      <c r="L25" s="36">
        <f>(K25*100)/K7</f>
        <v>100</v>
      </c>
    </row>
    <row r="26" spans="1:12" x14ac:dyDescent="0.25">
      <c r="J26" s="18" t="s">
        <v>956</v>
      </c>
      <c r="K26" s="36">
        <f>SUM(K24:K25)</f>
        <v>23</v>
      </c>
      <c r="L26" s="36">
        <f>SUM(L24:L25)</f>
        <v>100</v>
      </c>
    </row>
    <row r="27" spans="1:12" x14ac:dyDescent="0.25">
      <c r="J27" s="12"/>
      <c r="K27" s="12"/>
      <c r="L27" s="12"/>
    </row>
    <row r="28" spans="1:12" x14ac:dyDescent="0.25">
      <c r="J28" s="27" t="s">
        <v>966</v>
      </c>
      <c r="K28" s="26" t="s">
        <v>946</v>
      </c>
      <c r="L28" s="26" t="s">
        <v>947</v>
      </c>
    </row>
    <row r="29" spans="1:12" x14ac:dyDescent="0.25">
      <c r="J29" s="18" t="s">
        <v>826</v>
      </c>
      <c r="K29" s="22">
        <v>9</v>
      </c>
      <c r="L29" s="23">
        <f>(K29*100)/K7</f>
        <v>39.130434782608695</v>
      </c>
    </row>
    <row r="30" spans="1:12" x14ac:dyDescent="0.25">
      <c r="J30" s="18" t="s">
        <v>845</v>
      </c>
      <c r="K30" s="22">
        <v>5</v>
      </c>
      <c r="L30" s="23">
        <f>(K30*100)/K7</f>
        <v>21.739130434782609</v>
      </c>
    </row>
    <row r="31" spans="1:12" x14ac:dyDescent="0.25">
      <c r="J31" s="18" t="s">
        <v>832</v>
      </c>
      <c r="K31" s="22">
        <v>2</v>
      </c>
      <c r="L31" s="23">
        <f>(K31*100)/K7</f>
        <v>8.695652173913043</v>
      </c>
    </row>
    <row r="32" spans="1:12" x14ac:dyDescent="0.25">
      <c r="J32" s="18" t="s">
        <v>864</v>
      </c>
      <c r="K32" s="22">
        <v>1</v>
      </c>
      <c r="L32" s="23">
        <f>(K32*100)/K7</f>
        <v>4.3478260869565215</v>
      </c>
    </row>
    <row r="33" spans="10:12" x14ac:dyDescent="0.25">
      <c r="J33" s="18" t="s">
        <v>831</v>
      </c>
      <c r="K33" s="22">
        <v>1</v>
      </c>
      <c r="L33" s="23">
        <f>(K33*100)/K7</f>
        <v>4.3478260869565215</v>
      </c>
    </row>
    <row r="34" spans="10:12" x14ac:dyDescent="0.25">
      <c r="J34" s="18" t="s">
        <v>833</v>
      </c>
      <c r="K34" s="22">
        <v>1</v>
      </c>
      <c r="L34" s="23">
        <f>(K34*100)/K7</f>
        <v>4.3478260869565215</v>
      </c>
    </row>
    <row r="35" spans="10:12" x14ac:dyDescent="0.25">
      <c r="J35" s="18" t="s">
        <v>846</v>
      </c>
      <c r="K35" s="22">
        <v>1</v>
      </c>
      <c r="L35" s="23">
        <f>(K35*100)/K7</f>
        <v>4.3478260869565215</v>
      </c>
    </row>
    <row r="36" spans="10:12" x14ac:dyDescent="0.25">
      <c r="J36" s="18" t="s">
        <v>838</v>
      </c>
      <c r="K36" s="22">
        <v>1</v>
      </c>
      <c r="L36" s="23">
        <f>(K36*100)/K7</f>
        <v>4.3478260869565215</v>
      </c>
    </row>
    <row r="37" spans="10:12" x14ac:dyDescent="0.25">
      <c r="J37" s="18" t="s">
        <v>849</v>
      </c>
      <c r="K37" s="22">
        <v>1</v>
      </c>
      <c r="L37" s="23">
        <f>(K37*100)/K7</f>
        <v>4.3478260869565215</v>
      </c>
    </row>
    <row r="38" spans="10:12" x14ac:dyDescent="0.25">
      <c r="J38" s="43" t="s">
        <v>842</v>
      </c>
      <c r="K38" s="44">
        <v>1</v>
      </c>
      <c r="L38" s="44">
        <f>(K38*100)/K7</f>
        <v>4.3478260869565215</v>
      </c>
    </row>
    <row r="39" spans="10:12" x14ac:dyDescent="0.25">
      <c r="J39" s="18"/>
      <c r="K39" s="22"/>
      <c r="L39" s="23">
        <f>(K39*100)/K7</f>
        <v>0</v>
      </c>
    </row>
    <row r="40" spans="10:12" x14ac:dyDescent="0.25">
      <c r="J40" s="18"/>
      <c r="K40" s="22"/>
      <c r="L40" s="23">
        <f>(K40*100)/K7</f>
        <v>0</v>
      </c>
    </row>
    <row r="41" spans="10:12" x14ac:dyDescent="0.25">
      <c r="J41" s="18"/>
      <c r="K41" s="22"/>
      <c r="L41" s="23">
        <f>(K41*100)/K7</f>
        <v>0</v>
      </c>
    </row>
    <row r="42" spans="10:12" x14ac:dyDescent="0.25">
      <c r="J42" s="18"/>
      <c r="K42" s="22"/>
      <c r="L42" s="23">
        <f>(K42*100)/K7</f>
        <v>0</v>
      </c>
    </row>
    <row r="43" spans="10:12" x14ac:dyDescent="0.25">
      <c r="J43" s="47"/>
      <c r="K43" s="46"/>
      <c r="L43" s="23">
        <f>(K43*100)/K7</f>
        <v>0</v>
      </c>
    </row>
    <row r="44" spans="10:12" x14ac:dyDescent="0.25">
      <c r="J44" s="47"/>
      <c r="K44" s="46"/>
      <c r="L44" s="23">
        <f>(K44*100)/K7</f>
        <v>0</v>
      </c>
    </row>
    <row r="45" spans="10:12" x14ac:dyDescent="0.25">
      <c r="J45" s="47"/>
      <c r="K45" s="46"/>
      <c r="L45" s="23">
        <f>(K45*100)/K7</f>
        <v>0</v>
      </c>
    </row>
    <row r="46" spans="10:12" x14ac:dyDescent="0.25">
      <c r="J46" s="47"/>
      <c r="K46" s="46"/>
      <c r="L46" s="23">
        <f>(K46*100)/K7</f>
        <v>0</v>
      </c>
    </row>
    <row r="47" spans="10:12" x14ac:dyDescent="0.25">
      <c r="J47" s="18" t="s">
        <v>956</v>
      </c>
      <c r="K47" s="28">
        <f>SUM(K29:K46)</f>
        <v>23</v>
      </c>
      <c r="L47" s="23">
        <f>SUM(L29:L46)</f>
        <v>99.999999999999957</v>
      </c>
    </row>
  </sheetData>
  <autoFilter ref="A1:G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workbookViewId="0">
      <selection activeCell="H1" sqref="H1"/>
    </sheetView>
  </sheetViews>
  <sheetFormatPr baseColWidth="10" defaultRowHeight="15" x14ac:dyDescent="0.25"/>
  <sheetData>
    <row r="1" spans="1:12" x14ac:dyDescent="0.25">
      <c r="A1" s="8" t="s">
        <v>944</v>
      </c>
      <c r="B1" s="2" t="s">
        <v>934</v>
      </c>
      <c r="C1" s="5" t="s">
        <v>936</v>
      </c>
      <c r="D1" s="35" t="s">
        <v>964</v>
      </c>
      <c r="E1" s="10" t="s">
        <v>1010</v>
      </c>
      <c r="F1" s="35" t="s">
        <v>963</v>
      </c>
      <c r="G1" s="35" t="s">
        <v>965</v>
      </c>
    </row>
    <row r="2" spans="1:12" ht="15.75" x14ac:dyDescent="0.25">
      <c r="A2" s="9">
        <v>12</v>
      </c>
      <c r="B2" t="s">
        <v>507</v>
      </c>
      <c r="C2" s="6" t="s">
        <v>833</v>
      </c>
      <c r="D2" s="4" t="s">
        <v>909</v>
      </c>
      <c r="E2" s="4" t="s">
        <v>903</v>
      </c>
      <c r="F2" s="4" t="s">
        <v>904</v>
      </c>
      <c r="G2" s="4" t="s">
        <v>901</v>
      </c>
      <c r="J2" s="17" t="s">
        <v>964</v>
      </c>
      <c r="K2" s="26" t="s">
        <v>946</v>
      </c>
      <c r="L2" s="26" t="s">
        <v>947</v>
      </c>
    </row>
    <row r="3" spans="1:12" ht="15.75" x14ac:dyDescent="0.25">
      <c r="A3" s="9">
        <v>12</v>
      </c>
      <c r="B3" t="s">
        <v>508</v>
      </c>
      <c r="C3" s="6" t="s">
        <v>845</v>
      </c>
      <c r="D3" s="4" t="s">
        <v>896</v>
      </c>
      <c r="E3" s="4" t="s">
        <v>903</v>
      </c>
      <c r="F3" s="4" t="s">
        <v>906</v>
      </c>
      <c r="G3" s="4" t="s">
        <v>901</v>
      </c>
      <c r="J3" s="43" t="s">
        <v>896</v>
      </c>
      <c r="K3" s="44">
        <f>COUNTIF(D:D,J3)</f>
        <v>34</v>
      </c>
      <c r="L3" s="45">
        <f>(K3*100)/K7</f>
        <v>70.833333333333329</v>
      </c>
    </row>
    <row r="4" spans="1:12" ht="15.75" x14ac:dyDescent="0.25">
      <c r="A4" s="9">
        <v>12</v>
      </c>
      <c r="B4" t="s">
        <v>509</v>
      </c>
      <c r="C4" s="6" t="s">
        <v>845</v>
      </c>
      <c r="D4" s="4" t="s">
        <v>896</v>
      </c>
      <c r="E4" s="4" t="s">
        <v>903</v>
      </c>
      <c r="F4" s="4" t="s">
        <v>906</v>
      </c>
      <c r="G4" s="4" t="s">
        <v>901</v>
      </c>
      <c r="J4" s="18" t="s">
        <v>902</v>
      </c>
      <c r="K4" s="20">
        <f>COUNTIF(D:D,J4)</f>
        <v>9</v>
      </c>
      <c r="L4" s="21">
        <f>(K4*100)/K7</f>
        <v>18.75</v>
      </c>
    </row>
    <row r="5" spans="1:12" ht="15.75" x14ac:dyDescent="0.25">
      <c r="A5" s="9">
        <v>12</v>
      </c>
      <c r="B5" t="s">
        <v>92</v>
      </c>
      <c r="C5" s="6" t="s">
        <v>845</v>
      </c>
      <c r="D5" s="4" t="s">
        <v>896</v>
      </c>
      <c r="E5" s="4" t="s">
        <v>903</v>
      </c>
      <c r="F5" s="4" t="s">
        <v>906</v>
      </c>
      <c r="G5" s="4" t="s">
        <v>901</v>
      </c>
      <c r="J5" s="18" t="s">
        <v>909</v>
      </c>
      <c r="K5" s="20">
        <f>COUNTIF(D:D,J5)</f>
        <v>4</v>
      </c>
      <c r="L5" s="21">
        <f>(K5*100)/K7</f>
        <v>8.3333333333333339</v>
      </c>
    </row>
    <row r="6" spans="1:12" ht="15.75" x14ac:dyDescent="0.25">
      <c r="A6" s="9">
        <v>12</v>
      </c>
      <c r="B6" t="s">
        <v>510</v>
      </c>
      <c r="C6" s="6" t="s">
        <v>840</v>
      </c>
      <c r="D6" s="4" t="s">
        <v>902</v>
      </c>
      <c r="E6" s="4" t="s">
        <v>903</v>
      </c>
      <c r="F6" s="4" t="s">
        <v>908</v>
      </c>
      <c r="G6" s="4" t="s">
        <v>901</v>
      </c>
      <c r="J6" s="18" t="s">
        <v>900</v>
      </c>
      <c r="K6" s="20">
        <f>COUNTIF(D:D,J6)</f>
        <v>1</v>
      </c>
      <c r="L6" s="21">
        <f>(K6*100)/K7</f>
        <v>2.0833333333333335</v>
      </c>
    </row>
    <row r="7" spans="1:12" ht="15.75" x14ac:dyDescent="0.25">
      <c r="A7" s="9">
        <v>12</v>
      </c>
      <c r="B7" t="s">
        <v>94</v>
      </c>
      <c r="C7" s="6" t="s">
        <v>845</v>
      </c>
      <c r="D7" s="4" t="s">
        <v>896</v>
      </c>
      <c r="E7" s="4" t="s">
        <v>903</v>
      </c>
      <c r="F7" s="4" t="s">
        <v>906</v>
      </c>
      <c r="G7" s="4" t="s">
        <v>901</v>
      </c>
      <c r="J7" s="19" t="s">
        <v>956</v>
      </c>
      <c r="K7" s="20">
        <f>SUM(K3:K6)</f>
        <v>48</v>
      </c>
      <c r="L7" s="21">
        <f>SUM(L3:L6)</f>
        <v>99.999999999999986</v>
      </c>
    </row>
    <row r="8" spans="1:12" ht="15.75" x14ac:dyDescent="0.25">
      <c r="A8" s="9">
        <v>12</v>
      </c>
      <c r="B8" t="s">
        <v>471</v>
      </c>
      <c r="C8" s="6" t="s">
        <v>845</v>
      </c>
      <c r="D8" s="4" t="s">
        <v>896</v>
      </c>
      <c r="E8" s="4" t="s">
        <v>903</v>
      </c>
      <c r="F8" s="4" t="s">
        <v>906</v>
      </c>
      <c r="G8" s="4" t="s">
        <v>901</v>
      </c>
      <c r="J8" s="12"/>
      <c r="K8" s="13"/>
      <c r="L8" s="13"/>
    </row>
    <row r="9" spans="1:12" ht="15.75" x14ac:dyDescent="0.25">
      <c r="A9" s="9">
        <v>12</v>
      </c>
      <c r="B9" t="s">
        <v>511</v>
      </c>
      <c r="C9" s="6" t="s">
        <v>854</v>
      </c>
      <c r="D9" s="4" t="s">
        <v>900</v>
      </c>
      <c r="E9" s="4" t="s">
        <v>897</v>
      </c>
      <c r="F9" s="4" t="s">
        <v>913</v>
      </c>
      <c r="G9" s="4" t="s">
        <v>901</v>
      </c>
      <c r="J9" s="17" t="s">
        <v>960</v>
      </c>
      <c r="K9" s="26" t="s">
        <v>946</v>
      </c>
      <c r="L9" s="26" t="s">
        <v>947</v>
      </c>
    </row>
    <row r="10" spans="1:12" ht="15.75" x14ac:dyDescent="0.25">
      <c r="A10" s="9">
        <v>12</v>
      </c>
      <c r="B10" t="s">
        <v>160</v>
      </c>
      <c r="C10" s="6" t="s">
        <v>842</v>
      </c>
      <c r="D10" s="4" t="s">
        <v>902</v>
      </c>
      <c r="E10" s="4" t="s">
        <v>897</v>
      </c>
      <c r="F10" s="4" t="s">
        <v>908</v>
      </c>
      <c r="G10" s="4" t="s">
        <v>901</v>
      </c>
      <c r="J10" s="18" t="s">
        <v>897</v>
      </c>
      <c r="K10" s="44">
        <f>COUNTIF(E:E,J10)</f>
        <v>4</v>
      </c>
      <c r="L10" s="23">
        <f>(K10*100)/K7</f>
        <v>8.3333333333333339</v>
      </c>
    </row>
    <row r="11" spans="1:12" ht="15.75" x14ac:dyDescent="0.25">
      <c r="A11" s="9">
        <v>12</v>
      </c>
      <c r="B11" t="s">
        <v>512</v>
      </c>
      <c r="C11" s="6" t="s">
        <v>849</v>
      </c>
      <c r="D11" s="4" t="s">
        <v>896</v>
      </c>
      <c r="E11" s="4" t="s">
        <v>903</v>
      </c>
      <c r="F11" s="4" t="s">
        <v>912</v>
      </c>
      <c r="G11" s="4" t="s">
        <v>901</v>
      </c>
      <c r="J11" s="43" t="s">
        <v>903</v>
      </c>
      <c r="K11" s="22">
        <f>COUNTIF(E:E,J11)</f>
        <v>44</v>
      </c>
      <c r="L11" s="45">
        <f>(K11*100)/K7</f>
        <v>91.666666666666671</v>
      </c>
    </row>
    <row r="12" spans="1:12" ht="15.75" x14ac:dyDescent="0.25">
      <c r="A12" s="9">
        <v>12</v>
      </c>
      <c r="B12" t="s">
        <v>10</v>
      </c>
      <c r="C12" s="6" t="s">
        <v>827</v>
      </c>
      <c r="D12" s="4" t="s">
        <v>902</v>
      </c>
      <c r="E12" s="4" t="s">
        <v>903</v>
      </c>
      <c r="F12" s="4" t="s">
        <v>905</v>
      </c>
      <c r="G12" s="4" t="s">
        <v>901</v>
      </c>
      <c r="J12" s="19" t="s">
        <v>956</v>
      </c>
      <c r="K12" s="22">
        <f>SUM(K10:K11)</f>
        <v>48</v>
      </c>
      <c r="L12" s="23">
        <f>SUM(L10:L11)</f>
        <v>100</v>
      </c>
    </row>
    <row r="13" spans="1:12" ht="15.75" x14ac:dyDescent="0.25">
      <c r="A13" s="9">
        <v>12</v>
      </c>
      <c r="B13" t="s">
        <v>476</v>
      </c>
      <c r="C13" s="6" t="s">
        <v>845</v>
      </c>
      <c r="D13" s="4" t="s">
        <v>896</v>
      </c>
      <c r="E13" s="4" t="s">
        <v>903</v>
      </c>
      <c r="F13" s="4" t="s">
        <v>906</v>
      </c>
      <c r="G13" s="4" t="s">
        <v>901</v>
      </c>
      <c r="J13" s="12"/>
      <c r="K13" s="13"/>
      <c r="L13" s="13"/>
    </row>
    <row r="14" spans="1:12" ht="15.75" x14ac:dyDescent="0.25">
      <c r="A14" s="9">
        <v>12</v>
      </c>
      <c r="B14" t="s">
        <v>321</v>
      </c>
      <c r="C14" s="6" t="s">
        <v>845</v>
      </c>
      <c r="D14" s="4" t="s">
        <v>896</v>
      </c>
      <c r="E14" s="4" t="s">
        <v>903</v>
      </c>
      <c r="F14" s="4" t="s">
        <v>906</v>
      </c>
      <c r="G14" s="4" t="s">
        <v>901</v>
      </c>
      <c r="J14" s="17" t="s">
        <v>963</v>
      </c>
      <c r="K14" s="26" t="s">
        <v>946</v>
      </c>
      <c r="L14" s="26" t="s">
        <v>947</v>
      </c>
    </row>
    <row r="15" spans="1:12" ht="15.75" x14ac:dyDescent="0.25">
      <c r="A15" s="9">
        <v>12</v>
      </c>
      <c r="B15" t="s">
        <v>216</v>
      </c>
      <c r="C15" s="6" t="s">
        <v>845</v>
      </c>
      <c r="D15" s="4" t="s">
        <v>896</v>
      </c>
      <c r="E15" s="4" t="s">
        <v>903</v>
      </c>
      <c r="F15" s="4" t="s">
        <v>906</v>
      </c>
      <c r="G15" s="4" t="s">
        <v>901</v>
      </c>
      <c r="J15" s="18" t="s">
        <v>908</v>
      </c>
      <c r="K15" s="22">
        <f t="shared" ref="K15:K20" si="0">COUNTIF(F:F,J15)</f>
        <v>15</v>
      </c>
      <c r="L15" s="23">
        <f>(K15*100)/K7</f>
        <v>31.25</v>
      </c>
    </row>
    <row r="16" spans="1:12" ht="15.75" x14ac:dyDescent="0.25">
      <c r="A16" s="9">
        <v>12</v>
      </c>
      <c r="B16" t="s">
        <v>217</v>
      </c>
      <c r="C16" s="6" t="s">
        <v>838</v>
      </c>
      <c r="D16" s="4" t="s">
        <v>896</v>
      </c>
      <c r="E16" s="4" t="s">
        <v>903</v>
      </c>
      <c r="F16" s="4" t="s">
        <v>904</v>
      </c>
      <c r="G16" s="4" t="s">
        <v>901</v>
      </c>
      <c r="J16" s="18" t="s">
        <v>905</v>
      </c>
      <c r="K16" s="20">
        <f t="shared" si="0"/>
        <v>6</v>
      </c>
      <c r="L16" s="23">
        <f>(K16*100)/K7</f>
        <v>12.5</v>
      </c>
    </row>
    <row r="17" spans="1:12" ht="15.75" x14ac:dyDescent="0.25">
      <c r="A17" s="9">
        <v>12</v>
      </c>
      <c r="B17" t="s">
        <v>513</v>
      </c>
      <c r="C17" s="6" t="s">
        <v>845</v>
      </c>
      <c r="D17" s="4" t="s">
        <v>896</v>
      </c>
      <c r="E17" s="4" t="s">
        <v>903</v>
      </c>
      <c r="F17" s="4" t="s">
        <v>906</v>
      </c>
      <c r="G17" s="4" t="s">
        <v>901</v>
      </c>
      <c r="J17" s="18" t="s">
        <v>904</v>
      </c>
      <c r="K17" s="20">
        <f t="shared" si="0"/>
        <v>6</v>
      </c>
      <c r="L17" s="23">
        <f>(K17*100)/K7</f>
        <v>12.5</v>
      </c>
    </row>
    <row r="18" spans="1:12" ht="15.75" x14ac:dyDescent="0.25">
      <c r="A18" s="9">
        <v>12</v>
      </c>
      <c r="B18" t="s">
        <v>514</v>
      </c>
      <c r="C18" s="6" t="s">
        <v>872</v>
      </c>
      <c r="D18" s="4" t="s">
        <v>896</v>
      </c>
      <c r="E18" s="4" t="s">
        <v>903</v>
      </c>
      <c r="F18" s="4" t="s">
        <v>908</v>
      </c>
      <c r="G18" s="4" t="s">
        <v>901</v>
      </c>
      <c r="J18" s="18" t="s">
        <v>912</v>
      </c>
      <c r="K18" s="22">
        <f t="shared" si="0"/>
        <v>1</v>
      </c>
      <c r="L18" s="23">
        <f>(K18*100)/K7</f>
        <v>2.0833333333333335</v>
      </c>
    </row>
    <row r="19" spans="1:12" ht="15.75" x14ac:dyDescent="0.25">
      <c r="A19" s="9">
        <v>12</v>
      </c>
      <c r="B19" t="s">
        <v>106</v>
      </c>
      <c r="C19" s="6" t="s">
        <v>845</v>
      </c>
      <c r="D19" s="4" t="s">
        <v>896</v>
      </c>
      <c r="E19" s="4" t="s">
        <v>903</v>
      </c>
      <c r="F19" s="4" t="s">
        <v>906</v>
      </c>
      <c r="G19" s="4" t="s">
        <v>901</v>
      </c>
      <c r="J19" s="43" t="s">
        <v>906</v>
      </c>
      <c r="K19" s="20">
        <f t="shared" si="0"/>
        <v>18</v>
      </c>
      <c r="L19" s="45">
        <f>(K19*100)/K7</f>
        <v>37.5</v>
      </c>
    </row>
    <row r="20" spans="1:12" ht="15.75" x14ac:dyDescent="0.25">
      <c r="A20" s="9">
        <v>12</v>
      </c>
      <c r="B20" t="s">
        <v>147</v>
      </c>
      <c r="C20" s="6" t="s">
        <v>832</v>
      </c>
      <c r="D20" s="4" t="s">
        <v>896</v>
      </c>
      <c r="E20" s="4" t="s">
        <v>903</v>
      </c>
      <c r="F20" s="4" t="s">
        <v>908</v>
      </c>
      <c r="G20" s="4" t="s">
        <v>901</v>
      </c>
      <c r="J20" s="43" t="s">
        <v>913</v>
      </c>
      <c r="K20" s="20">
        <f t="shared" si="0"/>
        <v>2</v>
      </c>
      <c r="L20" s="23">
        <f>(K20*100)/K7</f>
        <v>4.166666666666667</v>
      </c>
    </row>
    <row r="21" spans="1:12" ht="15.75" x14ac:dyDescent="0.25">
      <c r="A21" s="9">
        <v>12</v>
      </c>
      <c r="B21" t="s">
        <v>446</v>
      </c>
      <c r="C21" s="6" t="s">
        <v>845</v>
      </c>
      <c r="D21" s="4" t="s">
        <v>896</v>
      </c>
      <c r="E21" s="4" t="s">
        <v>903</v>
      </c>
      <c r="F21" s="4" t="s">
        <v>906</v>
      </c>
      <c r="G21" s="4" t="s">
        <v>901</v>
      </c>
      <c r="J21" s="19" t="s">
        <v>956</v>
      </c>
      <c r="K21" s="22">
        <f>SUM(K15:K20)</f>
        <v>48</v>
      </c>
      <c r="L21" s="22">
        <f>SUM(L15:L20)</f>
        <v>100.00000000000001</v>
      </c>
    </row>
    <row r="22" spans="1:12" ht="15.75" x14ac:dyDescent="0.25">
      <c r="A22" s="9">
        <v>12</v>
      </c>
      <c r="B22" t="s">
        <v>351</v>
      </c>
      <c r="C22" s="6" t="s">
        <v>832</v>
      </c>
      <c r="D22" s="4" t="s">
        <v>896</v>
      </c>
      <c r="E22" s="4" t="s">
        <v>903</v>
      </c>
      <c r="F22" s="4" t="s">
        <v>908</v>
      </c>
      <c r="G22" s="4" t="s">
        <v>901</v>
      </c>
      <c r="J22" s="12"/>
      <c r="K22" s="12"/>
      <c r="L22" s="12"/>
    </row>
    <row r="23" spans="1:12" ht="15.75" x14ac:dyDescent="0.25">
      <c r="A23" s="9">
        <v>12</v>
      </c>
      <c r="B23" t="s">
        <v>515</v>
      </c>
      <c r="C23" s="6" t="s">
        <v>840</v>
      </c>
      <c r="D23" s="4" t="s">
        <v>902</v>
      </c>
      <c r="E23" s="4" t="s">
        <v>903</v>
      </c>
      <c r="F23" s="4" t="s">
        <v>908</v>
      </c>
      <c r="G23" s="4" t="s">
        <v>901</v>
      </c>
      <c r="J23" s="17" t="s">
        <v>965</v>
      </c>
      <c r="K23" s="26" t="s">
        <v>946</v>
      </c>
      <c r="L23" s="26" t="s">
        <v>947</v>
      </c>
    </row>
    <row r="24" spans="1:12" ht="15.75" x14ac:dyDescent="0.25">
      <c r="A24" s="9">
        <v>12</v>
      </c>
      <c r="B24" t="s">
        <v>516</v>
      </c>
      <c r="C24" s="6" t="s">
        <v>839</v>
      </c>
      <c r="D24" s="4" t="s">
        <v>896</v>
      </c>
      <c r="E24" s="4" t="s">
        <v>903</v>
      </c>
      <c r="F24" s="4" t="s">
        <v>905</v>
      </c>
      <c r="G24" s="4" t="s">
        <v>901</v>
      </c>
      <c r="J24" s="18" t="s">
        <v>907</v>
      </c>
      <c r="K24" s="22">
        <f>COUNTIF(G:G,J24)</f>
        <v>0</v>
      </c>
      <c r="L24" s="36">
        <f>(K24*100)/K7</f>
        <v>0</v>
      </c>
    </row>
    <row r="25" spans="1:12" ht="15.75" x14ac:dyDescent="0.25">
      <c r="A25" s="9">
        <v>12</v>
      </c>
      <c r="B25" t="s">
        <v>23</v>
      </c>
      <c r="C25" s="6" t="s">
        <v>826</v>
      </c>
      <c r="D25" s="4" t="s">
        <v>902</v>
      </c>
      <c r="E25" s="4" t="s">
        <v>903</v>
      </c>
      <c r="F25" s="4" t="s">
        <v>904</v>
      </c>
      <c r="G25" s="4" t="s">
        <v>901</v>
      </c>
      <c r="J25" s="18" t="s">
        <v>901</v>
      </c>
      <c r="K25" s="22">
        <f>COUNTIF(G:G,J25)</f>
        <v>48</v>
      </c>
      <c r="L25" s="36">
        <f>(K25*100)/K7</f>
        <v>100</v>
      </c>
    </row>
    <row r="26" spans="1:12" ht="15.75" x14ac:dyDescent="0.25">
      <c r="A26" s="9">
        <v>12</v>
      </c>
      <c r="B26" t="s">
        <v>151</v>
      </c>
      <c r="C26" s="6" t="s">
        <v>839</v>
      </c>
      <c r="D26" s="4" t="s">
        <v>896</v>
      </c>
      <c r="E26" s="4" t="s">
        <v>903</v>
      </c>
      <c r="F26" s="4" t="s">
        <v>905</v>
      </c>
      <c r="G26" s="4" t="s">
        <v>901</v>
      </c>
      <c r="J26" s="18" t="s">
        <v>956</v>
      </c>
      <c r="K26" s="36">
        <f>SUM(K24:K25)</f>
        <v>48</v>
      </c>
      <c r="L26" s="36">
        <f>SUM(L24:L25)</f>
        <v>100</v>
      </c>
    </row>
    <row r="27" spans="1:12" ht="15.75" x14ac:dyDescent="0.25">
      <c r="A27" s="9">
        <v>12</v>
      </c>
      <c r="B27" t="s">
        <v>172</v>
      </c>
      <c r="C27" s="6" t="s">
        <v>832</v>
      </c>
      <c r="D27" s="4" t="s">
        <v>896</v>
      </c>
      <c r="E27" s="4" t="s">
        <v>903</v>
      </c>
      <c r="F27" s="4" t="s">
        <v>908</v>
      </c>
      <c r="G27" s="4" t="s">
        <v>901</v>
      </c>
      <c r="J27" s="12"/>
      <c r="K27" s="12"/>
      <c r="L27" s="12"/>
    </row>
    <row r="28" spans="1:12" ht="15.75" x14ac:dyDescent="0.25">
      <c r="A28" s="9">
        <v>12</v>
      </c>
      <c r="B28" t="s">
        <v>115</v>
      </c>
      <c r="C28" s="6" t="s">
        <v>845</v>
      </c>
      <c r="D28" s="4" t="s">
        <v>896</v>
      </c>
      <c r="E28" s="4" t="s">
        <v>903</v>
      </c>
      <c r="F28" s="4" t="s">
        <v>906</v>
      </c>
      <c r="G28" s="4" t="s">
        <v>901</v>
      </c>
      <c r="J28" s="27" t="s">
        <v>966</v>
      </c>
      <c r="K28" s="26" t="s">
        <v>946</v>
      </c>
      <c r="L28" s="26" t="s">
        <v>947</v>
      </c>
    </row>
    <row r="29" spans="1:12" ht="15.75" x14ac:dyDescent="0.25">
      <c r="A29" s="9">
        <v>12</v>
      </c>
      <c r="B29" t="s">
        <v>330</v>
      </c>
      <c r="C29" s="6" t="s">
        <v>839</v>
      </c>
      <c r="D29" s="4" t="s">
        <v>896</v>
      </c>
      <c r="E29" s="4" t="s">
        <v>903</v>
      </c>
      <c r="F29" s="4" t="s">
        <v>905</v>
      </c>
      <c r="G29" s="4" t="s">
        <v>901</v>
      </c>
      <c r="J29" s="18" t="s">
        <v>845</v>
      </c>
      <c r="K29" s="22">
        <v>18</v>
      </c>
      <c r="L29" s="23">
        <f>(K29*100)/K7</f>
        <v>37.5</v>
      </c>
    </row>
    <row r="30" spans="1:12" ht="15.75" x14ac:dyDescent="0.25">
      <c r="A30" s="9">
        <v>12</v>
      </c>
      <c r="B30" t="s">
        <v>517</v>
      </c>
      <c r="C30" s="6" t="s">
        <v>827</v>
      </c>
      <c r="D30" s="4" t="s">
        <v>902</v>
      </c>
      <c r="E30" s="4" t="s">
        <v>903</v>
      </c>
      <c r="F30" s="4" t="s">
        <v>905</v>
      </c>
      <c r="G30" s="4" t="s">
        <v>901</v>
      </c>
      <c r="J30" s="18" t="s">
        <v>832</v>
      </c>
      <c r="K30" s="22">
        <v>7</v>
      </c>
      <c r="L30" s="23">
        <f>(K30*100)/K7</f>
        <v>14.583333333333334</v>
      </c>
    </row>
    <row r="31" spans="1:12" ht="15.75" x14ac:dyDescent="0.25">
      <c r="A31" s="9">
        <v>12</v>
      </c>
      <c r="B31" t="s">
        <v>518</v>
      </c>
      <c r="C31" s="6" t="s">
        <v>844</v>
      </c>
      <c r="D31" s="4" t="s">
        <v>896</v>
      </c>
      <c r="E31" s="4" t="s">
        <v>897</v>
      </c>
      <c r="F31" s="4" t="s">
        <v>904</v>
      </c>
      <c r="G31" s="4" t="s">
        <v>901</v>
      </c>
      <c r="J31" s="18" t="s">
        <v>840</v>
      </c>
      <c r="K31" s="22">
        <v>4</v>
      </c>
      <c r="L31" s="23">
        <f>(K31*100)/K7</f>
        <v>8.3333333333333339</v>
      </c>
    </row>
    <row r="32" spans="1:12" ht="15.75" x14ac:dyDescent="0.25">
      <c r="A32" s="9">
        <v>12</v>
      </c>
      <c r="B32" t="s">
        <v>519</v>
      </c>
      <c r="C32" s="6" t="s">
        <v>847</v>
      </c>
      <c r="D32" s="4" t="s">
        <v>909</v>
      </c>
      <c r="E32" s="4" t="s">
        <v>903</v>
      </c>
      <c r="F32" s="4" t="s">
        <v>905</v>
      </c>
      <c r="G32" s="4" t="s">
        <v>901</v>
      </c>
      <c r="J32" s="18" t="s">
        <v>839</v>
      </c>
      <c r="K32" s="22">
        <v>3</v>
      </c>
      <c r="L32" s="23">
        <f>(K32*100)/K7</f>
        <v>6.25</v>
      </c>
    </row>
    <row r="33" spans="1:12" ht="15.75" x14ac:dyDescent="0.25">
      <c r="A33" s="9">
        <v>12</v>
      </c>
      <c r="B33" t="s">
        <v>520</v>
      </c>
      <c r="C33" s="6" t="s">
        <v>873</v>
      </c>
      <c r="D33" s="4" t="s">
        <v>896</v>
      </c>
      <c r="E33" s="4" t="s">
        <v>897</v>
      </c>
      <c r="F33" s="4" t="s">
        <v>913</v>
      </c>
      <c r="G33" s="4" t="s">
        <v>901</v>
      </c>
      <c r="J33" s="18" t="s">
        <v>831</v>
      </c>
      <c r="K33" s="22">
        <v>2</v>
      </c>
      <c r="L33" s="23">
        <f>(K33*100)/K7</f>
        <v>4.166666666666667</v>
      </c>
    </row>
    <row r="34" spans="1:12" ht="15.75" x14ac:dyDescent="0.25">
      <c r="A34" s="9">
        <v>12</v>
      </c>
      <c r="B34" t="s">
        <v>121</v>
      </c>
      <c r="C34" s="6" t="s">
        <v>845</v>
      </c>
      <c r="D34" s="4" t="s">
        <v>896</v>
      </c>
      <c r="E34" s="4" t="s">
        <v>903</v>
      </c>
      <c r="F34" s="4" t="s">
        <v>906</v>
      </c>
      <c r="G34" s="4" t="s">
        <v>901</v>
      </c>
      <c r="J34" s="18" t="s">
        <v>838</v>
      </c>
      <c r="K34" s="22">
        <v>2</v>
      </c>
      <c r="L34" s="23">
        <f>(K34*100)/K7</f>
        <v>4.166666666666667</v>
      </c>
    </row>
    <row r="35" spans="1:12" ht="15.75" x14ac:dyDescent="0.25">
      <c r="A35" s="9">
        <v>12</v>
      </c>
      <c r="B35" t="s">
        <v>279</v>
      </c>
      <c r="C35" s="6" t="s">
        <v>845</v>
      </c>
      <c r="D35" s="4" t="s">
        <v>896</v>
      </c>
      <c r="E35" s="4" t="s">
        <v>903</v>
      </c>
      <c r="F35" s="4" t="s">
        <v>906</v>
      </c>
      <c r="G35" s="4" t="s">
        <v>901</v>
      </c>
      <c r="J35" s="18" t="s">
        <v>827</v>
      </c>
      <c r="K35" s="22">
        <v>2</v>
      </c>
      <c r="L35" s="23">
        <f>(K35*100)/K7</f>
        <v>4.166666666666667</v>
      </c>
    </row>
    <row r="36" spans="1:12" ht="15.75" x14ac:dyDescent="0.25">
      <c r="A36" s="9">
        <v>12</v>
      </c>
      <c r="B36" t="s">
        <v>521</v>
      </c>
      <c r="C36" s="6" t="s">
        <v>831</v>
      </c>
      <c r="D36" s="4" t="s">
        <v>909</v>
      </c>
      <c r="E36" s="4" t="s">
        <v>903</v>
      </c>
      <c r="F36" s="4" t="s">
        <v>908</v>
      </c>
      <c r="G36" s="4" t="s">
        <v>901</v>
      </c>
      <c r="J36" s="18" t="s">
        <v>826</v>
      </c>
      <c r="K36" s="22">
        <v>2</v>
      </c>
      <c r="L36" s="23">
        <f>(K36*100)/K7</f>
        <v>4.166666666666667</v>
      </c>
    </row>
    <row r="37" spans="1:12" ht="15.75" x14ac:dyDescent="0.25">
      <c r="A37" s="9">
        <v>12</v>
      </c>
      <c r="B37" t="s">
        <v>281</v>
      </c>
      <c r="C37" s="6" t="s">
        <v>826</v>
      </c>
      <c r="D37" s="4" t="s">
        <v>902</v>
      </c>
      <c r="E37" s="4" t="s">
        <v>903</v>
      </c>
      <c r="F37" s="4" t="s">
        <v>904</v>
      </c>
      <c r="G37" s="4" t="s">
        <v>901</v>
      </c>
      <c r="J37" s="18" t="s">
        <v>847</v>
      </c>
      <c r="K37" s="22">
        <v>1</v>
      </c>
      <c r="L37" s="23">
        <f>(K37*100)/K7</f>
        <v>2.0833333333333335</v>
      </c>
    </row>
    <row r="38" spans="1:12" ht="15.75" x14ac:dyDescent="0.25">
      <c r="A38" s="9">
        <v>12</v>
      </c>
      <c r="B38" t="s">
        <v>125</v>
      </c>
      <c r="C38" s="6" t="s">
        <v>845</v>
      </c>
      <c r="D38" s="4" t="s">
        <v>896</v>
      </c>
      <c r="E38" s="4" t="s">
        <v>903</v>
      </c>
      <c r="F38" s="4" t="s">
        <v>906</v>
      </c>
      <c r="G38" s="4" t="s">
        <v>901</v>
      </c>
      <c r="J38" s="43" t="s">
        <v>833</v>
      </c>
      <c r="K38" s="44">
        <v>1</v>
      </c>
      <c r="L38" s="44">
        <f>(K38*100)/K7</f>
        <v>2.0833333333333335</v>
      </c>
    </row>
    <row r="39" spans="1:12" ht="15.75" x14ac:dyDescent="0.25">
      <c r="A39" s="9">
        <v>12</v>
      </c>
      <c r="B39" t="s">
        <v>522</v>
      </c>
      <c r="C39" s="6" t="s">
        <v>845</v>
      </c>
      <c r="D39" s="4" t="s">
        <v>896</v>
      </c>
      <c r="E39" s="4" t="s">
        <v>903</v>
      </c>
      <c r="F39" s="4" t="s">
        <v>906</v>
      </c>
      <c r="G39" s="4" t="s">
        <v>901</v>
      </c>
      <c r="J39" s="18" t="s">
        <v>854</v>
      </c>
      <c r="K39" s="22">
        <v>1</v>
      </c>
      <c r="L39" s="23">
        <f>(K39*100)/K7</f>
        <v>2.0833333333333335</v>
      </c>
    </row>
    <row r="40" spans="1:12" ht="15.75" x14ac:dyDescent="0.25">
      <c r="A40" s="9">
        <v>12</v>
      </c>
      <c r="B40" t="s">
        <v>523</v>
      </c>
      <c r="C40" s="6" t="s">
        <v>845</v>
      </c>
      <c r="D40" s="4" t="s">
        <v>896</v>
      </c>
      <c r="E40" s="4" t="s">
        <v>903</v>
      </c>
      <c r="F40" s="4" t="s">
        <v>906</v>
      </c>
      <c r="G40" s="4" t="s">
        <v>901</v>
      </c>
      <c r="J40" s="18" t="s">
        <v>844</v>
      </c>
      <c r="K40" s="22">
        <v>1</v>
      </c>
      <c r="L40" s="23">
        <f>(K40*100)/K7</f>
        <v>2.0833333333333335</v>
      </c>
    </row>
    <row r="41" spans="1:12" ht="15.75" x14ac:dyDescent="0.25">
      <c r="A41" s="9">
        <v>12</v>
      </c>
      <c r="B41" t="s">
        <v>282</v>
      </c>
      <c r="C41" s="6" t="s">
        <v>832</v>
      </c>
      <c r="D41" s="4" t="s">
        <v>896</v>
      </c>
      <c r="E41" s="4" t="s">
        <v>903</v>
      </c>
      <c r="F41" s="4" t="s">
        <v>908</v>
      </c>
      <c r="G41" s="4" t="s">
        <v>901</v>
      </c>
      <c r="J41" s="18" t="s">
        <v>873</v>
      </c>
      <c r="K41" s="22">
        <v>1</v>
      </c>
      <c r="L41" s="23">
        <f>(K41*100)/K7</f>
        <v>2.0833333333333335</v>
      </c>
    </row>
    <row r="42" spans="1:12" ht="15.75" x14ac:dyDescent="0.25">
      <c r="A42" s="9">
        <v>12</v>
      </c>
      <c r="B42" t="s">
        <v>283</v>
      </c>
      <c r="C42" s="6" t="s">
        <v>840</v>
      </c>
      <c r="D42" s="4" t="s">
        <v>902</v>
      </c>
      <c r="E42" s="4" t="s">
        <v>903</v>
      </c>
      <c r="F42" s="4" t="s">
        <v>908</v>
      </c>
      <c r="G42" s="4" t="s">
        <v>901</v>
      </c>
      <c r="J42" s="18" t="s">
        <v>872</v>
      </c>
      <c r="K42" s="22">
        <v>1</v>
      </c>
      <c r="L42" s="23">
        <f>(K42*100)/K7</f>
        <v>2.0833333333333335</v>
      </c>
    </row>
    <row r="43" spans="1:12" ht="15.75" x14ac:dyDescent="0.25">
      <c r="A43" s="9">
        <v>12</v>
      </c>
      <c r="B43" t="s">
        <v>524</v>
      </c>
      <c r="C43" s="6" t="s">
        <v>838</v>
      </c>
      <c r="D43" s="4" t="s">
        <v>896</v>
      </c>
      <c r="E43" s="4" t="s">
        <v>903</v>
      </c>
      <c r="F43" s="4" t="s">
        <v>904</v>
      </c>
      <c r="G43" s="4" t="s">
        <v>901</v>
      </c>
      <c r="J43" s="47" t="s">
        <v>849</v>
      </c>
      <c r="K43" s="46">
        <v>1</v>
      </c>
      <c r="L43" s="23">
        <f>(K43*100)/K7</f>
        <v>2.0833333333333335</v>
      </c>
    </row>
    <row r="44" spans="1:12" ht="15.75" x14ac:dyDescent="0.25">
      <c r="A44" s="9">
        <v>12</v>
      </c>
      <c r="B44" t="s">
        <v>366</v>
      </c>
      <c r="C44" s="6" t="s">
        <v>832</v>
      </c>
      <c r="D44" s="4" t="s">
        <v>896</v>
      </c>
      <c r="E44" s="4" t="s">
        <v>903</v>
      </c>
      <c r="F44" s="4" t="s">
        <v>908</v>
      </c>
      <c r="G44" s="4" t="s">
        <v>901</v>
      </c>
      <c r="J44" s="47" t="s">
        <v>842</v>
      </c>
      <c r="K44" s="46">
        <v>1</v>
      </c>
      <c r="L44" s="23">
        <f>(K44*100)/K7</f>
        <v>2.0833333333333335</v>
      </c>
    </row>
    <row r="45" spans="1:12" ht="15.75" x14ac:dyDescent="0.25">
      <c r="A45" s="9">
        <v>12</v>
      </c>
      <c r="B45" t="s">
        <v>286</v>
      </c>
      <c r="C45" s="6" t="s">
        <v>832</v>
      </c>
      <c r="D45" s="4" t="s">
        <v>896</v>
      </c>
      <c r="E45" s="4" t="s">
        <v>903</v>
      </c>
      <c r="F45" s="4" t="s">
        <v>908</v>
      </c>
      <c r="G45" s="4" t="s">
        <v>901</v>
      </c>
      <c r="J45" s="47"/>
      <c r="K45" s="46"/>
      <c r="L45" s="23">
        <f>(K45*100)/K7</f>
        <v>0</v>
      </c>
    </row>
    <row r="46" spans="1:12" ht="15.75" x14ac:dyDescent="0.25">
      <c r="A46" s="9">
        <v>12</v>
      </c>
      <c r="B46" t="s">
        <v>525</v>
      </c>
      <c r="C46" s="6" t="s">
        <v>831</v>
      </c>
      <c r="D46" s="4" t="s">
        <v>909</v>
      </c>
      <c r="E46" s="4" t="s">
        <v>903</v>
      </c>
      <c r="F46" s="4" t="s">
        <v>908</v>
      </c>
      <c r="G46" s="4" t="s">
        <v>901</v>
      </c>
      <c r="J46" s="47"/>
      <c r="K46" s="46"/>
      <c r="L46" s="23">
        <f>(K46*100)/K7</f>
        <v>0</v>
      </c>
    </row>
    <row r="47" spans="1:12" ht="15.75" x14ac:dyDescent="0.25">
      <c r="A47" s="9">
        <v>12</v>
      </c>
      <c r="B47" t="s">
        <v>526</v>
      </c>
      <c r="C47" s="6" t="s">
        <v>832</v>
      </c>
      <c r="D47" s="4" t="s">
        <v>896</v>
      </c>
      <c r="E47" s="4" t="s">
        <v>903</v>
      </c>
      <c r="F47" s="4" t="s">
        <v>908</v>
      </c>
      <c r="G47" s="4" t="s">
        <v>901</v>
      </c>
      <c r="J47" s="18" t="s">
        <v>956</v>
      </c>
      <c r="K47" s="28">
        <f>SUM(K29:K46)</f>
        <v>48</v>
      </c>
      <c r="L47" s="23">
        <f>SUM(L29:L46)</f>
        <v>99.999999999999986</v>
      </c>
    </row>
    <row r="48" spans="1:12" ht="15.75" x14ac:dyDescent="0.25">
      <c r="A48" s="9">
        <v>12</v>
      </c>
      <c r="B48" t="s">
        <v>527</v>
      </c>
      <c r="C48" s="6" t="s">
        <v>840</v>
      </c>
      <c r="D48" s="4" t="s">
        <v>902</v>
      </c>
      <c r="E48" s="4" t="s">
        <v>903</v>
      </c>
      <c r="F48" s="4" t="s">
        <v>908</v>
      </c>
      <c r="G48" s="4" t="s">
        <v>901</v>
      </c>
    </row>
    <row r="49" spans="1:7" ht="15.75" x14ac:dyDescent="0.25">
      <c r="A49" s="9">
        <v>12</v>
      </c>
      <c r="B49" t="s">
        <v>290</v>
      </c>
      <c r="C49" s="6" t="s">
        <v>845</v>
      </c>
      <c r="D49" s="4" t="s">
        <v>896</v>
      </c>
      <c r="E49" s="4" t="s">
        <v>903</v>
      </c>
      <c r="F49" s="4" t="s">
        <v>906</v>
      </c>
      <c r="G49" s="4" t="s">
        <v>901</v>
      </c>
    </row>
  </sheetData>
  <autoFilter ref="A1:G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>
      <selection activeCell="H1" sqref="H1"/>
    </sheetView>
  </sheetViews>
  <sheetFormatPr baseColWidth="10" defaultRowHeight="15" x14ac:dyDescent="0.25"/>
  <sheetData>
    <row r="1" spans="1:12" x14ac:dyDescent="0.25">
      <c r="A1" s="8" t="s">
        <v>944</v>
      </c>
      <c r="B1" s="2" t="s">
        <v>934</v>
      </c>
      <c r="C1" s="5" t="s">
        <v>936</v>
      </c>
      <c r="D1" s="35" t="s">
        <v>964</v>
      </c>
      <c r="E1" s="10" t="s">
        <v>1010</v>
      </c>
      <c r="F1" s="35" t="s">
        <v>963</v>
      </c>
      <c r="G1" s="35" t="s">
        <v>965</v>
      </c>
    </row>
    <row r="2" spans="1:12" ht="15.75" x14ac:dyDescent="0.25">
      <c r="A2" s="9">
        <v>13</v>
      </c>
      <c r="B2" t="s">
        <v>468</v>
      </c>
      <c r="C2" s="6" t="s">
        <v>845</v>
      </c>
      <c r="D2" s="4" t="s">
        <v>896</v>
      </c>
      <c r="E2" s="4" t="s">
        <v>903</v>
      </c>
      <c r="F2" s="4" t="s">
        <v>906</v>
      </c>
      <c r="G2" s="4" t="s">
        <v>901</v>
      </c>
      <c r="J2" s="17" t="s">
        <v>964</v>
      </c>
      <c r="K2" s="26" t="s">
        <v>946</v>
      </c>
      <c r="L2" s="26" t="s">
        <v>947</v>
      </c>
    </row>
    <row r="3" spans="1:12" ht="15.75" x14ac:dyDescent="0.25">
      <c r="A3" s="9">
        <v>13</v>
      </c>
      <c r="B3" t="s">
        <v>528</v>
      </c>
      <c r="C3" s="6" t="s">
        <v>849</v>
      </c>
      <c r="D3" s="4" t="s">
        <v>896</v>
      </c>
      <c r="E3" s="4" t="s">
        <v>903</v>
      </c>
      <c r="F3" s="4" t="s">
        <v>912</v>
      </c>
      <c r="G3" s="4" t="s">
        <v>901</v>
      </c>
      <c r="J3" s="43" t="s">
        <v>896</v>
      </c>
      <c r="K3" s="44">
        <f>COUNTIF(D:D,J3)</f>
        <v>12</v>
      </c>
      <c r="L3" s="45">
        <f>(K3*100)/K7</f>
        <v>75</v>
      </c>
    </row>
    <row r="4" spans="1:12" ht="15.75" x14ac:dyDescent="0.25">
      <c r="A4" s="9">
        <v>13</v>
      </c>
      <c r="B4" t="s">
        <v>509</v>
      </c>
      <c r="C4" s="6" t="s">
        <v>845</v>
      </c>
      <c r="D4" s="4" t="s">
        <v>896</v>
      </c>
      <c r="E4" s="4" t="s">
        <v>903</v>
      </c>
      <c r="F4" s="4" t="s">
        <v>906</v>
      </c>
      <c r="G4" s="4" t="s">
        <v>901</v>
      </c>
      <c r="J4" s="18" t="s">
        <v>902</v>
      </c>
      <c r="K4" s="20">
        <f>COUNTIF(D:D,J4)</f>
        <v>3</v>
      </c>
      <c r="L4" s="21">
        <f>(K4*100)/K7</f>
        <v>18.75</v>
      </c>
    </row>
    <row r="5" spans="1:12" ht="15.75" x14ac:dyDescent="0.25">
      <c r="A5" s="9">
        <v>13</v>
      </c>
      <c r="B5" t="s">
        <v>314</v>
      </c>
      <c r="C5" s="6" t="s">
        <v>826</v>
      </c>
      <c r="D5" s="4" t="s">
        <v>902</v>
      </c>
      <c r="E5" s="4" t="s">
        <v>903</v>
      </c>
      <c r="F5" s="4" t="s">
        <v>904</v>
      </c>
      <c r="G5" s="4" t="s">
        <v>901</v>
      </c>
      <c r="J5" s="18" t="s">
        <v>909</v>
      </c>
      <c r="K5" s="20">
        <f>COUNTIF(D:D,J5)</f>
        <v>1</v>
      </c>
      <c r="L5" s="21">
        <f>(K5*100)/K7</f>
        <v>6.25</v>
      </c>
    </row>
    <row r="6" spans="1:12" ht="15.75" x14ac:dyDescent="0.25">
      <c r="A6" s="9">
        <v>13</v>
      </c>
      <c r="B6" t="s">
        <v>529</v>
      </c>
      <c r="C6" s="6" t="s">
        <v>827</v>
      </c>
      <c r="D6" s="4" t="s">
        <v>902</v>
      </c>
      <c r="E6" s="4" t="s">
        <v>903</v>
      </c>
      <c r="F6" s="4" t="s">
        <v>905</v>
      </c>
      <c r="G6" s="4" t="s">
        <v>901</v>
      </c>
      <c r="J6" s="18" t="s">
        <v>900</v>
      </c>
      <c r="K6" s="20">
        <f>COUNTIF(D:D,J6)</f>
        <v>0</v>
      </c>
      <c r="L6" s="21">
        <f>(K6*100)/K7</f>
        <v>0</v>
      </c>
    </row>
    <row r="7" spans="1:12" ht="15.75" x14ac:dyDescent="0.25">
      <c r="A7" s="9">
        <v>13</v>
      </c>
      <c r="B7" t="s">
        <v>94</v>
      </c>
      <c r="C7" s="6" t="s">
        <v>845</v>
      </c>
      <c r="D7" s="4" t="s">
        <v>896</v>
      </c>
      <c r="E7" s="4" t="s">
        <v>903</v>
      </c>
      <c r="F7" s="4" t="s">
        <v>906</v>
      </c>
      <c r="G7" s="4" t="s">
        <v>901</v>
      </c>
      <c r="J7" s="19" t="s">
        <v>956</v>
      </c>
      <c r="K7" s="20">
        <f>SUM(K3:K6)</f>
        <v>16</v>
      </c>
      <c r="L7" s="21">
        <f>SUM(L3:L6)</f>
        <v>100</v>
      </c>
    </row>
    <row r="8" spans="1:12" ht="15.75" x14ac:dyDescent="0.25">
      <c r="A8" s="9">
        <v>13</v>
      </c>
      <c r="B8" t="s">
        <v>471</v>
      </c>
      <c r="C8" s="6" t="s">
        <v>845</v>
      </c>
      <c r="D8" s="4" t="s">
        <v>896</v>
      </c>
      <c r="E8" s="4" t="s">
        <v>903</v>
      </c>
      <c r="F8" s="4" t="s">
        <v>906</v>
      </c>
      <c r="G8" s="4" t="s">
        <v>901</v>
      </c>
      <c r="J8" s="12"/>
      <c r="K8" s="13"/>
      <c r="L8" s="13"/>
    </row>
    <row r="9" spans="1:12" ht="15.75" x14ac:dyDescent="0.25">
      <c r="A9" s="9">
        <v>13</v>
      </c>
      <c r="B9" t="s">
        <v>137</v>
      </c>
      <c r="C9" s="6" t="s">
        <v>845</v>
      </c>
      <c r="D9" s="4" t="s">
        <v>896</v>
      </c>
      <c r="E9" s="4" t="s">
        <v>903</v>
      </c>
      <c r="F9" s="4" t="s">
        <v>906</v>
      </c>
      <c r="G9" s="4" t="s">
        <v>901</v>
      </c>
      <c r="J9" s="17" t="s">
        <v>960</v>
      </c>
      <c r="K9" s="26" t="s">
        <v>946</v>
      </c>
      <c r="L9" s="26" t="s">
        <v>947</v>
      </c>
    </row>
    <row r="10" spans="1:12" ht="15.75" x14ac:dyDescent="0.25">
      <c r="A10" s="9">
        <v>13</v>
      </c>
      <c r="B10" t="s">
        <v>97</v>
      </c>
      <c r="C10" s="6" t="s">
        <v>845</v>
      </c>
      <c r="D10" s="4" t="s">
        <v>896</v>
      </c>
      <c r="E10" s="4" t="s">
        <v>903</v>
      </c>
      <c r="F10" s="4" t="s">
        <v>906</v>
      </c>
      <c r="G10" s="4" t="s">
        <v>901</v>
      </c>
      <c r="J10" s="18" t="s">
        <v>897</v>
      </c>
      <c r="K10" s="44">
        <f>COUNTIF(E:E,J10)</f>
        <v>0</v>
      </c>
      <c r="L10" s="23">
        <f>(K10*100)/K7</f>
        <v>0</v>
      </c>
    </row>
    <row r="11" spans="1:12" ht="15.75" x14ac:dyDescent="0.25">
      <c r="A11" s="9">
        <v>13</v>
      </c>
      <c r="B11" t="s">
        <v>530</v>
      </c>
      <c r="C11" s="6" t="s">
        <v>839</v>
      </c>
      <c r="D11" s="4" t="s">
        <v>896</v>
      </c>
      <c r="E11" s="4" t="s">
        <v>903</v>
      </c>
      <c r="F11" s="4" t="s">
        <v>905</v>
      </c>
      <c r="G11" s="4" t="s">
        <v>901</v>
      </c>
      <c r="J11" s="43" t="s">
        <v>903</v>
      </c>
      <c r="K11" s="22">
        <f>COUNTIF(E:E,J11)</f>
        <v>16</v>
      </c>
      <c r="L11" s="45">
        <f>(K11*100)/K7</f>
        <v>100</v>
      </c>
    </row>
    <row r="12" spans="1:12" ht="15.75" x14ac:dyDescent="0.25">
      <c r="A12" s="9">
        <v>13</v>
      </c>
      <c r="B12" t="s">
        <v>140</v>
      </c>
      <c r="C12" s="6" t="s">
        <v>845</v>
      </c>
      <c r="D12" s="4" t="s">
        <v>896</v>
      </c>
      <c r="E12" s="4" t="s">
        <v>903</v>
      </c>
      <c r="F12" s="4" t="s">
        <v>906</v>
      </c>
      <c r="G12" s="4" t="s">
        <v>901</v>
      </c>
      <c r="J12" s="19" t="s">
        <v>956</v>
      </c>
      <c r="K12" s="22">
        <f>SUM(K10:K11)</f>
        <v>16</v>
      </c>
      <c r="L12" s="23">
        <f>SUM(L10:L11)</f>
        <v>100</v>
      </c>
    </row>
    <row r="13" spans="1:12" ht="15.75" x14ac:dyDescent="0.25">
      <c r="A13" s="9">
        <v>13</v>
      </c>
      <c r="B13" t="s">
        <v>476</v>
      </c>
      <c r="C13" s="6" t="s">
        <v>845</v>
      </c>
      <c r="D13" s="4" t="s">
        <v>896</v>
      </c>
      <c r="E13" s="4" t="s">
        <v>903</v>
      </c>
      <c r="F13" s="4" t="s">
        <v>906</v>
      </c>
      <c r="G13" s="4" t="s">
        <v>901</v>
      </c>
      <c r="J13" s="12"/>
      <c r="K13" s="13"/>
      <c r="L13" s="13"/>
    </row>
    <row r="14" spans="1:12" ht="15.75" x14ac:dyDescent="0.25">
      <c r="A14" s="9">
        <v>13</v>
      </c>
      <c r="B14" t="s">
        <v>531</v>
      </c>
      <c r="C14" s="6" t="s">
        <v>849</v>
      </c>
      <c r="D14" s="4" t="s">
        <v>896</v>
      </c>
      <c r="E14" s="4" t="s">
        <v>903</v>
      </c>
      <c r="F14" s="4" t="s">
        <v>912</v>
      </c>
      <c r="G14" s="4" t="s">
        <v>901</v>
      </c>
      <c r="J14" s="17" t="s">
        <v>963</v>
      </c>
      <c r="K14" s="26" t="s">
        <v>946</v>
      </c>
      <c r="L14" s="26" t="s">
        <v>947</v>
      </c>
    </row>
    <row r="15" spans="1:12" ht="15.75" x14ac:dyDescent="0.25">
      <c r="A15" s="9">
        <v>13</v>
      </c>
      <c r="B15" t="s">
        <v>102</v>
      </c>
      <c r="C15" s="6" t="s">
        <v>840</v>
      </c>
      <c r="D15" s="4" t="s">
        <v>902</v>
      </c>
      <c r="E15" s="4" t="s">
        <v>903</v>
      </c>
      <c r="F15" s="4" t="s">
        <v>908</v>
      </c>
      <c r="G15" s="4" t="s">
        <v>901</v>
      </c>
      <c r="J15" s="18" t="s">
        <v>908</v>
      </c>
      <c r="K15" s="22">
        <f t="shared" ref="K15:K20" si="0">COUNTIF(F:F,J15)</f>
        <v>1</v>
      </c>
      <c r="L15" s="23">
        <f>(K15*100)/K7</f>
        <v>6.25</v>
      </c>
    </row>
    <row r="16" spans="1:12" ht="15.75" x14ac:dyDescent="0.25">
      <c r="A16" s="9">
        <v>13</v>
      </c>
      <c r="B16" t="s">
        <v>163</v>
      </c>
      <c r="C16" s="6" t="s">
        <v>847</v>
      </c>
      <c r="D16" s="4" t="s">
        <v>909</v>
      </c>
      <c r="E16" s="4" t="s">
        <v>903</v>
      </c>
      <c r="F16" s="4" t="s">
        <v>905</v>
      </c>
      <c r="G16" s="4" t="s">
        <v>901</v>
      </c>
      <c r="J16" s="18" t="s">
        <v>905</v>
      </c>
      <c r="K16" s="20">
        <f t="shared" si="0"/>
        <v>3</v>
      </c>
      <c r="L16" s="23">
        <f>(K16*100)/K7</f>
        <v>18.75</v>
      </c>
    </row>
    <row r="17" spans="1:12" ht="15.75" x14ac:dyDescent="0.25">
      <c r="A17" s="9">
        <v>13</v>
      </c>
      <c r="B17" t="s">
        <v>532</v>
      </c>
      <c r="C17" s="6" t="s">
        <v>849</v>
      </c>
      <c r="D17" s="4" t="s">
        <v>896</v>
      </c>
      <c r="E17" s="4" t="s">
        <v>903</v>
      </c>
      <c r="F17" s="4" t="s">
        <v>912</v>
      </c>
      <c r="G17" s="4" t="s">
        <v>901</v>
      </c>
      <c r="J17" s="18" t="s">
        <v>904</v>
      </c>
      <c r="K17" s="20">
        <f t="shared" si="0"/>
        <v>1</v>
      </c>
      <c r="L17" s="23">
        <f>(K17*100)/K7</f>
        <v>6.25</v>
      </c>
    </row>
    <row r="18" spans="1:12" x14ac:dyDescent="0.25">
      <c r="J18" s="18" t="s">
        <v>912</v>
      </c>
      <c r="K18" s="22">
        <f t="shared" si="0"/>
        <v>3</v>
      </c>
      <c r="L18" s="23">
        <f>(K18*100)/K7</f>
        <v>18.75</v>
      </c>
    </row>
    <row r="19" spans="1:12" x14ac:dyDescent="0.25">
      <c r="J19" s="43" t="s">
        <v>906</v>
      </c>
      <c r="K19" s="20">
        <f t="shared" si="0"/>
        <v>8</v>
      </c>
      <c r="L19" s="45">
        <f>(K19*100)/K7</f>
        <v>50</v>
      </c>
    </row>
    <row r="20" spans="1:12" x14ac:dyDescent="0.25">
      <c r="J20" s="43" t="s">
        <v>913</v>
      </c>
      <c r="K20" s="20">
        <f t="shared" si="0"/>
        <v>0</v>
      </c>
      <c r="L20" s="23">
        <f>(K20*100)/K7</f>
        <v>0</v>
      </c>
    </row>
    <row r="21" spans="1:12" x14ac:dyDescent="0.25">
      <c r="J21" s="19" t="s">
        <v>956</v>
      </c>
      <c r="K21" s="22">
        <f>SUM(K15:K20)</f>
        <v>16</v>
      </c>
      <c r="L21" s="22">
        <f>SUM(L15:L20)</f>
        <v>100</v>
      </c>
    </row>
    <row r="22" spans="1:12" x14ac:dyDescent="0.25">
      <c r="J22" s="12"/>
      <c r="K22" s="12"/>
      <c r="L22" s="12"/>
    </row>
    <row r="23" spans="1:12" x14ac:dyDescent="0.25">
      <c r="J23" s="17" t="s">
        <v>965</v>
      </c>
      <c r="K23" s="26" t="s">
        <v>946</v>
      </c>
      <c r="L23" s="26" t="s">
        <v>947</v>
      </c>
    </row>
    <row r="24" spans="1:12" x14ac:dyDescent="0.25">
      <c r="J24" s="18" t="s">
        <v>907</v>
      </c>
      <c r="K24" s="22">
        <f>COUNTIF(G:G,J24)</f>
        <v>0</v>
      </c>
      <c r="L24" s="36">
        <f>(K24*100)/K7</f>
        <v>0</v>
      </c>
    </row>
    <row r="25" spans="1:12" x14ac:dyDescent="0.25">
      <c r="J25" s="18" t="s">
        <v>901</v>
      </c>
      <c r="K25" s="22">
        <f>COUNTIF(G:G,J25)</f>
        <v>16</v>
      </c>
      <c r="L25" s="36">
        <f>(K25*100)/K7</f>
        <v>100</v>
      </c>
    </row>
    <row r="26" spans="1:12" x14ac:dyDescent="0.25">
      <c r="J26" s="18" t="s">
        <v>956</v>
      </c>
      <c r="K26" s="36">
        <f>SUM(K24:K25)</f>
        <v>16</v>
      </c>
      <c r="L26" s="36">
        <f>SUM(L24:L25)</f>
        <v>100</v>
      </c>
    </row>
    <row r="27" spans="1:12" x14ac:dyDescent="0.25">
      <c r="J27" s="12"/>
      <c r="K27" s="12"/>
      <c r="L27" s="12"/>
    </row>
    <row r="28" spans="1:12" x14ac:dyDescent="0.25">
      <c r="J28" s="27" t="s">
        <v>966</v>
      </c>
      <c r="K28" s="26" t="s">
        <v>946</v>
      </c>
      <c r="L28" s="26" t="s">
        <v>947</v>
      </c>
    </row>
    <row r="29" spans="1:12" x14ac:dyDescent="0.25">
      <c r="J29" s="18" t="s">
        <v>845</v>
      </c>
      <c r="K29" s="22">
        <v>8</v>
      </c>
      <c r="L29" s="23">
        <f>(K29*100)/K7</f>
        <v>50</v>
      </c>
    </row>
    <row r="30" spans="1:12" x14ac:dyDescent="0.25">
      <c r="J30" s="18" t="s">
        <v>849</v>
      </c>
      <c r="K30" s="22">
        <v>3</v>
      </c>
      <c r="L30" s="23">
        <f>(K30*100)/K7</f>
        <v>18.75</v>
      </c>
    </row>
    <row r="31" spans="1:12" x14ac:dyDescent="0.25">
      <c r="J31" s="18" t="s">
        <v>847</v>
      </c>
      <c r="K31" s="22">
        <v>1</v>
      </c>
      <c r="L31" s="23">
        <f>(K31*100)/K7</f>
        <v>6.25</v>
      </c>
    </row>
    <row r="32" spans="1:12" x14ac:dyDescent="0.25">
      <c r="J32" s="18" t="s">
        <v>839</v>
      </c>
      <c r="K32" s="22">
        <v>1</v>
      </c>
      <c r="L32" s="23">
        <f>(K32*100)/K7</f>
        <v>6.25</v>
      </c>
    </row>
    <row r="33" spans="10:12" x14ac:dyDescent="0.25">
      <c r="J33" s="18" t="s">
        <v>840</v>
      </c>
      <c r="K33" s="22">
        <v>1</v>
      </c>
      <c r="L33" s="23">
        <f>(K33*100)/K7</f>
        <v>6.25</v>
      </c>
    </row>
    <row r="34" spans="10:12" x14ac:dyDescent="0.25">
      <c r="J34" s="18" t="s">
        <v>827</v>
      </c>
      <c r="K34" s="22">
        <v>1</v>
      </c>
      <c r="L34" s="23">
        <f>(K34*100)/K7</f>
        <v>6.25</v>
      </c>
    </row>
    <row r="35" spans="10:12" x14ac:dyDescent="0.25">
      <c r="J35" s="18" t="s">
        <v>826</v>
      </c>
      <c r="K35" s="22">
        <v>1</v>
      </c>
      <c r="L35" s="23">
        <f>(K35*100)/K7</f>
        <v>6.25</v>
      </c>
    </row>
    <row r="36" spans="10:12" x14ac:dyDescent="0.25">
      <c r="J36" s="18"/>
      <c r="K36" s="22"/>
      <c r="L36" s="23">
        <f>(K36*100)/K7</f>
        <v>0</v>
      </c>
    </row>
    <row r="37" spans="10:12" x14ac:dyDescent="0.25">
      <c r="J37" s="18"/>
      <c r="K37" s="22"/>
      <c r="L37" s="23">
        <f>(K37*100)/K7</f>
        <v>0</v>
      </c>
    </row>
    <row r="38" spans="10:12" x14ac:dyDescent="0.25">
      <c r="J38" s="43"/>
      <c r="K38" s="44"/>
      <c r="L38" s="44">
        <f>(K38*100)/K7</f>
        <v>0</v>
      </c>
    </row>
    <row r="39" spans="10:12" x14ac:dyDescent="0.25">
      <c r="J39" s="18"/>
      <c r="K39" s="22"/>
      <c r="L39" s="23">
        <f>(K39*100)/K7</f>
        <v>0</v>
      </c>
    </row>
    <row r="40" spans="10:12" x14ac:dyDescent="0.25">
      <c r="J40" s="18"/>
      <c r="K40" s="22"/>
      <c r="L40" s="23">
        <f>(K40*100)/K7</f>
        <v>0</v>
      </c>
    </row>
    <row r="41" spans="10:12" x14ac:dyDescent="0.25">
      <c r="J41" s="18"/>
      <c r="K41" s="22"/>
      <c r="L41" s="23">
        <f>(K41*100)/K7</f>
        <v>0</v>
      </c>
    </row>
    <row r="42" spans="10:12" x14ac:dyDescent="0.25">
      <c r="J42" s="18"/>
      <c r="K42" s="22"/>
      <c r="L42" s="23">
        <f>(K42*100)/K7</f>
        <v>0</v>
      </c>
    </row>
    <row r="43" spans="10:12" x14ac:dyDescent="0.25">
      <c r="J43" s="47"/>
      <c r="K43" s="46"/>
      <c r="L43" s="23">
        <f>(K43*100)/K7</f>
        <v>0</v>
      </c>
    </row>
    <row r="44" spans="10:12" x14ac:dyDescent="0.25">
      <c r="J44" s="47"/>
      <c r="K44" s="46"/>
      <c r="L44" s="23">
        <f>(K44*100)/K7</f>
        <v>0</v>
      </c>
    </row>
    <row r="45" spans="10:12" x14ac:dyDescent="0.25">
      <c r="J45" s="47"/>
      <c r="K45" s="46"/>
      <c r="L45" s="23">
        <f>(K45*100)/K7</f>
        <v>0</v>
      </c>
    </row>
    <row r="46" spans="10:12" x14ac:dyDescent="0.25">
      <c r="J46" s="47"/>
      <c r="K46" s="46"/>
      <c r="L46" s="23">
        <f>(K46*100)/K7</f>
        <v>0</v>
      </c>
    </row>
    <row r="47" spans="10:12" x14ac:dyDescent="0.25">
      <c r="J47" s="18" t="s">
        <v>956</v>
      </c>
      <c r="K47" s="28">
        <f>SUM(K29:K46)</f>
        <v>16</v>
      </c>
      <c r="L47" s="23">
        <f>SUM(L29:L46)</f>
        <v>100</v>
      </c>
    </row>
  </sheetData>
  <autoFilter ref="A1:G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>
      <selection activeCell="I1" sqref="I1"/>
    </sheetView>
  </sheetViews>
  <sheetFormatPr baseColWidth="10" defaultRowHeight="15" x14ac:dyDescent="0.25"/>
  <sheetData>
    <row r="1" spans="1:12" x14ac:dyDescent="0.25">
      <c r="A1" s="8" t="s">
        <v>944</v>
      </c>
      <c r="B1" s="2" t="s">
        <v>934</v>
      </c>
      <c r="C1" s="5" t="s">
        <v>936</v>
      </c>
      <c r="D1" s="35" t="s">
        <v>964</v>
      </c>
      <c r="E1" s="10" t="s">
        <v>1010</v>
      </c>
      <c r="F1" s="35" t="s">
        <v>963</v>
      </c>
      <c r="G1" s="35" t="s">
        <v>965</v>
      </c>
    </row>
    <row r="2" spans="1:12" ht="15.75" x14ac:dyDescent="0.25">
      <c r="A2" s="9">
        <v>14</v>
      </c>
      <c r="B2" t="s">
        <v>534</v>
      </c>
      <c r="C2" s="6" t="s">
        <v>864</v>
      </c>
      <c r="D2" s="4" t="s">
        <v>909</v>
      </c>
      <c r="E2" s="4" t="s">
        <v>897</v>
      </c>
      <c r="F2" s="4" t="s">
        <v>904</v>
      </c>
      <c r="G2" s="4" t="s">
        <v>901</v>
      </c>
      <c r="J2" s="17" t="s">
        <v>964</v>
      </c>
      <c r="K2" s="26" t="s">
        <v>946</v>
      </c>
      <c r="L2" s="26" t="s">
        <v>947</v>
      </c>
    </row>
    <row r="3" spans="1:12" ht="15.75" x14ac:dyDescent="0.25">
      <c r="A3" s="9">
        <v>14</v>
      </c>
      <c r="B3" t="s">
        <v>535</v>
      </c>
      <c r="C3" s="6" t="s">
        <v>864</v>
      </c>
      <c r="D3" s="4" t="s">
        <v>909</v>
      </c>
      <c r="E3" s="4" t="s">
        <v>897</v>
      </c>
      <c r="F3" s="4" t="s">
        <v>904</v>
      </c>
      <c r="G3" s="4" t="s">
        <v>901</v>
      </c>
      <c r="J3" s="43" t="s">
        <v>896</v>
      </c>
      <c r="K3" s="44">
        <f>COUNTIF(D:D,J3)</f>
        <v>7</v>
      </c>
      <c r="L3" s="45">
        <f>(K3*100)/K7</f>
        <v>30.434782608695652</v>
      </c>
    </row>
    <row r="4" spans="1:12" ht="15.75" x14ac:dyDescent="0.25">
      <c r="A4" s="9">
        <v>14</v>
      </c>
      <c r="B4" t="s">
        <v>536</v>
      </c>
      <c r="C4" s="6" t="s">
        <v>864</v>
      </c>
      <c r="D4" s="4" t="s">
        <v>909</v>
      </c>
      <c r="E4" s="4" t="s">
        <v>897</v>
      </c>
      <c r="F4" s="4" t="s">
        <v>904</v>
      </c>
      <c r="G4" s="4" t="s">
        <v>901</v>
      </c>
      <c r="J4" s="18" t="s">
        <v>902</v>
      </c>
      <c r="K4" s="20">
        <f>COUNTIF(D:D,J4)</f>
        <v>7</v>
      </c>
      <c r="L4" s="21">
        <f>(K4*100)/K7</f>
        <v>30.434782608695652</v>
      </c>
    </row>
    <row r="5" spans="1:12" ht="15.75" x14ac:dyDescent="0.25">
      <c r="A5" s="9">
        <v>14</v>
      </c>
      <c r="B5" t="s">
        <v>537</v>
      </c>
      <c r="C5" s="6" t="s">
        <v>874</v>
      </c>
      <c r="D5" s="4" t="s">
        <v>896</v>
      </c>
      <c r="E5" s="4" t="s">
        <v>897</v>
      </c>
      <c r="F5" s="4" t="s">
        <v>912</v>
      </c>
      <c r="G5" s="4" t="s">
        <v>907</v>
      </c>
      <c r="J5" s="18" t="s">
        <v>909</v>
      </c>
      <c r="K5" s="20">
        <f>COUNTIF(D:D,J5)</f>
        <v>8</v>
      </c>
      <c r="L5" s="21">
        <f>(K5*100)/K7</f>
        <v>34.782608695652172</v>
      </c>
    </row>
    <row r="6" spans="1:12" ht="15.75" x14ac:dyDescent="0.25">
      <c r="A6" s="9">
        <v>14</v>
      </c>
      <c r="B6" t="s">
        <v>93</v>
      </c>
      <c r="C6" s="6" t="s">
        <v>845</v>
      </c>
      <c r="D6" s="4" t="s">
        <v>896</v>
      </c>
      <c r="E6" s="4" t="s">
        <v>903</v>
      </c>
      <c r="F6" s="4" t="s">
        <v>906</v>
      </c>
      <c r="G6" s="4" t="s">
        <v>901</v>
      </c>
      <c r="J6" s="18" t="s">
        <v>900</v>
      </c>
      <c r="K6" s="20">
        <f>COUNTIF(D:D,J6)</f>
        <v>1</v>
      </c>
      <c r="L6" s="21">
        <f>(K6*100)/K7</f>
        <v>4.3478260869565215</v>
      </c>
    </row>
    <row r="7" spans="1:12" ht="15.75" x14ac:dyDescent="0.25">
      <c r="A7" s="9">
        <v>14</v>
      </c>
      <c r="B7" t="s">
        <v>538</v>
      </c>
      <c r="C7" s="6" t="s">
        <v>864</v>
      </c>
      <c r="D7" s="4" t="s">
        <v>909</v>
      </c>
      <c r="E7" s="4" t="s">
        <v>897</v>
      </c>
      <c r="F7" s="4" t="s">
        <v>904</v>
      </c>
      <c r="G7" s="4" t="s">
        <v>901</v>
      </c>
      <c r="J7" s="19" t="s">
        <v>956</v>
      </c>
      <c r="K7" s="20">
        <f>SUM(K3:K6)</f>
        <v>23</v>
      </c>
      <c r="L7" s="21">
        <f>SUM(L3:L6)</f>
        <v>99.999999999999986</v>
      </c>
    </row>
    <row r="8" spans="1:12" ht="15.75" x14ac:dyDescent="0.25">
      <c r="A8" s="9">
        <v>14</v>
      </c>
      <c r="B8" t="s">
        <v>136</v>
      </c>
      <c r="C8" s="6" t="s">
        <v>840</v>
      </c>
      <c r="D8" s="4" t="s">
        <v>902</v>
      </c>
      <c r="E8" s="4" t="s">
        <v>903</v>
      </c>
      <c r="F8" s="4" t="s">
        <v>908</v>
      </c>
      <c r="G8" s="4" t="s">
        <v>901</v>
      </c>
      <c r="J8" s="12"/>
      <c r="K8" s="13"/>
      <c r="L8" s="13"/>
    </row>
    <row r="9" spans="1:12" ht="15.75" x14ac:dyDescent="0.25">
      <c r="A9" s="9">
        <v>14</v>
      </c>
      <c r="B9" t="s">
        <v>539</v>
      </c>
      <c r="C9" s="6" t="s">
        <v>846</v>
      </c>
      <c r="D9" s="4" t="s">
        <v>896</v>
      </c>
      <c r="E9" s="4" t="s">
        <v>897</v>
      </c>
      <c r="F9" s="4" t="s">
        <v>906</v>
      </c>
      <c r="G9" s="4" t="s">
        <v>901</v>
      </c>
      <c r="J9" s="17" t="s">
        <v>960</v>
      </c>
      <c r="K9" s="26" t="s">
        <v>946</v>
      </c>
      <c r="L9" s="26" t="s">
        <v>947</v>
      </c>
    </row>
    <row r="10" spans="1:12" ht="15.75" x14ac:dyDescent="0.25">
      <c r="A10" s="9">
        <v>14</v>
      </c>
      <c r="B10" t="s">
        <v>540</v>
      </c>
      <c r="C10" s="6" t="s">
        <v>864</v>
      </c>
      <c r="D10" s="4" t="s">
        <v>909</v>
      </c>
      <c r="E10" s="4" t="s">
        <v>897</v>
      </c>
      <c r="F10" s="4" t="s">
        <v>904</v>
      </c>
      <c r="G10" s="4" t="s">
        <v>901</v>
      </c>
      <c r="J10" s="18" t="s">
        <v>897</v>
      </c>
      <c r="K10" s="44">
        <f>COUNTIF(E:E,J10)</f>
        <v>12</v>
      </c>
      <c r="L10" s="23">
        <f>(K10*100)/K7</f>
        <v>52.173913043478258</v>
      </c>
    </row>
    <row r="11" spans="1:12" ht="15.75" x14ac:dyDescent="0.25">
      <c r="A11" s="9">
        <v>14</v>
      </c>
      <c r="B11" t="s">
        <v>139</v>
      </c>
      <c r="C11" s="6" t="s">
        <v>845</v>
      </c>
      <c r="D11" s="4" t="s">
        <v>896</v>
      </c>
      <c r="E11" s="4" t="s">
        <v>903</v>
      </c>
      <c r="F11" s="4" t="s">
        <v>906</v>
      </c>
      <c r="G11" s="4" t="s">
        <v>901</v>
      </c>
      <c r="J11" s="43" t="s">
        <v>903</v>
      </c>
      <c r="K11" s="22">
        <f>COUNTIF(E:E,J11)</f>
        <v>11</v>
      </c>
      <c r="L11" s="45">
        <f>(K11*100)/K7</f>
        <v>47.826086956521742</v>
      </c>
    </row>
    <row r="12" spans="1:12" ht="15.75" x14ac:dyDescent="0.25">
      <c r="A12" s="9">
        <v>14</v>
      </c>
      <c r="B12" t="s">
        <v>541</v>
      </c>
      <c r="C12" s="6" t="s">
        <v>836</v>
      </c>
      <c r="D12" s="4" t="s">
        <v>909</v>
      </c>
      <c r="E12" s="4" t="s">
        <v>897</v>
      </c>
      <c r="F12" s="4" t="s">
        <v>908</v>
      </c>
      <c r="G12" s="4" t="s">
        <v>901</v>
      </c>
      <c r="J12" s="19" t="s">
        <v>956</v>
      </c>
      <c r="K12" s="22">
        <f>SUM(K10:K11)</f>
        <v>23</v>
      </c>
      <c r="L12" s="23">
        <f>SUM(L10:L11)</f>
        <v>100</v>
      </c>
    </row>
    <row r="13" spans="1:12" ht="15.75" x14ac:dyDescent="0.25">
      <c r="A13" s="9">
        <v>14</v>
      </c>
      <c r="B13" t="s">
        <v>542</v>
      </c>
      <c r="C13" s="6" t="s">
        <v>846</v>
      </c>
      <c r="D13" s="4" t="s">
        <v>896</v>
      </c>
      <c r="E13" s="4" t="s">
        <v>897</v>
      </c>
      <c r="F13" s="4" t="s">
        <v>906</v>
      </c>
      <c r="G13" s="4" t="s">
        <v>901</v>
      </c>
      <c r="J13" s="12"/>
      <c r="K13" s="13"/>
      <c r="L13" s="13"/>
    </row>
    <row r="14" spans="1:12" ht="15.75" x14ac:dyDescent="0.25">
      <c r="A14" s="9">
        <v>14</v>
      </c>
      <c r="B14" t="s">
        <v>543</v>
      </c>
      <c r="C14" s="6" t="s">
        <v>840</v>
      </c>
      <c r="D14" s="4" t="s">
        <v>902</v>
      </c>
      <c r="E14" s="4" t="s">
        <v>903</v>
      </c>
      <c r="F14" s="4" t="s">
        <v>908</v>
      </c>
      <c r="G14" s="4" t="s">
        <v>901</v>
      </c>
      <c r="J14" s="17" t="s">
        <v>963</v>
      </c>
      <c r="K14" s="26" t="s">
        <v>946</v>
      </c>
      <c r="L14" s="26" t="s">
        <v>947</v>
      </c>
    </row>
    <row r="15" spans="1:12" ht="15.75" x14ac:dyDescent="0.25">
      <c r="A15" s="9">
        <v>14</v>
      </c>
      <c r="B15" t="s">
        <v>544</v>
      </c>
      <c r="C15" s="6" t="s">
        <v>862</v>
      </c>
      <c r="D15" s="4" t="s">
        <v>900</v>
      </c>
      <c r="E15" s="4" t="s">
        <v>903</v>
      </c>
      <c r="F15" s="4" t="s">
        <v>913</v>
      </c>
      <c r="G15" s="4" t="s">
        <v>901</v>
      </c>
      <c r="J15" s="18" t="s">
        <v>908</v>
      </c>
      <c r="K15" s="22">
        <f t="shared" ref="K15:K20" si="0">COUNTIF(F:F,J15)</f>
        <v>6</v>
      </c>
      <c r="L15" s="23">
        <f>(K15*100)/K7</f>
        <v>26.086956521739129</v>
      </c>
    </row>
    <row r="16" spans="1:12" ht="15.75" x14ac:dyDescent="0.25">
      <c r="A16" s="9">
        <v>14</v>
      </c>
      <c r="B16" t="s">
        <v>545</v>
      </c>
      <c r="C16" s="6" t="s">
        <v>842</v>
      </c>
      <c r="D16" s="4" t="s">
        <v>902</v>
      </c>
      <c r="E16" s="4" t="s">
        <v>897</v>
      </c>
      <c r="F16" s="4" t="s">
        <v>908</v>
      </c>
      <c r="G16" s="4" t="s">
        <v>901</v>
      </c>
      <c r="J16" s="18" t="s">
        <v>905</v>
      </c>
      <c r="K16" s="20">
        <f t="shared" si="0"/>
        <v>2</v>
      </c>
      <c r="L16" s="23">
        <f>(K16*100)/K7</f>
        <v>8.695652173913043</v>
      </c>
    </row>
    <row r="17" spans="1:12" ht="15.75" x14ac:dyDescent="0.25">
      <c r="A17" s="9">
        <v>14</v>
      </c>
      <c r="B17" t="s">
        <v>546</v>
      </c>
      <c r="C17" s="6" t="s">
        <v>864</v>
      </c>
      <c r="D17" s="4" t="s">
        <v>909</v>
      </c>
      <c r="E17" s="4" t="s">
        <v>897</v>
      </c>
      <c r="F17" s="4" t="s">
        <v>904</v>
      </c>
      <c r="G17" s="4" t="s">
        <v>901</v>
      </c>
      <c r="J17" s="18" t="s">
        <v>904</v>
      </c>
      <c r="K17" s="20">
        <f t="shared" si="0"/>
        <v>8</v>
      </c>
      <c r="L17" s="23">
        <f>(K17*100)/K7</f>
        <v>34.782608695652172</v>
      </c>
    </row>
    <row r="18" spans="1:12" ht="15.75" x14ac:dyDescent="0.25">
      <c r="A18" s="9">
        <v>14</v>
      </c>
      <c r="B18" t="s">
        <v>347</v>
      </c>
      <c r="C18" s="6" t="s">
        <v>827</v>
      </c>
      <c r="D18" s="4" t="s">
        <v>902</v>
      </c>
      <c r="E18" s="4" t="s">
        <v>903</v>
      </c>
      <c r="F18" s="4" t="s">
        <v>905</v>
      </c>
      <c r="G18" s="4" t="s">
        <v>901</v>
      </c>
      <c r="J18" s="18" t="s">
        <v>912</v>
      </c>
      <c r="K18" s="22">
        <f t="shared" si="0"/>
        <v>2</v>
      </c>
      <c r="L18" s="23">
        <f>(K18*100)/K7</f>
        <v>8.695652173913043</v>
      </c>
    </row>
    <row r="19" spans="1:12" ht="15.75" x14ac:dyDescent="0.25">
      <c r="A19" s="9">
        <v>14</v>
      </c>
      <c r="B19" t="s">
        <v>504</v>
      </c>
      <c r="C19" s="6" t="s">
        <v>842</v>
      </c>
      <c r="D19" s="4" t="s">
        <v>902</v>
      </c>
      <c r="E19" s="4" t="s">
        <v>897</v>
      </c>
      <c r="F19" s="4" t="s">
        <v>908</v>
      </c>
      <c r="G19" s="4" t="s">
        <v>901</v>
      </c>
      <c r="J19" s="43" t="s">
        <v>906</v>
      </c>
      <c r="K19" s="20">
        <f t="shared" si="0"/>
        <v>4</v>
      </c>
      <c r="L19" s="45">
        <f>(K19*100)/K7</f>
        <v>17.391304347826086</v>
      </c>
    </row>
    <row r="20" spans="1:12" ht="15.75" x14ac:dyDescent="0.25">
      <c r="A20" s="9">
        <v>14</v>
      </c>
      <c r="B20" t="s">
        <v>547</v>
      </c>
      <c r="C20" s="6" t="s">
        <v>847</v>
      </c>
      <c r="D20" s="4" t="s">
        <v>909</v>
      </c>
      <c r="E20" s="4" t="s">
        <v>903</v>
      </c>
      <c r="F20" s="4" t="s">
        <v>905</v>
      </c>
      <c r="G20" s="4" t="s">
        <v>901</v>
      </c>
      <c r="J20" s="43" t="s">
        <v>913</v>
      </c>
      <c r="K20" s="20">
        <f t="shared" si="0"/>
        <v>1</v>
      </c>
      <c r="L20" s="23">
        <f>(K20*100)/K7</f>
        <v>4.3478260869565215</v>
      </c>
    </row>
    <row r="21" spans="1:12" ht="15.75" x14ac:dyDescent="0.25">
      <c r="A21" s="9">
        <v>14</v>
      </c>
      <c r="B21" t="s">
        <v>548</v>
      </c>
      <c r="C21" s="6" t="s">
        <v>849</v>
      </c>
      <c r="D21" s="4" t="s">
        <v>896</v>
      </c>
      <c r="E21" s="4" t="s">
        <v>903</v>
      </c>
      <c r="F21" s="4" t="s">
        <v>912</v>
      </c>
      <c r="G21" s="4" t="s">
        <v>901</v>
      </c>
      <c r="J21" s="19" t="s">
        <v>956</v>
      </c>
      <c r="K21" s="22">
        <f>SUM(K15:K20)</f>
        <v>23</v>
      </c>
      <c r="L21" s="22">
        <f>SUM(L15:L20)</f>
        <v>99.999999999999986</v>
      </c>
    </row>
    <row r="22" spans="1:12" ht="15.75" x14ac:dyDescent="0.25">
      <c r="A22" s="9">
        <v>14</v>
      </c>
      <c r="B22" t="s">
        <v>20</v>
      </c>
      <c r="C22" s="6" t="s">
        <v>826</v>
      </c>
      <c r="D22" s="4" t="s">
        <v>902</v>
      </c>
      <c r="E22" s="4" t="s">
        <v>903</v>
      </c>
      <c r="F22" s="4" t="s">
        <v>904</v>
      </c>
      <c r="G22" s="4" t="s">
        <v>901</v>
      </c>
      <c r="J22" s="12"/>
      <c r="K22" s="12"/>
      <c r="L22" s="12"/>
    </row>
    <row r="23" spans="1:12" ht="15.75" x14ac:dyDescent="0.25">
      <c r="A23" s="9">
        <v>14</v>
      </c>
      <c r="B23" t="s">
        <v>21</v>
      </c>
      <c r="C23" s="6" t="s">
        <v>826</v>
      </c>
      <c r="D23" s="4" t="s">
        <v>902</v>
      </c>
      <c r="E23" s="4" t="s">
        <v>903</v>
      </c>
      <c r="F23" s="4" t="s">
        <v>904</v>
      </c>
      <c r="G23" s="4" t="s">
        <v>901</v>
      </c>
      <c r="J23" s="17" t="s">
        <v>965</v>
      </c>
      <c r="K23" s="26" t="s">
        <v>946</v>
      </c>
      <c r="L23" s="26" t="s">
        <v>947</v>
      </c>
    </row>
    <row r="24" spans="1:12" ht="15.75" x14ac:dyDescent="0.25">
      <c r="A24" s="9">
        <v>14</v>
      </c>
      <c r="B24" t="s">
        <v>481</v>
      </c>
      <c r="C24" s="6" t="s">
        <v>832</v>
      </c>
      <c r="D24" s="4" t="s">
        <v>896</v>
      </c>
      <c r="E24" s="4" t="s">
        <v>903</v>
      </c>
      <c r="F24" s="4" t="s">
        <v>908</v>
      </c>
      <c r="G24" s="4" t="s">
        <v>901</v>
      </c>
      <c r="J24" s="18" t="s">
        <v>907</v>
      </c>
      <c r="K24" s="22">
        <f>COUNTIF(G:G,J24)</f>
        <v>1</v>
      </c>
      <c r="L24" s="36">
        <f>(K24*100)/K7</f>
        <v>4.3478260869565215</v>
      </c>
    </row>
    <row r="25" spans="1:12" x14ac:dyDescent="0.25">
      <c r="J25" s="18" t="s">
        <v>901</v>
      </c>
      <c r="K25" s="22">
        <f>COUNTIF(G:G,J25)</f>
        <v>22</v>
      </c>
      <c r="L25" s="36">
        <f>(K25*100)/K7</f>
        <v>95.652173913043484</v>
      </c>
    </row>
    <row r="26" spans="1:12" x14ac:dyDescent="0.25">
      <c r="J26" s="18" t="s">
        <v>956</v>
      </c>
      <c r="K26" s="36">
        <f>SUM(K24:K25)</f>
        <v>23</v>
      </c>
      <c r="L26" s="36">
        <f>SUM(L24:L25)</f>
        <v>100</v>
      </c>
    </row>
    <row r="27" spans="1:12" x14ac:dyDescent="0.25">
      <c r="J27" s="12"/>
      <c r="K27" s="12"/>
      <c r="L27" s="12"/>
    </row>
    <row r="28" spans="1:12" x14ac:dyDescent="0.25">
      <c r="J28" s="27" t="s">
        <v>966</v>
      </c>
      <c r="K28" s="26" t="s">
        <v>946</v>
      </c>
      <c r="L28" s="26" t="s">
        <v>947</v>
      </c>
    </row>
    <row r="29" spans="1:12" x14ac:dyDescent="0.25">
      <c r="J29" s="18" t="s">
        <v>864</v>
      </c>
      <c r="K29" s="22">
        <v>6</v>
      </c>
      <c r="L29" s="23">
        <f>(K29*100)/K7</f>
        <v>26.086956521739129</v>
      </c>
    </row>
    <row r="30" spans="1:12" x14ac:dyDescent="0.25">
      <c r="J30" s="18" t="s">
        <v>846</v>
      </c>
      <c r="K30" s="22">
        <v>2</v>
      </c>
      <c r="L30" s="23">
        <f>(K30*100)/K7</f>
        <v>8.695652173913043</v>
      </c>
    </row>
    <row r="31" spans="1:12" x14ac:dyDescent="0.25">
      <c r="J31" s="18" t="s">
        <v>845</v>
      </c>
      <c r="K31" s="22">
        <v>2</v>
      </c>
      <c r="L31" s="23">
        <f>(K31*100)/K7</f>
        <v>8.695652173913043</v>
      </c>
    </row>
    <row r="32" spans="1:12" x14ac:dyDescent="0.25">
      <c r="J32" s="18" t="s">
        <v>842</v>
      </c>
      <c r="K32" s="22">
        <v>2</v>
      </c>
      <c r="L32" s="23">
        <f>(K32*100)/K7</f>
        <v>8.695652173913043</v>
      </c>
    </row>
    <row r="33" spans="10:12" x14ac:dyDescent="0.25">
      <c r="J33" s="18" t="s">
        <v>840</v>
      </c>
      <c r="K33" s="22">
        <v>2</v>
      </c>
      <c r="L33" s="23">
        <f>(K33*100)/K7</f>
        <v>8.695652173913043</v>
      </c>
    </row>
    <row r="34" spans="10:12" x14ac:dyDescent="0.25">
      <c r="J34" s="18" t="s">
        <v>826</v>
      </c>
      <c r="K34" s="22">
        <v>2</v>
      </c>
      <c r="L34" s="23">
        <f>(K34*100)/K7</f>
        <v>8.695652173913043</v>
      </c>
    </row>
    <row r="35" spans="10:12" x14ac:dyDescent="0.25">
      <c r="J35" s="18" t="s">
        <v>836</v>
      </c>
      <c r="K35" s="22">
        <v>1</v>
      </c>
      <c r="L35" s="23">
        <f>(K35*100)/K7</f>
        <v>4.3478260869565215</v>
      </c>
    </row>
    <row r="36" spans="10:12" x14ac:dyDescent="0.25">
      <c r="J36" s="18" t="s">
        <v>847</v>
      </c>
      <c r="K36" s="22">
        <v>1</v>
      </c>
      <c r="L36" s="23">
        <f>(K36*100)/K7</f>
        <v>4.3478260869565215</v>
      </c>
    </row>
    <row r="37" spans="10:12" x14ac:dyDescent="0.25">
      <c r="J37" s="18" t="s">
        <v>862</v>
      </c>
      <c r="K37" s="22">
        <v>1</v>
      </c>
      <c r="L37" s="23">
        <f>(K37*100)/K7</f>
        <v>4.3478260869565215</v>
      </c>
    </row>
    <row r="38" spans="10:12" x14ac:dyDescent="0.25">
      <c r="J38" s="43" t="s">
        <v>874</v>
      </c>
      <c r="K38" s="44">
        <v>1</v>
      </c>
      <c r="L38" s="44">
        <f>(K38*100)/K7</f>
        <v>4.3478260869565215</v>
      </c>
    </row>
    <row r="39" spans="10:12" x14ac:dyDescent="0.25">
      <c r="J39" s="18" t="s">
        <v>832</v>
      </c>
      <c r="K39" s="22">
        <v>1</v>
      </c>
      <c r="L39" s="23">
        <f>(K39*100)/K7</f>
        <v>4.3478260869565215</v>
      </c>
    </row>
    <row r="40" spans="10:12" x14ac:dyDescent="0.25">
      <c r="J40" s="18" t="s">
        <v>849</v>
      </c>
      <c r="K40" s="22">
        <v>1</v>
      </c>
      <c r="L40" s="23">
        <f>(K40*100)/K7</f>
        <v>4.3478260869565215</v>
      </c>
    </row>
    <row r="41" spans="10:12" x14ac:dyDescent="0.25">
      <c r="J41" s="18" t="s">
        <v>827</v>
      </c>
      <c r="K41" s="22">
        <v>1</v>
      </c>
      <c r="L41" s="23">
        <f>(K41*100)/K7</f>
        <v>4.3478260869565215</v>
      </c>
    </row>
    <row r="42" spans="10:12" x14ac:dyDescent="0.25">
      <c r="J42" s="18"/>
      <c r="K42" s="22"/>
      <c r="L42" s="23">
        <f>(K42*100)/K7</f>
        <v>0</v>
      </c>
    </row>
    <row r="43" spans="10:12" x14ac:dyDescent="0.25">
      <c r="J43" s="47"/>
      <c r="K43" s="46"/>
      <c r="L43" s="23">
        <f>(K43*100)/K7</f>
        <v>0</v>
      </c>
    </row>
    <row r="44" spans="10:12" x14ac:dyDescent="0.25">
      <c r="J44" s="47"/>
      <c r="K44" s="46"/>
      <c r="L44" s="23">
        <f>(K44*100)/K7</f>
        <v>0</v>
      </c>
    </row>
    <row r="45" spans="10:12" x14ac:dyDescent="0.25">
      <c r="J45" s="47"/>
      <c r="K45" s="46"/>
      <c r="L45" s="23">
        <f>(K45*100)/K7</f>
        <v>0</v>
      </c>
    </row>
    <row r="46" spans="10:12" x14ac:dyDescent="0.25">
      <c r="J46" s="47"/>
      <c r="K46" s="46"/>
      <c r="L46" s="23">
        <f>(K46*100)/K7</f>
        <v>0</v>
      </c>
    </row>
    <row r="47" spans="10:12" x14ac:dyDescent="0.25">
      <c r="J47" s="18" t="s">
        <v>956</v>
      </c>
      <c r="K47" s="28">
        <f>SUM(K29:K46)</f>
        <v>23</v>
      </c>
      <c r="L47" s="23">
        <f>SUM(L29:L46)</f>
        <v>99.999999999999972</v>
      </c>
    </row>
  </sheetData>
  <autoFilter ref="A1:G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>
      <selection activeCell="H1" sqref="H1"/>
    </sheetView>
  </sheetViews>
  <sheetFormatPr baseColWidth="10" defaultRowHeight="15" x14ac:dyDescent="0.25"/>
  <sheetData>
    <row r="1" spans="1:12" x14ac:dyDescent="0.25">
      <c r="A1" s="8" t="s">
        <v>944</v>
      </c>
      <c r="B1" s="2" t="s">
        <v>934</v>
      </c>
      <c r="C1" s="5" t="s">
        <v>936</v>
      </c>
      <c r="D1" s="35" t="s">
        <v>964</v>
      </c>
      <c r="E1" s="10" t="s">
        <v>1010</v>
      </c>
      <c r="F1" s="35" t="s">
        <v>963</v>
      </c>
      <c r="G1" s="35" t="s">
        <v>965</v>
      </c>
    </row>
    <row r="2" spans="1:12" ht="15.75" x14ac:dyDescent="0.25">
      <c r="A2" s="9">
        <v>15</v>
      </c>
      <c r="B2" t="s">
        <v>534</v>
      </c>
      <c r="C2" s="6" t="s">
        <v>864</v>
      </c>
      <c r="D2" s="4" t="s">
        <v>909</v>
      </c>
      <c r="E2" s="4" t="s">
        <v>897</v>
      </c>
      <c r="F2" s="4" t="s">
        <v>904</v>
      </c>
      <c r="G2" s="4" t="s">
        <v>901</v>
      </c>
      <c r="J2" s="17" t="s">
        <v>964</v>
      </c>
      <c r="K2" s="26" t="s">
        <v>946</v>
      </c>
      <c r="L2" s="26" t="s">
        <v>947</v>
      </c>
    </row>
    <row r="3" spans="1:12" ht="15.75" x14ac:dyDescent="0.25">
      <c r="A3" s="9">
        <v>15</v>
      </c>
      <c r="B3" t="s">
        <v>551</v>
      </c>
      <c r="C3" s="6" t="s">
        <v>846</v>
      </c>
      <c r="D3" s="4" t="s">
        <v>896</v>
      </c>
      <c r="E3" s="4" t="s">
        <v>897</v>
      </c>
      <c r="F3" s="4" t="s">
        <v>906</v>
      </c>
      <c r="G3" s="4" t="s">
        <v>901</v>
      </c>
      <c r="J3" s="43" t="s">
        <v>896</v>
      </c>
      <c r="K3" s="44">
        <f>COUNTIF(D:D,J3)</f>
        <v>14</v>
      </c>
      <c r="L3" s="45">
        <f>(K3*100)/K7</f>
        <v>42.424242424242422</v>
      </c>
    </row>
    <row r="4" spans="1:12" ht="15.75" x14ac:dyDescent="0.25">
      <c r="A4" s="9">
        <v>15</v>
      </c>
      <c r="B4" t="s">
        <v>509</v>
      </c>
      <c r="C4" s="6" t="s">
        <v>845</v>
      </c>
      <c r="D4" s="4" t="s">
        <v>896</v>
      </c>
      <c r="E4" s="4" t="s">
        <v>903</v>
      </c>
      <c r="F4" s="4" t="s">
        <v>906</v>
      </c>
      <c r="G4" s="4" t="s">
        <v>901</v>
      </c>
      <c r="J4" s="18" t="s">
        <v>902</v>
      </c>
      <c r="K4" s="20">
        <f>COUNTIF(D:D,J4)</f>
        <v>9</v>
      </c>
      <c r="L4" s="21">
        <f>(K4*100)/K7</f>
        <v>27.272727272727273</v>
      </c>
    </row>
    <row r="5" spans="1:12" ht="15.75" x14ac:dyDescent="0.25">
      <c r="A5" s="9">
        <v>15</v>
      </c>
      <c r="B5" t="s">
        <v>552</v>
      </c>
      <c r="C5" s="6" t="s">
        <v>864</v>
      </c>
      <c r="D5" s="4" t="s">
        <v>909</v>
      </c>
      <c r="E5" s="4" t="s">
        <v>897</v>
      </c>
      <c r="F5" s="4" t="s">
        <v>904</v>
      </c>
      <c r="G5" s="4" t="s">
        <v>901</v>
      </c>
      <c r="J5" s="18" t="s">
        <v>909</v>
      </c>
      <c r="K5" s="20">
        <f>COUNTIF(D:D,J5)</f>
        <v>10</v>
      </c>
      <c r="L5" s="21">
        <f>(K5*100)/K7</f>
        <v>30.303030303030305</v>
      </c>
    </row>
    <row r="6" spans="1:12" ht="15.75" x14ac:dyDescent="0.25">
      <c r="A6" s="9">
        <v>15</v>
      </c>
      <c r="B6" t="s">
        <v>553</v>
      </c>
      <c r="C6" s="6" t="s">
        <v>833</v>
      </c>
      <c r="D6" s="4" t="s">
        <v>909</v>
      </c>
      <c r="E6" s="4" t="s">
        <v>903</v>
      </c>
      <c r="F6" s="4" t="s">
        <v>904</v>
      </c>
      <c r="G6" s="4" t="s">
        <v>901</v>
      </c>
      <c r="J6" s="18" t="s">
        <v>900</v>
      </c>
      <c r="K6" s="20">
        <f>COUNTIF(D:D,J6)</f>
        <v>0</v>
      </c>
      <c r="L6" s="21">
        <f>(K6*100)/K7</f>
        <v>0</v>
      </c>
    </row>
    <row r="7" spans="1:12" ht="15.75" x14ac:dyDescent="0.25">
      <c r="A7" s="9">
        <v>15</v>
      </c>
      <c r="B7" t="s">
        <v>94</v>
      </c>
      <c r="C7" s="6" t="s">
        <v>845</v>
      </c>
      <c r="D7" s="4" t="s">
        <v>896</v>
      </c>
      <c r="E7" s="4" t="s">
        <v>903</v>
      </c>
      <c r="F7" s="4" t="s">
        <v>906</v>
      </c>
      <c r="G7" s="4" t="s">
        <v>901</v>
      </c>
      <c r="J7" s="19" t="s">
        <v>956</v>
      </c>
      <c r="K7" s="20">
        <f>SUM(K3:K6)</f>
        <v>33</v>
      </c>
      <c r="L7" s="21">
        <f>SUM(L3:L6)</f>
        <v>100</v>
      </c>
    </row>
    <row r="8" spans="1:12" ht="15.75" x14ac:dyDescent="0.25">
      <c r="A8" s="9">
        <v>15</v>
      </c>
      <c r="B8" t="s">
        <v>554</v>
      </c>
      <c r="C8" s="6" t="s">
        <v>837</v>
      </c>
      <c r="D8" s="4" t="s">
        <v>902</v>
      </c>
      <c r="E8" s="4" t="s">
        <v>897</v>
      </c>
      <c r="F8" s="4" t="s">
        <v>904</v>
      </c>
      <c r="G8" s="4" t="s">
        <v>901</v>
      </c>
      <c r="J8" s="12"/>
      <c r="K8" s="13"/>
      <c r="L8" s="13"/>
    </row>
    <row r="9" spans="1:12" ht="15.75" x14ac:dyDescent="0.25">
      <c r="A9" s="9">
        <v>15</v>
      </c>
      <c r="B9" t="s">
        <v>555</v>
      </c>
      <c r="C9" s="6" t="s">
        <v>864</v>
      </c>
      <c r="D9" s="4" t="s">
        <v>909</v>
      </c>
      <c r="E9" s="4" t="s">
        <v>897</v>
      </c>
      <c r="F9" s="4" t="s">
        <v>904</v>
      </c>
      <c r="G9" s="4" t="s">
        <v>901</v>
      </c>
      <c r="J9" s="17" t="s">
        <v>960</v>
      </c>
      <c r="K9" s="26" t="s">
        <v>946</v>
      </c>
      <c r="L9" s="26" t="s">
        <v>947</v>
      </c>
    </row>
    <row r="10" spans="1:12" ht="15.75" x14ac:dyDescent="0.25">
      <c r="A10" s="9">
        <v>15</v>
      </c>
      <c r="B10" t="s">
        <v>556</v>
      </c>
      <c r="C10" s="6" t="s">
        <v>837</v>
      </c>
      <c r="D10" s="4" t="s">
        <v>902</v>
      </c>
      <c r="E10" s="4" t="s">
        <v>897</v>
      </c>
      <c r="F10" s="4" t="s">
        <v>904</v>
      </c>
      <c r="G10" s="4" t="s">
        <v>901</v>
      </c>
      <c r="J10" s="18" t="s">
        <v>897</v>
      </c>
      <c r="K10" s="44">
        <f>COUNTIF(E:E,J10)</f>
        <v>21</v>
      </c>
      <c r="L10" s="23">
        <f>(K10*100)/K7</f>
        <v>63.636363636363633</v>
      </c>
    </row>
    <row r="11" spans="1:12" ht="15.75" x14ac:dyDescent="0.25">
      <c r="A11" s="9">
        <v>15</v>
      </c>
      <c r="B11" t="s">
        <v>342</v>
      </c>
      <c r="C11" s="6" t="s">
        <v>844</v>
      </c>
      <c r="D11" s="4" t="s">
        <v>896</v>
      </c>
      <c r="E11" s="4" t="s">
        <v>897</v>
      </c>
      <c r="F11" s="4" t="s">
        <v>904</v>
      </c>
      <c r="G11" s="4" t="s">
        <v>901</v>
      </c>
      <c r="J11" s="43" t="s">
        <v>903</v>
      </c>
      <c r="K11" s="22">
        <f>COUNTIF(E:E,J11)</f>
        <v>12</v>
      </c>
      <c r="L11" s="45">
        <f>(K11*100)/K7</f>
        <v>36.363636363636367</v>
      </c>
    </row>
    <row r="12" spans="1:12" ht="15.75" x14ac:dyDescent="0.25">
      <c r="A12" s="9">
        <v>15</v>
      </c>
      <c r="B12" t="s">
        <v>501</v>
      </c>
      <c r="C12" s="6" t="s">
        <v>826</v>
      </c>
      <c r="D12" s="4" t="s">
        <v>902</v>
      </c>
      <c r="E12" s="4" t="s">
        <v>903</v>
      </c>
      <c r="F12" s="4" t="s">
        <v>904</v>
      </c>
      <c r="G12" s="4" t="s">
        <v>901</v>
      </c>
      <c r="J12" s="19" t="s">
        <v>956</v>
      </c>
      <c r="K12" s="22">
        <f>SUM(K10:K11)</f>
        <v>33</v>
      </c>
      <c r="L12" s="23">
        <f>SUM(L10:L11)</f>
        <v>100</v>
      </c>
    </row>
    <row r="13" spans="1:12" ht="15.75" x14ac:dyDescent="0.25">
      <c r="A13" s="9">
        <v>15</v>
      </c>
      <c r="B13" t="s">
        <v>557</v>
      </c>
      <c r="C13" s="6" t="s">
        <v>875</v>
      </c>
      <c r="D13" s="4" t="s">
        <v>896</v>
      </c>
      <c r="E13" s="4" t="s">
        <v>897</v>
      </c>
      <c r="F13" s="4" t="s">
        <v>908</v>
      </c>
      <c r="G13" s="4" t="s">
        <v>901</v>
      </c>
      <c r="J13" s="12"/>
      <c r="K13" s="13"/>
      <c r="L13" s="13"/>
    </row>
    <row r="14" spans="1:12" ht="15.75" x14ac:dyDescent="0.25">
      <c r="A14" s="9">
        <v>15</v>
      </c>
      <c r="B14" t="s">
        <v>321</v>
      </c>
      <c r="C14" s="6" t="s">
        <v>845</v>
      </c>
      <c r="D14" s="4" t="s">
        <v>896</v>
      </c>
      <c r="E14" s="4" t="s">
        <v>903</v>
      </c>
      <c r="F14" s="4" t="s">
        <v>906</v>
      </c>
      <c r="G14" s="4" t="s">
        <v>901</v>
      </c>
      <c r="J14" s="17" t="s">
        <v>963</v>
      </c>
      <c r="K14" s="26" t="s">
        <v>946</v>
      </c>
      <c r="L14" s="26" t="s">
        <v>947</v>
      </c>
    </row>
    <row r="15" spans="1:12" ht="15.75" x14ac:dyDescent="0.25">
      <c r="A15" s="9">
        <v>15</v>
      </c>
      <c r="B15" t="s">
        <v>13</v>
      </c>
      <c r="C15" s="6" t="s">
        <v>833</v>
      </c>
      <c r="D15" s="4" t="s">
        <v>909</v>
      </c>
      <c r="E15" s="4" t="s">
        <v>903</v>
      </c>
      <c r="F15" s="4" t="s">
        <v>904</v>
      </c>
      <c r="G15" s="4" t="s">
        <v>901</v>
      </c>
      <c r="J15" s="18" t="s">
        <v>908</v>
      </c>
      <c r="K15" s="22">
        <f t="shared" ref="K15:K20" si="0">COUNTIF(F:F,J15)</f>
        <v>4</v>
      </c>
      <c r="L15" s="23">
        <f>(K15*100)/K7</f>
        <v>12.121212121212121</v>
      </c>
    </row>
    <row r="16" spans="1:12" ht="15.75" x14ac:dyDescent="0.25">
      <c r="A16" s="9">
        <v>15</v>
      </c>
      <c r="B16" t="s">
        <v>558</v>
      </c>
      <c r="C16" s="6" t="s">
        <v>876</v>
      </c>
      <c r="D16" s="4" t="s">
        <v>902</v>
      </c>
      <c r="E16" s="4" t="s">
        <v>903</v>
      </c>
      <c r="F16" s="4" t="s">
        <v>904</v>
      </c>
      <c r="G16" s="4" t="s">
        <v>907</v>
      </c>
      <c r="J16" s="18" t="s">
        <v>905</v>
      </c>
      <c r="K16" s="20">
        <f t="shared" si="0"/>
        <v>0</v>
      </c>
      <c r="L16" s="23">
        <f>(K16*100)/K7</f>
        <v>0</v>
      </c>
    </row>
    <row r="17" spans="1:12" ht="15.75" x14ac:dyDescent="0.25">
      <c r="A17" s="9">
        <v>15</v>
      </c>
      <c r="B17" t="s">
        <v>559</v>
      </c>
      <c r="C17" s="6" t="s">
        <v>842</v>
      </c>
      <c r="D17" s="4" t="s">
        <v>902</v>
      </c>
      <c r="E17" s="4" t="s">
        <v>897</v>
      </c>
      <c r="F17" s="4" t="s">
        <v>908</v>
      </c>
      <c r="G17" s="4" t="s">
        <v>901</v>
      </c>
      <c r="J17" s="18" t="s">
        <v>904</v>
      </c>
      <c r="K17" s="20">
        <f t="shared" si="0"/>
        <v>19</v>
      </c>
      <c r="L17" s="23">
        <f>(K17*100)/K7</f>
        <v>57.575757575757578</v>
      </c>
    </row>
    <row r="18" spans="1:12" ht="15.75" x14ac:dyDescent="0.25">
      <c r="A18" s="9">
        <v>15</v>
      </c>
      <c r="B18" t="s">
        <v>560</v>
      </c>
      <c r="C18" s="6" t="s">
        <v>870</v>
      </c>
      <c r="D18" s="4" t="s">
        <v>896</v>
      </c>
      <c r="E18" s="4" t="s">
        <v>897</v>
      </c>
      <c r="F18" s="4" t="s">
        <v>912</v>
      </c>
      <c r="G18" s="4" t="s">
        <v>901</v>
      </c>
      <c r="J18" s="18" t="s">
        <v>912</v>
      </c>
      <c r="K18" s="22">
        <f t="shared" si="0"/>
        <v>2</v>
      </c>
      <c r="L18" s="23">
        <f>(K18*100)/K7</f>
        <v>6.0606060606060606</v>
      </c>
    </row>
    <row r="19" spans="1:12" ht="15.75" x14ac:dyDescent="0.25">
      <c r="A19" s="9">
        <v>15</v>
      </c>
      <c r="B19" t="s">
        <v>106</v>
      </c>
      <c r="C19" s="6" t="s">
        <v>845</v>
      </c>
      <c r="D19" s="4" t="s">
        <v>896</v>
      </c>
      <c r="E19" s="4" t="s">
        <v>903</v>
      </c>
      <c r="F19" s="4" t="s">
        <v>906</v>
      </c>
      <c r="G19" s="4" t="s">
        <v>901</v>
      </c>
      <c r="J19" s="43" t="s">
        <v>906</v>
      </c>
      <c r="K19" s="20">
        <f t="shared" si="0"/>
        <v>8</v>
      </c>
      <c r="L19" s="45">
        <f>(K19*100)/K7</f>
        <v>24.242424242424242</v>
      </c>
    </row>
    <row r="20" spans="1:12" ht="15.75" x14ac:dyDescent="0.25">
      <c r="A20" s="9">
        <v>15</v>
      </c>
      <c r="B20" t="s">
        <v>561</v>
      </c>
      <c r="C20" s="6" t="s">
        <v>864</v>
      </c>
      <c r="D20" s="4" t="s">
        <v>909</v>
      </c>
      <c r="E20" s="4" t="s">
        <v>897</v>
      </c>
      <c r="F20" s="4" t="s">
        <v>904</v>
      </c>
      <c r="G20" s="4" t="s">
        <v>901</v>
      </c>
      <c r="J20" s="43" t="s">
        <v>913</v>
      </c>
      <c r="K20" s="20">
        <f t="shared" si="0"/>
        <v>0</v>
      </c>
      <c r="L20" s="23">
        <f>(K20*100)/K7</f>
        <v>0</v>
      </c>
    </row>
    <row r="21" spans="1:12" ht="15.75" x14ac:dyDescent="0.25">
      <c r="A21" s="9">
        <v>15</v>
      </c>
      <c r="B21" t="s">
        <v>350</v>
      </c>
      <c r="C21" s="6" t="s">
        <v>826</v>
      </c>
      <c r="D21" s="4" t="s">
        <v>902</v>
      </c>
      <c r="E21" s="4" t="s">
        <v>903</v>
      </c>
      <c r="F21" s="4" t="s">
        <v>904</v>
      </c>
      <c r="G21" s="4" t="s">
        <v>901</v>
      </c>
      <c r="J21" s="19" t="s">
        <v>956</v>
      </c>
      <c r="K21" s="22">
        <f>SUM(K15:K20)</f>
        <v>33</v>
      </c>
      <c r="L21" s="22">
        <f>SUM(L15:L20)</f>
        <v>100</v>
      </c>
    </row>
    <row r="22" spans="1:12" ht="15.75" x14ac:dyDescent="0.25">
      <c r="A22" s="9">
        <v>15</v>
      </c>
      <c r="B22" t="s">
        <v>562</v>
      </c>
      <c r="C22" s="6" t="s">
        <v>846</v>
      </c>
      <c r="D22" s="4" t="s">
        <v>896</v>
      </c>
      <c r="E22" s="4" t="s">
        <v>897</v>
      </c>
      <c r="F22" s="4" t="s">
        <v>906</v>
      </c>
      <c r="G22" s="4" t="s">
        <v>901</v>
      </c>
      <c r="J22" s="12"/>
      <c r="K22" s="12"/>
      <c r="L22" s="12"/>
    </row>
    <row r="23" spans="1:12" ht="15.75" x14ac:dyDescent="0.25">
      <c r="A23" s="9">
        <v>15</v>
      </c>
      <c r="B23" t="s">
        <v>21</v>
      </c>
      <c r="C23" s="6" t="s">
        <v>826</v>
      </c>
      <c r="D23" s="4" t="s">
        <v>902</v>
      </c>
      <c r="E23" s="4" t="s">
        <v>903</v>
      </c>
      <c r="F23" s="4" t="s">
        <v>904</v>
      </c>
      <c r="G23" s="4" t="s">
        <v>901</v>
      </c>
      <c r="J23" s="17" t="s">
        <v>965</v>
      </c>
      <c r="K23" s="26" t="s">
        <v>946</v>
      </c>
      <c r="L23" s="26" t="s">
        <v>947</v>
      </c>
    </row>
    <row r="24" spans="1:12" ht="15.75" x14ac:dyDescent="0.25">
      <c r="A24" s="9">
        <v>15</v>
      </c>
      <c r="B24" t="s">
        <v>563</v>
      </c>
      <c r="C24" s="6" t="s">
        <v>837</v>
      </c>
      <c r="D24" s="4" t="s">
        <v>902</v>
      </c>
      <c r="E24" s="4" t="s">
        <v>897</v>
      </c>
      <c r="F24" s="4" t="s">
        <v>904</v>
      </c>
      <c r="G24" s="4" t="s">
        <v>901</v>
      </c>
      <c r="J24" s="18" t="s">
        <v>907</v>
      </c>
      <c r="K24" s="22">
        <f>COUNTIF(G:G,J24)</f>
        <v>1</v>
      </c>
      <c r="L24" s="36">
        <f>(K24*100)/K7</f>
        <v>3.0303030303030303</v>
      </c>
    </row>
    <row r="25" spans="1:12" ht="15.75" x14ac:dyDescent="0.25">
      <c r="A25" s="9">
        <v>15</v>
      </c>
      <c r="B25" t="s">
        <v>564</v>
      </c>
      <c r="C25" s="6" t="s">
        <v>830</v>
      </c>
      <c r="D25" s="4" t="s">
        <v>896</v>
      </c>
      <c r="E25" s="4" t="s">
        <v>897</v>
      </c>
      <c r="F25" s="4" t="s">
        <v>908</v>
      </c>
      <c r="G25" s="4" t="s">
        <v>901</v>
      </c>
      <c r="J25" s="18" t="s">
        <v>901</v>
      </c>
      <c r="K25" s="22">
        <f>COUNTIF(G:G,J25)</f>
        <v>32</v>
      </c>
      <c r="L25" s="36">
        <f>(K25*100)/K7</f>
        <v>96.969696969696969</v>
      </c>
    </row>
    <row r="26" spans="1:12" ht="15.75" x14ac:dyDescent="0.25">
      <c r="A26" s="9">
        <v>15</v>
      </c>
      <c r="B26" t="s">
        <v>113</v>
      </c>
      <c r="C26" s="6" t="s">
        <v>846</v>
      </c>
      <c r="D26" s="4" t="s">
        <v>896</v>
      </c>
      <c r="E26" s="4" t="s">
        <v>897</v>
      </c>
      <c r="F26" s="4" t="s">
        <v>906</v>
      </c>
      <c r="G26" s="4" t="s">
        <v>901</v>
      </c>
      <c r="J26" s="18" t="s">
        <v>956</v>
      </c>
      <c r="K26" s="36">
        <f>SUM(K24:K25)</f>
        <v>33</v>
      </c>
      <c r="L26" s="36">
        <f>SUM(L24:L25)</f>
        <v>100</v>
      </c>
    </row>
    <row r="27" spans="1:12" ht="15.75" x14ac:dyDescent="0.25">
      <c r="A27" s="9">
        <v>15</v>
      </c>
      <c r="B27" t="s">
        <v>355</v>
      </c>
      <c r="C27" s="6" t="s">
        <v>844</v>
      </c>
      <c r="D27" s="4" t="s">
        <v>896</v>
      </c>
      <c r="E27" s="4" t="s">
        <v>897</v>
      </c>
      <c r="F27" s="4" t="s">
        <v>904</v>
      </c>
      <c r="G27" s="4" t="s">
        <v>901</v>
      </c>
      <c r="J27" s="12"/>
      <c r="K27" s="12"/>
      <c r="L27" s="12"/>
    </row>
    <row r="28" spans="1:12" ht="15.75" x14ac:dyDescent="0.25">
      <c r="A28" s="9">
        <v>15</v>
      </c>
      <c r="B28" t="s">
        <v>565</v>
      </c>
      <c r="C28" s="6" t="s">
        <v>864</v>
      </c>
      <c r="D28" s="4" t="s">
        <v>909</v>
      </c>
      <c r="E28" s="4" t="s">
        <v>897</v>
      </c>
      <c r="F28" s="4" t="s">
        <v>904</v>
      </c>
      <c r="G28" s="4" t="s">
        <v>901</v>
      </c>
      <c r="J28" s="27" t="s">
        <v>966</v>
      </c>
      <c r="K28" s="26" t="s">
        <v>946</v>
      </c>
      <c r="L28" s="26" t="s">
        <v>947</v>
      </c>
    </row>
    <row r="29" spans="1:12" ht="15.75" x14ac:dyDescent="0.25">
      <c r="A29" s="9">
        <v>15</v>
      </c>
      <c r="B29" t="s">
        <v>566</v>
      </c>
      <c r="C29" s="6" t="s">
        <v>849</v>
      </c>
      <c r="D29" s="4" t="s">
        <v>896</v>
      </c>
      <c r="E29" s="4" t="s">
        <v>903</v>
      </c>
      <c r="F29" s="4" t="s">
        <v>912</v>
      </c>
      <c r="G29" s="4" t="s">
        <v>901</v>
      </c>
      <c r="J29" s="18" t="s">
        <v>864</v>
      </c>
      <c r="K29" s="22">
        <v>8</v>
      </c>
      <c r="L29" s="23">
        <f>(K29*100)/K7</f>
        <v>24.242424242424242</v>
      </c>
    </row>
    <row r="30" spans="1:12" ht="15.75" x14ac:dyDescent="0.25">
      <c r="A30" s="9">
        <v>15</v>
      </c>
      <c r="B30" t="s">
        <v>567</v>
      </c>
      <c r="C30" s="6" t="s">
        <v>864</v>
      </c>
      <c r="D30" s="4" t="s">
        <v>909</v>
      </c>
      <c r="E30" s="4" t="s">
        <v>897</v>
      </c>
      <c r="F30" s="4" t="s">
        <v>904</v>
      </c>
      <c r="G30" s="4" t="s">
        <v>901</v>
      </c>
      <c r="J30" s="18" t="s">
        <v>845</v>
      </c>
      <c r="K30" s="22">
        <v>5</v>
      </c>
      <c r="L30" s="23">
        <f>(K30*100)/K7</f>
        <v>15.151515151515152</v>
      </c>
    </row>
    <row r="31" spans="1:12" ht="15.75" x14ac:dyDescent="0.25">
      <c r="A31" s="9">
        <v>15</v>
      </c>
      <c r="B31" t="s">
        <v>359</v>
      </c>
      <c r="C31" s="6" t="s">
        <v>842</v>
      </c>
      <c r="D31" s="4" t="s">
        <v>902</v>
      </c>
      <c r="E31" s="4" t="s">
        <v>897</v>
      </c>
      <c r="F31" s="4" t="s">
        <v>908</v>
      </c>
      <c r="G31" s="4" t="s">
        <v>901</v>
      </c>
      <c r="J31" s="18" t="s">
        <v>846</v>
      </c>
      <c r="K31" s="22">
        <v>3</v>
      </c>
      <c r="L31" s="23">
        <f>(K31*100)/K7</f>
        <v>9.0909090909090917</v>
      </c>
    </row>
    <row r="32" spans="1:12" ht="15.75" x14ac:dyDescent="0.25">
      <c r="A32" s="9">
        <v>15</v>
      </c>
      <c r="B32" t="s">
        <v>568</v>
      </c>
      <c r="C32" s="6" t="s">
        <v>864</v>
      </c>
      <c r="D32" s="4" t="s">
        <v>909</v>
      </c>
      <c r="E32" s="4" t="s">
        <v>897</v>
      </c>
      <c r="F32" s="4" t="s">
        <v>904</v>
      </c>
      <c r="G32" s="4" t="s">
        <v>901</v>
      </c>
      <c r="J32" s="18" t="s">
        <v>837</v>
      </c>
      <c r="K32" s="22">
        <v>3</v>
      </c>
      <c r="L32" s="23">
        <f>(K32*100)/K7</f>
        <v>9.0909090909090917</v>
      </c>
    </row>
    <row r="33" spans="1:12" ht="15.75" x14ac:dyDescent="0.25">
      <c r="A33" s="9">
        <v>15</v>
      </c>
      <c r="B33" t="s">
        <v>486</v>
      </c>
      <c r="C33" s="6" t="s">
        <v>845</v>
      </c>
      <c r="D33" s="4" t="s">
        <v>896</v>
      </c>
      <c r="E33" s="4" t="s">
        <v>903</v>
      </c>
      <c r="F33" s="4" t="s">
        <v>906</v>
      </c>
      <c r="G33" s="4" t="s">
        <v>901</v>
      </c>
      <c r="J33" s="18" t="s">
        <v>826</v>
      </c>
      <c r="K33" s="22">
        <v>3</v>
      </c>
      <c r="L33" s="23">
        <f>(K33*100)/K7</f>
        <v>9.0909090909090917</v>
      </c>
    </row>
    <row r="34" spans="1:12" ht="15.75" x14ac:dyDescent="0.25">
      <c r="A34" s="9">
        <v>15</v>
      </c>
      <c r="B34" t="s">
        <v>569</v>
      </c>
      <c r="C34" s="6" t="s">
        <v>864</v>
      </c>
      <c r="D34" s="4" t="s">
        <v>909</v>
      </c>
      <c r="E34" s="4" t="s">
        <v>897</v>
      </c>
      <c r="F34" s="4" t="s">
        <v>904</v>
      </c>
      <c r="G34" s="4" t="s">
        <v>901</v>
      </c>
      <c r="J34" s="18" t="s">
        <v>833</v>
      </c>
      <c r="K34" s="22">
        <v>2</v>
      </c>
      <c r="L34" s="23">
        <f>(K34*100)/K7</f>
        <v>6.0606060606060606</v>
      </c>
    </row>
    <row r="35" spans="1:12" x14ac:dyDescent="0.25">
      <c r="J35" s="18" t="s">
        <v>844</v>
      </c>
      <c r="K35" s="22">
        <v>2</v>
      </c>
      <c r="L35" s="23">
        <f>(K35*100)/K7</f>
        <v>6.0606060606060606</v>
      </c>
    </row>
    <row r="36" spans="1:12" x14ac:dyDescent="0.25">
      <c r="J36" s="18" t="s">
        <v>842</v>
      </c>
      <c r="K36" s="22">
        <v>2</v>
      </c>
      <c r="L36" s="23">
        <f>(K36*100)/K7</f>
        <v>6.0606060606060606</v>
      </c>
    </row>
    <row r="37" spans="1:12" x14ac:dyDescent="0.25">
      <c r="J37" s="18" t="s">
        <v>830</v>
      </c>
      <c r="K37" s="22">
        <v>1</v>
      </c>
      <c r="L37" s="23">
        <f>(K37*100)/K7</f>
        <v>3.0303030303030303</v>
      </c>
    </row>
    <row r="38" spans="1:12" x14ac:dyDescent="0.25">
      <c r="J38" s="43" t="s">
        <v>875</v>
      </c>
      <c r="K38" s="44">
        <v>1</v>
      </c>
      <c r="L38" s="44">
        <f>(K38*100)/K7</f>
        <v>3.0303030303030303</v>
      </c>
    </row>
    <row r="39" spans="1:12" x14ac:dyDescent="0.25">
      <c r="J39" s="18" t="s">
        <v>870</v>
      </c>
      <c r="K39" s="22">
        <v>1</v>
      </c>
      <c r="L39" s="23">
        <f>(K39*100)/K7</f>
        <v>3.0303030303030303</v>
      </c>
    </row>
    <row r="40" spans="1:12" x14ac:dyDescent="0.25">
      <c r="J40" s="18" t="s">
        <v>849</v>
      </c>
      <c r="K40" s="22">
        <v>1</v>
      </c>
      <c r="L40" s="23">
        <f>(K40*100)/K7</f>
        <v>3.0303030303030303</v>
      </c>
    </row>
    <row r="41" spans="1:12" x14ac:dyDescent="0.25">
      <c r="J41" s="18" t="s">
        <v>876</v>
      </c>
      <c r="K41" s="22">
        <v>1</v>
      </c>
      <c r="L41" s="23">
        <f>(K41*100)/K7</f>
        <v>3.0303030303030303</v>
      </c>
    </row>
    <row r="42" spans="1:12" x14ac:dyDescent="0.25">
      <c r="J42" s="18"/>
      <c r="K42" s="22"/>
      <c r="L42" s="23">
        <f>(K42*100)/K7</f>
        <v>0</v>
      </c>
    </row>
    <row r="43" spans="1:12" x14ac:dyDescent="0.25">
      <c r="J43" s="47"/>
      <c r="K43" s="46"/>
      <c r="L43" s="23">
        <f>(K43*100)/K7</f>
        <v>0</v>
      </c>
    </row>
    <row r="44" spans="1:12" x14ac:dyDescent="0.25">
      <c r="J44" s="47"/>
      <c r="K44" s="46"/>
      <c r="L44" s="23">
        <f>(K44*100)/K7</f>
        <v>0</v>
      </c>
    </row>
    <row r="45" spans="1:12" x14ac:dyDescent="0.25">
      <c r="J45" s="47"/>
      <c r="K45" s="46"/>
      <c r="L45" s="23">
        <f>(K45*100)/K7</f>
        <v>0</v>
      </c>
    </row>
    <row r="46" spans="1:12" x14ac:dyDescent="0.25">
      <c r="J46" s="47"/>
      <c r="K46" s="46"/>
      <c r="L46" s="23">
        <f>(K46*100)/K7</f>
        <v>0</v>
      </c>
    </row>
    <row r="47" spans="1:12" x14ac:dyDescent="0.25">
      <c r="J47" s="18" t="s">
        <v>956</v>
      </c>
      <c r="K47" s="28">
        <f>SUM(K29:K46)</f>
        <v>33</v>
      </c>
      <c r="L47" s="23">
        <f>SUM(L29:L46)</f>
        <v>100.00000000000001</v>
      </c>
    </row>
  </sheetData>
  <autoFilter ref="A1:G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"/>
  <sheetViews>
    <sheetView workbookViewId="0">
      <selection activeCell="H1" sqref="H1"/>
    </sheetView>
  </sheetViews>
  <sheetFormatPr baseColWidth="10" defaultRowHeight="15" x14ac:dyDescent="0.25"/>
  <sheetData>
    <row r="1" spans="1:12" x14ac:dyDescent="0.25">
      <c r="A1" s="8" t="s">
        <v>944</v>
      </c>
      <c r="B1" s="2" t="s">
        <v>934</v>
      </c>
      <c r="C1" s="5" t="s">
        <v>936</v>
      </c>
      <c r="D1" s="35" t="s">
        <v>964</v>
      </c>
      <c r="E1" s="10" t="s">
        <v>1010</v>
      </c>
      <c r="F1" s="35" t="s">
        <v>963</v>
      </c>
      <c r="G1" s="35" t="s">
        <v>965</v>
      </c>
    </row>
    <row r="2" spans="1:12" ht="15.75" x14ac:dyDescent="0.25">
      <c r="A2" s="9">
        <v>16</v>
      </c>
      <c r="B2" t="s">
        <v>90</v>
      </c>
      <c r="C2" s="6" t="s">
        <v>826</v>
      </c>
      <c r="D2" s="4" t="s">
        <v>902</v>
      </c>
      <c r="E2" s="4" t="s">
        <v>903</v>
      </c>
      <c r="F2" s="4" t="s">
        <v>904</v>
      </c>
      <c r="G2" s="4" t="s">
        <v>901</v>
      </c>
      <c r="J2" s="17" t="s">
        <v>964</v>
      </c>
      <c r="K2" s="26" t="s">
        <v>946</v>
      </c>
      <c r="L2" s="26" t="s">
        <v>947</v>
      </c>
    </row>
    <row r="3" spans="1:12" ht="15.75" x14ac:dyDescent="0.25">
      <c r="A3" s="9">
        <v>16</v>
      </c>
      <c r="B3" t="s">
        <v>154</v>
      </c>
      <c r="C3" s="6" t="s">
        <v>826</v>
      </c>
      <c r="D3" s="4" t="s">
        <v>902</v>
      </c>
      <c r="E3" s="4" t="s">
        <v>903</v>
      </c>
      <c r="F3" s="4" t="s">
        <v>904</v>
      </c>
      <c r="G3" s="4" t="s">
        <v>901</v>
      </c>
      <c r="J3" s="43" t="s">
        <v>896</v>
      </c>
      <c r="K3" s="44">
        <f>COUNTIF(D:D,J3)</f>
        <v>33</v>
      </c>
      <c r="L3" s="45">
        <f>(K3*100)/K7</f>
        <v>43.421052631578945</v>
      </c>
    </row>
    <row r="4" spans="1:12" ht="15.75" x14ac:dyDescent="0.25">
      <c r="A4" s="9">
        <v>16</v>
      </c>
      <c r="B4" t="s">
        <v>570</v>
      </c>
      <c r="C4" s="6" t="s">
        <v>833</v>
      </c>
      <c r="D4" s="4" t="s">
        <v>909</v>
      </c>
      <c r="E4" s="4" t="s">
        <v>903</v>
      </c>
      <c r="F4" s="4" t="s">
        <v>904</v>
      </c>
      <c r="G4" s="4" t="s">
        <v>901</v>
      </c>
      <c r="J4" s="18" t="s">
        <v>902</v>
      </c>
      <c r="K4" s="20">
        <f>COUNTIF(D:D,J4)</f>
        <v>38</v>
      </c>
      <c r="L4" s="21">
        <f>(K4*100)/K7</f>
        <v>50</v>
      </c>
    </row>
    <row r="5" spans="1:12" ht="15.75" x14ac:dyDescent="0.25">
      <c r="A5" s="9">
        <v>16</v>
      </c>
      <c r="B5" t="s">
        <v>314</v>
      </c>
      <c r="C5" s="6" t="s">
        <v>826</v>
      </c>
      <c r="D5" s="4" t="s">
        <v>902</v>
      </c>
      <c r="E5" s="4" t="s">
        <v>903</v>
      </c>
      <c r="F5" s="4" t="s">
        <v>904</v>
      </c>
      <c r="G5" s="4" t="s">
        <v>901</v>
      </c>
      <c r="J5" s="18" t="s">
        <v>909</v>
      </c>
      <c r="K5" s="20">
        <f>COUNTIF(D:D,J5)</f>
        <v>4</v>
      </c>
      <c r="L5" s="21">
        <f>(K5*100)/K7</f>
        <v>5.2631578947368425</v>
      </c>
    </row>
    <row r="6" spans="1:12" ht="15.75" x14ac:dyDescent="0.25">
      <c r="A6" s="9">
        <v>16</v>
      </c>
      <c r="B6" t="s">
        <v>4</v>
      </c>
      <c r="C6" s="6" t="s">
        <v>826</v>
      </c>
      <c r="D6" s="4" t="s">
        <v>902</v>
      </c>
      <c r="E6" s="4" t="s">
        <v>903</v>
      </c>
      <c r="F6" s="4" t="s">
        <v>904</v>
      </c>
      <c r="G6" s="4" t="s">
        <v>901</v>
      </c>
      <c r="J6" s="18" t="s">
        <v>900</v>
      </c>
      <c r="K6" s="20">
        <f>COUNTIF(D:D,J6)</f>
        <v>1</v>
      </c>
      <c r="L6" s="21">
        <f>(K6*100)/K7</f>
        <v>1.3157894736842106</v>
      </c>
    </row>
    <row r="7" spans="1:12" ht="15.75" x14ac:dyDescent="0.25">
      <c r="A7" s="9">
        <v>16</v>
      </c>
      <c r="B7" t="s">
        <v>499</v>
      </c>
      <c r="C7" s="6" t="s">
        <v>826</v>
      </c>
      <c r="D7" s="4" t="s">
        <v>902</v>
      </c>
      <c r="E7" s="4" t="s">
        <v>903</v>
      </c>
      <c r="F7" s="4" t="s">
        <v>904</v>
      </c>
      <c r="G7" s="4" t="s">
        <v>901</v>
      </c>
      <c r="J7" s="19" t="s">
        <v>956</v>
      </c>
      <c r="K7" s="20">
        <f>SUM(K3:K6)</f>
        <v>76</v>
      </c>
      <c r="L7" s="21">
        <f>SUM(L3:L6)</f>
        <v>99.999999999999986</v>
      </c>
    </row>
    <row r="8" spans="1:12" ht="15.75" x14ac:dyDescent="0.25">
      <c r="A8" s="9">
        <v>16</v>
      </c>
      <c r="B8" t="s">
        <v>571</v>
      </c>
      <c r="C8" s="6" t="s">
        <v>838</v>
      </c>
      <c r="D8" s="4" t="s">
        <v>896</v>
      </c>
      <c r="E8" s="4" t="s">
        <v>903</v>
      </c>
      <c r="F8" s="4" t="s">
        <v>904</v>
      </c>
      <c r="G8" s="4" t="s">
        <v>901</v>
      </c>
      <c r="J8" s="12"/>
      <c r="K8" s="13"/>
      <c r="L8" s="13"/>
    </row>
    <row r="9" spans="1:12" ht="15.75" x14ac:dyDescent="0.25">
      <c r="A9" s="9">
        <v>16</v>
      </c>
      <c r="B9" t="s">
        <v>96</v>
      </c>
      <c r="C9" s="6" t="s">
        <v>826</v>
      </c>
      <c r="D9" s="4" t="s">
        <v>902</v>
      </c>
      <c r="E9" s="4" t="s">
        <v>903</v>
      </c>
      <c r="F9" s="4" t="s">
        <v>904</v>
      </c>
      <c r="G9" s="4" t="s">
        <v>901</v>
      </c>
      <c r="J9" s="17" t="s">
        <v>960</v>
      </c>
      <c r="K9" s="26" t="s">
        <v>946</v>
      </c>
      <c r="L9" s="26" t="s">
        <v>947</v>
      </c>
    </row>
    <row r="10" spans="1:12" ht="15.75" x14ac:dyDescent="0.25">
      <c r="A10" s="9">
        <v>16</v>
      </c>
      <c r="B10" t="s">
        <v>473</v>
      </c>
      <c r="C10" s="6" t="s">
        <v>832</v>
      </c>
      <c r="D10" s="4" t="s">
        <v>896</v>
      </c>
      <c r="E10" s="4" t="s">
        <v>903</v>
      </c>
      <c r="F10" s="4" t="s">
        <v>908</v>
      </c>
      <c r="G10" s="4" t="s">
        <v>901</v>
      </c>
      <c r="J10" s="18" t="s">
        <v>897</v>
      </c>
      <c r="K10" s="44">
        <f>COUNTIF(E:E,J10)</f>
        <v>4</v>
      </c>
      <c r="L10" s="23">
        <f>(K10*100)/K7</f>
        <v>5.2631578947368425</v>
      </c>
    </row>
    <row r="11" spans="1:12" ht="15.75" x14ac:dyDescent="0.25">
      <c r="A11" s="9">
        <v>16</v>
      </c>
      <c r="B11" t="s">
        <v>572</v>
      </c>
      <c r="C11" s="6" t="s">
        <v>838</v>
      </c>
      <c r="D11" s="4" t="s">
        <v>896</v>
      </c>
      <c r="E11" s="4" t="s">
        <v>903</v>
      </c>
      <c r="F11" s="4" t="s">
        <v>904</v>
      </c>
      <c r="G11" s="4" t="s">
        <v>901</v>
      </c>
      <c r="J11" s="43" t="s">
        <v>903</v>
      </c>
      <c r="K11" s="22">
        <f>COUNTIF(E:E,J11)</f>
        <v>72</v>
      </c>
      <c r="L11" s="45">
        <f>(K11*100)/K7</f>
        <v>94.736842105263165</v>
      </c>
    </row>
    <row r="12" spans="1:12" ht="15.75" x14ac:dyDescent="0.25">
      <c r="A12" s="9">
        <v>16</v>
      </c>
      <c r="B12" t="s">
        <v>501</v>
      </c>
      <c r="C12" s="6" t="s">
        <v>826</v>
      </c>
      <c r="D12" s="4" t="s">
        <v>902</v>
      </c>
      <c r="E12" s="4" t="s">
        <v>903</v>
      </c>
      <c r="F12" s="4" t="s">
        <v>904</v>
      </c>
      <c r="G12" s="4" t="s">
        <v>901</v>
      </c>
      <c r="J12" s="19" t="s">
        <v>956</v>
      </c>
      <c r="K12" s="22">
        <f>SUM(K10:K11)</f>
        <v>76</v>
      </c>
      <c r="L12" s="23">
        <f>SUM(L10:L11)</f>
        <v>100</v>
      </c>
    </row>
    <row r="13" spans="1:12" ht="15.75" x14ac:dyDescent="0.25">
      <c r="A13" s="9">
        <v>16</v>
      </c>
      <c r="B13" t="s">
        <v>11</v>
      </c>
      <c r="C13" s="6" t="s">
        <v>832</v>
      </c>
      <c r="D13" s="4" t="s">
        <v>896</v>
      </c>
      <c r="E13" s="4" t="s">
        <v>903</v>
      </c>
      <c r="F13" s="4" t="s">
        <v>908</v>
      </c>
      <c r="G13" s="4" t="s">
        <v>901</v>
      </c>
      <c r="J13" s="12"/>
      <c r="K13" s="13"/>
      <c r="L13" s="13"/>
    </row>
    <row r="14" spans="1:12" ht="15.75" x14ac:dyDescent="0.25">
      <c r="A14" s="9">
        <v>16</v>
      </c>
      <c r="B14" t="s">
        <v>477</v>
      </c>
      <c r="C14" s="6" t="s">
        <v>838</v>
      </c>
      <c r="D14" s="4" t="s">
        <v>896</v>
      </c>
      <c r="E14" s="4" t="s">
        <v>903</v>
      </c>
      <c r="F14" s="4" t="s">
        <v>904</v>
      </c>
      <c r="G14" s="4" t="s">
        <v>901</v>
      </c>
      <c r="J14" s="17" t="s">
        <v>963</v>
      </c>
      <c r="K14" s="26" t="s">
        <v>946</v>
      </c>
      <c r="L14" s="26" t="s">
        <v>947</v>
      </c>
    </row>
    <row r="15" spans="1:12" ht="15.75" x14ac:dyDescent="0.25">
      <c r="A15" s="9">
        <v>16</v>
      </c>
      <c r="B15" t="s">
        <v>573</v>
      </c>
      <c r="C15" s="6" t="s">
        <v>826</v>
      </c>
      <c r="D15" s="4" t="s">
        <v>902</v>
      </c>
      <c r="E15" s="4" t="s">
        <v>903</v>
      </c>
      <c r="F15" s="4" t="s">
        <v>904</v>
      </c>
      <c r="G15" s="4" t="s">
        <v>901</v>
      </c>
      <c r="J15" s="18" t="s">
        <v>908</v>
      </c>
      <c r="K15" s="22">
        <f t="shared" ref="K15:K20" si="0">COUNTIF(F:F,J15)</f>
        <v>10</v>
      </c>
      <c r="L15" s="23">
        <f>(K15*100)/K7</f>
        <v>13.157894736842104</v>
      </c>
    </row>
    <row r="16" spans="1:12" ht="15.75" x14ac:dyDescent="0.25">
      <c r="A16" s="9">
        <v>16</v>
      </c>
      <c r="B16" t="s">
        <v>265</v>
      </c>
      <c r="C16" s="6" t="s">
        <v>826</v>
      </c>
      <c r="D16" s="4" t="s">
        <v>902</v>
      </c>
      <c r="E16" s="4" t="s">
        <v>903</v>
      </c>
      <c r="F16" s="4" t="s">
        <v>904</v>
      </c>
      <c r="G16" s="4" t="s">
        <v>901</v>
      </c>
      <c r="J16" s="18" t="s">
        <v>905</v>
      </c>
      <c r="K16" s="20">
        <f t="shared" si="0"/>
        <v>2</v>
      </c>
      <c r="L16" s="23">
        <f>(K16*100)/K7</f>
        <v>2.6315789473684212</v>
      </c>
    </row>
    <row r="17" spans="1:12" ht="15.75" x14ac:dyDescent="0.25">
      <c r="A17" s="9">
        <v>16</v>
      </c>
      <c r="B17" t="s">
        <v>559</v>
      </c>
      <c r="C17" s="6" t="s">
        <v>842</v>
      </c>
      <c r="D17" s="4" t="s">
        <v>902</v>
      </c>
      <c r="E17" s="4" t="s">
        <v>897</v>
      </c>
      <c r="F17" s="4" t="s">
        <v>908</v>
      </c>
      <c r="G17" s="4" t="s">
        <v>901</v>
      </c>
      <c r="J17" s="18" t="s">
        <v>904</v>
      </c>
      <c r="K17" s="20">
        <f t="shared" si="0"/>
        <v>60</v>
      </c>
      <c r="L17" s="23">
        <f>(K17*100)/K7</f>
        <v>78.94736842105263</v>
      </c>
    </row>
    <row r="18" spans="1:12" ht="15.75" x14ac:dyDescent="0.25">
      <c r="A18" s="9">
        <v>16</v>
      </c>
      <c r="B18" t="s">
        <v>574</v>
      </c>
      <c r="C18" s="6" t="s">
        <v>838</v>
      </c>
      <c r="D18" s="4" t="s">
        <v>896</v>
      </c>
      <c r="E18" s="4" t="s">
        <v>903</v>
      </c>
      <c r="F18" s="4" t="s">
        <v>904</v>
      </c>
      <c r="G18" s="4" t="s">
        <v>901</v>
      </c>
      <c r="J18" s="18" t="s">
        <v>912</v>
      </c>
      <c r="K18" s="22">
        <f t="shared" si="0"/>
        <v>0</v>
      </c>
      <c r="L18" s="23">
        <f>(K18*100)/K7</f>
        <v>0</v>
      </c>
    </row>
    <row r="19" spans="1:12" ht="15.75" x14ac:dyDescent="0.25">
      <c r="A19" s="9">
        <v>16</v>
      </c>
      <c r="B19" t="s">
        <v>166</v>
      </c>
      <c r="C19" s="6" t="s">
        <v>826</v>
      </c>
      <c r="D19" s="4" t="s">
        <v>902</v>
      </c>
      <c r="E19" s="4" t="s">
        <v>903</v>
      </c>
      <c r="F19" s="4" t="s">
        <v>904</v>
      </c>
      <c r="G19" s="4" t="s">
        <v>901</v>
      </c>
      <c r="J19" s="43" t="s">
        <v>906</v>
      </c>
      <c r="K19" s="20">
        <f t="shared" si="0"/>
        <v>4</v>
      </c>
      <c r="L19" s="45">
        <f>(K19*100)/K7</f>
        <v>5.2631578947368425</v>
      </c>
    </row>
    <row r="20" spans="1:12" ht="15.75" x14ac:dyDescent="0.25">
      <c r="A20" s="9">
        <v>16</v>
      </c>
      <c r="B20" t="s">
        <v>575</v>
      </c>
      <c r="C20" s="6" t="s">
        <v>877</v>
      </c>
      <c r="D20" s="4" t="s">
        <v>896</v>
      </c>
      <c r="E20" s="4" t="s">
        <v>903</v>
      </c>
      <c r="F20" s="4" t="s">
        <v>924</v>
      </c>
      <c r="G20" s="4" t="s">
        <v>901</v>
      </c>
      <c r="J20" s="43" t="s">
        <v>913</v>
      </c>
      <c r="K20" s="20">
        <f t="shared" si="0"/>
        <v>0</v>
      </c>
      <c r="L20" s="23">
        <f>(K20*100)/K7</f>
        <v>0</v>
      </c>
    </row>
    <row r="21" spans="1:12" ht="15.75" x14ac:dyDescent="0.25">
      <c r="A21" s="9">
        <v>16</v>
      </c>
      <c r="B21" t="s">
        <v>576</v>
      </c>
      <c r="C21" s="6" t="s">
        <v>838</v>
      </c>
      <c r="D21" s="4" t="s">
        <v>896</v>
      </c>
      <c r="E21" s="4" t="s">
        <v>903</v>
      </c>
      <c r="F21" s="4" t="s">
        <v>904</v>
      </c>
      <c r="G21" s="4" t="s">
        <v>901</v>
      </c>
      <c r="J21" s="19" t="s">
        <v>956</v>
      </c>
      <c r="K21" s="22">
        <f>SUM(K15:K20)</f>
        <v>76</v>
      </c>
      <c r="L21" s="22">
        <f>SUM(L15:L20)</f>
        <v>100</v>
      </c>
    </row>
    <row r="22" spans="1:12" ht="15.75" x14ac:dyDescent="0.25">
      <c r="A22" s="9">
        <v>16</v>
      </c>
      <c r="B22" t="s">
        <v>351</v>
      </c>
      <c r="C22" s="6" t="s">
        <v>832</v>
      </c>
      <c r="D22" s="4" t="s">
        <v>896</v>
      </c>
      <c r="E22" s="4" t="s">
        <v>903</v>
      </c>
      <c r="F22" s="4" t="s">
        <v>908</v>
      </c>
      <c r="G22" s="4" t="s">
        <v>901</v>
      </c>
      <c r="J22" s="12"/>
      <c r="K22" s="12"/>
      <c r="L22" s="12"/>
    </row>
    <row r="23" spans="1:12" ht="15.75" x14ac:dyDescent="0.25">
      <c r="A23" s="9">
        <v>16</v>
      </c>
      <c r="B23" t="s">
        <v>169</v>
      </c>
      <c r="C23" s="6" t="s">
        <v>838</v>
      </c>
      <c r="D23" s="4" t="s">
        <v>896</v>
      </c>
      <c r="E23" s="4" t="s">
        <v>903</v>
      </c>
      <c r="F23" s="4" t="s">
        <v>904</v>
      </c>
      <c r="G23" s="4" t="s">
        <v>901</v>
      </c>
      <c r="J23" s="17" t="s">
        <v>965</v>
      </c>
      <c r="K23" s="26" t="s">
        <v>946</v>
      </c>
      <c r="L23" s="26" t="s">
        <v>947</v>
      </c>
    </row>
    <row r="24" spans="1:12" ht="15.75" x14ac:dyDescent="0.25">
      <c r="A24" s="9">
        <v>16</v>
      </c>
      <c r="B24" t="s">
        <v>577</v>
      </c>
      <c r="C24" s="6" t="s">
        <v>847</v>
      </c>
      <c r="D24" s="4" t="s">
        <v>909</v>
      </c>
      <c r="E24" s="4" t="s">
        <v>903</v>
      </c>
      <c r="F24" s="4" t="s">
        <v>905</v>
      </c>
      <c r="G24" s="4" t="s">
        <v>901</v>
      </c>
      <c r="J24" s="18" t="s">
        <v>907</v>
      </c>
      <c r="K24" s="22">
        <f>COUNTIF(G:G,J24)</f>
        <v>0</v>
      </c>
      <c r="L24" s="36">
        <f>(K24*100)/K7</f>
        <v>0</v>
      </c>
    </row>
    <row r="25" spans="1:12" ht="15.75" x14ac:dyDescent="0.25">
      <c r="A25" s="9">
        <v>16</v>
      </c>
      <c r="B25" t="s">
        <v>578</v>
      </c>
      <c r="C25" s="6" t="s">
        <v>838</v>
      </c>
      <c r="D25" s="4" t="s">
        <v>896</v>
      </c>
      <c r="E25" s="4" t="s">
        <v>903</v>
      </c>
      <c r="F25" s="4" t="s">
        <v>904</v>
      </c>
      <c r="G25" s="4" t="s">
        <v>901</v>
      </c>
      <c r="J25" s="18" t="s">
        <v>901</v>
      </c>
      <c r="K25" s="22">
        <f>COUNTIF(G:G,J25)</f>
        <v>76</v>
      </c>
      <c r="L25" s="36">
        <f>(K25*100)/K7</f>
        <v>100</v>
      </c>
    </row>
    <row r="26" spans="1:12" ht="15.75" x14ac:dyDescent="0.25">
      <c r="A26" s="9">
        <v>16</v>
      </c>
      <c r="B26" t="s">
        <v>579</v>
      </c>
      <c r="C26" s="6" t="s">
        <v>842</v>
      </c>
      <c r="D26" s="4" t="s">
        <v>902</v>
      </c>
      <c r="E26" s="4" t="s">
        <v>897</v>
      </c>
      <c r="F26" s="4" t="s">
        <v>908</v>
      </c>
      <c r="G26" s="4" t="s">
        <v>901</v>
      </c>
      <c r="J26" s="18" t="s">
        <v>956</v>
      </c>
      <c r="K26" s="36">
        <f>SUM(K24:K25)</f>
        <v>76</v>
      </c>
      <c r="L26" s="36">
        <f>SUM(L24:L25)</f>
        <v>100</v>
      </c>
    </row>
    <row r="27" spans="1:12" ht="15.75" x14ac:dyDescent="0.25">
      <c r="A27" s="9">
        <v>16</v>
      </c>
      <c r="B27" t="s">
        <v>25</v>
      </c>
      <c r="C27" s="6" t="s">
        <v>838</v>
      </c>
      <c r="D27" s="4" t="s">
        <v>896</v>
      </c>
      <c r="E27" s="4" t="s">
        <v>903</v>
      </c>
      <c r="F27" s="4" t="s">
        <v>904</v>
      </c>
      <c r="G27" s="4" t="s">
        <v>901</v>
      </c>
      <c r="J27" s="12"/>
      <c r="K27" s="12"/>
      <c r="L27" s="12"/>
    </row>
    <row r="28" spans="1:12" ht="15.75" x14ac:dyDescent="0.25">
      <c r="A28" s="9">
        <v>16</v>
      </c>
      <c r="B28" t="s">
        <v>580</v>
      </c>
      <c r="C28" s="6" t="s">
        <v>838</v>
      </c>
      <c r="D28" s="4" t="s">
        <v>896</v>
      </c>
      <c r="E28" s="4" t="s">
        <v>903</v>
      </c>
      <c r="F28" s="4" t="s">
        <v>904</v>
      </c>
      <c r="G28" s="4" t="s">
        <v>901</v>
      </c>
      <c r="J28" s="27" t="s">
        <v>966</v>
      </c>
      <c r="K28" s="26" t="s">
        <v>946</v>
      </c>
      <c r="L28" s="26" t="s">
        <v>947</v>
      </c>
    </row>
    <row r="29" spans="1:12" ht="15.75" x14ac:dyDescent="0.25">
      <c r="A29" s="9">
        <v>16</v>
      </c>
      <c r="B29" t="s">
        <v>581</v>
      </c>
      <c r="C29" s="6" t="s">
        <v>826</v>
      </c>
      <c r="D29" s="4" t="s">
        <v>902</v>
      </c>
      <c r="E29" s="4" t="s">
        <v>903</v>
      </c>
      <c r="F29" s="4" t="s">
        <v>904</v>
      </c>
      <c r="G29" s="4" t="s">
        <v>901</v>
      </c>
      <c r="J29" s="18" t="s">
        <v>826</v>
      </c>
      <c r="K29" s="22">
        <v>31</v>
      </c>
      <c r="L29" s="23">
        <f>(K29*100)/K7</f>
        <v>40.789473684210527</v>
      </c>
    </row>
    <row r="30" spans="1:12" ht="15.75" x14ac:dyDescent="0.25">
      <c r="A30" s="9">
        <v>16</v>
      </c>
      <c r="B30" t="s">
        <v>117</v>
      </c>
      <c r="C30" s="6" t="s">
        <v>826</v>
      </c>
      <c r="D30" s="4" t="s">
        <v>902</v>
      </c>
      <c r="E30" s="4" t="s">
        <v>903</v>
      </c>
      <c r="F30" s="4" t="s">
        <v>904</v>
      </c>
      <c r="G30" s="4" t="s">
        <v>901</v>
      </c>
      <c r="J30" s="18" t="s">
        <v>838</v>
      </c>
      <c r="K30" s="22">
        <v>24</v>
      </c>
      <c r="L30" s="23">
        <f>(K30*100)/K7</f>
        <v>31.578947368421051</v>
      </c>
    </row>
    <row r="31" spans="1:12" ht="15.75" x14ac:dyDescent="0.25">
      <c r="A31" s="9">
        <v>16</v>
      </c>
      <c r="B31" t="s">
        <v>582</v>
      </c>
      <c r="C31" s="6" t="s">
        <v>838</v>
      </c>
      <c r="D31" s="4" t="s">
        <v>896</v>
      </c>
      <c r="E31" s="4" t="s">
        <v>903</v>
      </c>
      <c r="F31" s="4" t="s">
        <v>904</v>
      </c>
      <c r="G31" s="4" t="s">
        <v>901</v>
      </c>
      <c r="J31" s="18" t="s">
        <v>832</v>
      </c>
      <c r="K31" s="22">
        <v>4</v>
      </c>
      <c r="L31" s="23">
        <f>(K31*100)/K7</f>
        <v>5.2631578947368425</v>
      </c>
    </row>
    <row r="32" spans="1:12" ht="15.75" x14ac:dyDescent="0.25">
      <c r="A32" s="9">
        <v>16</v>
      </c>
      <c r="B32" t="s">
        <v>583</v>
      </c>
      <c r="C32" s="6" t="s">
        <v>842</v>
      </c>
      <c r="D32" s="4" t="s">
        <v>902</v>
      </c>
      <c r="E32" s="4" t="s">
        <v>897</v>
      </c>
      <c r="F32" s="4" t="s">
        <v>908</v>
      </c>
      <c r="G32" s="4" t="s">
        <v>901</v>
      </c>
      <c r="J32" s="18" t="s">
        <v>845</v>
      </c>
      <c r="K32" s="22">
        <v>4</v>
      </c>
      <c r="L32" s="23">
        <f>(K32*100)/K7</f>
        <v>5.2631578947368425</v>
      </c>
    </row>
    <row r="33" spans="1:12" ht="15.75" x14ac:dyDescent="0.25">
      <c r="A33" s="9">
        <v>16</v>
      </c>
      <c r="B33" t="s">
        <v>277</v>
      </c>
      <c r="C33" s="6" t="s">
        <v>826</v>
      </c>
      <c r="D33" s="4" t="s">
        <v>902</v>
      </c>
      <c r="E33" s="4" t="s">
        <v>903</v>
      </c>
      <c r="F33" s="4" t="s">
        <v>904</v>
      </c>
      <c r="G33" s="4" t="s">
        <v>901</v>
      </c>
      <c r="J33" s="18" t="s">
        <v>833</v>
      </c>
      <c r="K33" s="22">
        <v>3</v>
      </c>
      <c r="L33" s="23">
        <f>(K33*100)/K7</f>
        <v>3.9473684210526314</v>
      </c>
    </row>
    <row r="34" spans="1:12" ht="15.75" x14ac:dyDescent="0.25">
      <c r="A34" s="9">
        <v>16</v>
      </c>
      <c r="B34" t="s">
        <v>232</v>
      </c>
      <c r="C34" s="6" t="s">
        <v>826</v>
      </c>
      <c r="D34" s="4" t="s">
        <v>902</v>
      </c>
      <c r="E34" s="4" t="s">
        <v>903</v>
      </c>
      <c r="F34" s="4" t="s">
        <v>904</v>
      </c>
      <c r="G34" s="4" t="s">
        <v>901</v>
      </c>
      <c r="J34" s="18" t="s">
        <v>842</v>
      </c>
      <c r="K34" s="22">
        <v>3</v>
      </c>
      <c r="L34" s="23">
        <f>(K34*100)/K7</f>
        <v>3.9473684210526314</v>
      </c>
    </row>
    <row r="35" spans="1:12" ht="15.75" x14ac:dyDescent="0.25">
      <c r="A35" s="9">
        <v>16</v>
      </c>
      <c r="B35" t="s">
        <v>584</v>
      </c>
      <c r="C35" s="6" t="s">
        <v>826</v>
      </c>
      <c r="D35" s="4" t="s">
        <v>902</v>
      </c>
      <c r="E35" s="4" t="s">
        <v>903</v>
      </c>
      <c r="F35" s="4" t="s">
        <v>904</v>
      </c>
      <c r="G35" s="4" t="s">
        <v>901</v>
      </c>
      <c r="J35" s="18" t="s">
        <v>840</v>
      </c>
      <c r="K35" s="22">
        <v>3</v>
      </c>
      <c r="L35" s="23">
        <f>(K35*100)/K7</f>
        <v>3.9473684210526314</v>
      </c>
    </row>
    <row r="36" spans="1:12" ht="15.75" x14ac:dyDescent="0.25">
      <c r="A36" s="9">
        <v>16</v>
      </c>
      <c r="B36" t="s">
        <v>280</v>
      </c>
      <c r="C36" s="6" t="s">
        <v>826</v>
      </c>
      <c r="D36" s="4" t="s">
        <v>902</v>
      </c>
      <c r="E36" s="4" t="s">
        <v>903</v>
      </c>
      <c r="F36" s="4" t="s">
        <v>904</v>
      </c>
      <c r="G36" s="4" t="s">
        <v>901</v>
      </c>
      <c r="J36" s="18" t="s">
        <v>847</v>
      </c>
      <c r="K36" s="22">
        <v>1</v>
      </c>
      <c r="L36" s="23">
        <f>(K36*100)/K7</f>
        <v>1.3157894736842106</v>
      </c>
    </row>
    <row r="37" spans="1:12" ht="15.75" x14ac:dyDescent="0.25">
      <c r="A37" s="9">
        <v>16</v>
      </c>
      <c r="B37" t="s">
        <v>281</v>
      </c>
      <c r="C37" s="6" t="s">
        <v>826</v>
      </c>
      <c r="D37" s="4" t="s">
        <v>902</v>
      </c>
      <c r="E37" s="4" t="s">
        <v>903</v>
      </c>
      <c r="F37" s="4" t="s">
        <v>904</v>
      </c>
      <c r="G37" s="4" t="s">
        <v>901</v>
      </c>
      <c r="J37" s="18" t="s">
        <v>878</v>
      </c>
      <c r="K37" s="22">
        <v>1</v>
      </c>
      <c r="L37" s="23">
        <f>(K37*100)/K7</f>
        <v>1.3157894736842106</v>
      </c>
    </row>
    <row r="38" spans="1:12" ht="15.75" x14ac:dyDescent="0.25">
      <c r="A38" s="9">
        <v>16</v>
      </c>
      <c r="B38" t="s">
        <v>585</v>
      </c>
      <c r="C38" s="6" t="s">
        <v>838</v>
      </c>
      <c r="D38" s="4" t="s">
        <v>896</v>
      </c>
      <c r="E38" s="4" t="s">
        <v>903</v>
      </c>
      <c r="F38" s="4" t="s">
        <v>904</v>
      </c>
      <c r="G38" s="4" t="s">
        <v>901</v>
      </c>
      <c r="J38" s="43" t="s">
        <v>844</v>
      </c>
      <c r="K38" s="44">
        <v>1</v>
      </c>
      <c r="L38" s="44">
        <f>(K38*100)/K7</f>
        <v>1.3157894736842106</v>
      </c>
    </row>
    <row r="39" spans="1:12" ht="15.75" x14ac:dyDescent="0.25">
      <c r="A39" s="9">
        <v>16</v>
      </c>
      <c r="B39" t="s">
        <v>586</v>
      </c>
      <c r="C39" s="6" t="s">
        <v>838</v>
      </c>
      <c r="D39" s="4" t="s">
        <v>896</v>
      </c>
      <c r="E39" s="4" t="s">
        <v>903</v>
      </c>
      <c r="F39" s="4" t="s">
        <v>904</v>
      </c>
      <c r="G39" s="4" t="s">
        <v>901</v>
      </c>
      <c r="J39" s="18" t="s">
        <v>827</v>
      </c>
      <c r="K39" s="22">
        <v>1</v>
      </c>
      <c r="L39" s="23">
        <f>(K39*100)/K7</f>
        <v>1.3157894736842106</v>
      </c>
    </row>
    <row r="40" spans="1:12" ht="15.75" x14ac:dyDescent="0.25">
      <c r="A40" s="9">
        <v>16</v>
      </c>
      <c r="B40" t="s">
        <v>587</v>
      </c>
      <c r="C40" s="6" t="s">
        <v>833</v>
      </c>
      <c r="D40" s="4" t="s">
        <v>909</v>
      </c>
      <c r="E40" s="4" t="s">
        <v>903</v>
      </c>
      <c r="F40" s="4" t="s">
        <v>904</v>
      </c>
      <c r="G40" s="4" t="s">
        <v>901</v>
      </c>
      <c r="J40" s="18"/>
      <c r="K40" s="22"/>
      <c r="L40" s="23">
        <f>(K40*100)/K7</f>
        <v>0</v>
      </c>
    </row>
    <row r="41" spans="1:12" ht="15.75" x14ac:dyDescent="0.25">
      <c r="A41" s="9">
        <v>16</v>
      </c>
      <c r="B41" t="s">
        <v>39</v>
      </c>
      <c r="C41" s="6" t="s">
        <v>826</v>
      </c>
      <c r="D41" s="4" t="s">
        <v>902</v>
      </c>
      <c r="E41" s="4" t="s">
        <v>903</v>
      </c>
      <c r="F41" s="4" t="s">
        <v>904</v>
      </c>
      <c r="G41" s="4" t="s">
        <v>901</v>
      </c>
      <c r="J41" s="18"/>
      <c r="K41" s="22"/>
      <c r="L41" s="23">
        <f>(K41*100)/K7</f>
        <v>0</v>
      </c>
    </row>
    <row r="42" spans="1:12" ht="15.75" x14ac:dyDescent="0.25">
      <c r="A42" s="9">
        <v>16</v>
      </c>
      <c r="B42" t="s">
        <v>588</v>
      </c>
      <c r="C42" s="6" t="s">
        <v>838</v>
      </c>
      <c r="D42" s="4" t="s">
        <v>896</v>
      </c>
      <c r="E42" s="4" t="s">
        <v>903</v>
      </c>
      <c r="F42" s="4" t="s">
        <v>904</v>
      </c>
      <c r="G42" s="4" t="s">
        <v>901</v>
      </c>
      <c r="J42" s="18"/>
      <c r="K42" s="22"/>
      <c r="L42" s="23">
        <f>(K42*100)/K7</f>
        <v>0</v>
      </c>
    </row>
    <row r="43" spans="1:12" ht="15.75" x14ac:dyDescent="0.25">
      <c r="A43" s="9">
        <v>16</v>
      </c>
      <c r="B43" t="s">
        <v>524</v>
      </c>
      <c r="C43" s="6" t="s">
        <v>838</v>
      </c>
      <c r="D43" s="4" t="s">
        <v>896</v>
      </c>
      <c r="E43" s="4" t="s">
        <v>903</v>
      </c>
      <c r="F43" s="4" t="s">
        <v>904</v>
      </c>
      <c r="G43" s="4" t="s">
        <v>901</v>
      </c>
      <c r="J43" s="47"/>
      <c r="K43" s="46"/>
      <c r="L43" s="23">
        <f>(K43*100)/K7</f>
        <v>0</v>
      </c>
    </row>
    <row r="44" spans="1:12" ht="15.75" x14ac:dyDescent="0.25">
      <c r="A44" s="9">
        <v>16</v>
      </c>
      <c r="B44" t="s">
        <v>589</v>
      </c>
      <c r="C44" s="6" t="s">
        <v>826</v>
      </c>
      <c r="D44" s="4" t="s">
        <v>902</v>
      </c>
      <c r="E44" s="4" t="s">
        <v>903</v>
      </c>
      <c r="F44" s="4" t="s">
        <v>904</v>
      </c>
      <c r="G44" s="4" t="s">
        <v>901</v>
      </c>
      <c r="J44" s="47"/>
      <c r="K44" s="46"/>
      <c r="L44" s="23">
        <f>(K44*100)/K7</f>
        <v>0</v>
      </c>
    </row>
    <row r="45" spans="1:12" ht="15.75" x14ac:dyDescent="0.25">
      <c r="A45" s="9">
        <v>16</v>
      </c>
      <c r="B45" t="s">
        <v>189</v>
      </c>
      <c r="C45" s="6" t="s">
        <v>826</v>
      </c>
      <c r="D45" s="4" t="s">
        <v>902</v>
      </c>
      <c r="E45" s="4" t="s">
        <v>903</v>
      </c>
      <c r="F45" s="4" t="s">
        <v>904</v>
      </c>
      <c r="G45" s="4" t="s">
        <v>901</v>
      </c>
      <c r="J45" s="47"/>
      <c r="K45" s="46"/>
      <c r="L45" s="23">
        <f>(K45*100)/K7</f>
        <v>0</v>
      </c>
    </row>
    <row r="46" spans="1:12" ht="15.75" x14ac:dyDescent="0.25">
      <c r="A46" s="9">
        <v>16</v>
      </c>
      <c r="B46" t="s">
        <v>494</v>
      </c>
      <c r="C46" s="6" t="s">
        <v>826</v>
      </c>
      <c r="D46" s="4" t="s">
        <v>902</v>
      </c>
      <c r="E46" s="4" t="s">
        <v>903</v>
      </c>
      <c r="F46" s="4" t="s">
        <v>904</v>
      </c>
      <c r="G46" s="4" t="s">
        <v>901</v>
      </c>
      <c r="J46" s="47"/>
      <c r="K46" s="46"/>
      <c r="L46" s="23">
        <f>(K46*100)/K7</f>
        <v>0</v>
      </c>
    </row>
    <row r="47" spans="1:12" ht="15.75" x14ac:dyDescent="0.25">
      <c r="A47" s="9">
        <v>16</v>
      </c>
      <c r="B47" t="s">
        <v>590</v>
      </c>
      <c r="C47" s="6" t="s">
        <v>838</v>
      </c>
      <c r="D47" s="4" t="s">
        <v>896</v>
      </c>
      <c r="E47" s="4" t="s">
        <v>903</v>
      </c>
      <c r="F47" s="4" t="s">
        <v>904</v>
      </c>
      <c r="G47" s="4" t="s">
        <v>901</v>
      </c>
      <c r="J47" s="18" t="s">
        <v>956</v>
      </c>
      <c r="K47" s="28">
        <f>SUM(K29:K46)</f>
        <v>76</v>
      </c>
      <c r="L47" s="23">
        <f>SUM(L29:L46)</f>
        <v>99.999999999999972</v>
      </c>
    </row>
    <row r="48" spans="1:12" ht="15.75" x14ac:dyDescent="0.25">
      <c r="A48" s="9">
        <v>16</v>
      </c>
      <c r="B48" t="s">
        <v>527</v>
      </c>
      <c r="C48" s="6" t="s">
        <v>840</v>
      </c>
      <c r="D48" s="4" t="s">
        <v>902</v>
      </c>
      <c r="E48" s="4" t="s">
        <v>903</v>
      </c>
      <c r="F48" s="4" t="s">
        <v>908</v>
      </c>
      <c r="G48" s="4" t="s">
        <v>901</v>
      </c>
    </row>
    <row r="49" spans="1:7" ht="15.75" x14ac:dyDescent="0.25">
      <c r="A49" s="9">
        <v>16</v>
      </c>
      <c r="B49" t="s">
        <v>591</v>
      </c>
      <c r="C49" s="6" t="s">
        <v>826</v>
      </c>
      <c r="D49" s="4" t="s">
        <v>902</v>
      </c>
      <c r="E49" s="4" t="s">
        <v>903</v>
      </c>
      <c r="F49" s="4" t="s">
        <v>904</v>
      </c>
      <c r="G49" s="4" t="s">
        <v>901</v>
      </c>
    </row>
    <row r="50" spans="1:7" ht="15.75" x14ac:dyDescent="0.25">
      <c r="A50" s="9">
        <v>16</v>
      </c>
      <c r="B50" t="s">
        <v>592</v>
      </c>
      <c r="C50" s="6" t="s">
        <v>838</v>
      </c>
      <c r="D50" s="4" t="s">
        <v>896</v>
      </c>
      <c r="E50" s="4" t="s">
        <v>903</v>
      </c>
      <c r="F50" s="4" t="s">
        <v>904</v>
      </c>
      <c r="G50" s="4" t="s">
        <v>901</v>
      </c>
    </row>
    <row r="51" spans="1:7" ht="15.75" x14ac:dyDescent="0.25">
      <c r="A51" s="9">
        <v>16</v>
      </c>
      <c r="B51" t="s">
        <v>49</v>
      </c>
      <c r="C51" s="6" t="s">
        <v>826</v>
      </c>
      <c r="D51" s="4" t="s">
        <v>902</v>
      </c>
      <c r="E51" s="4" t="s">
        <v>903</v>
      </c>
      <c r="F51" s="4" t="s">
        <v>904</v>
      </c>
      <c r="G51" s="4" t="s">
        <v>901</v>
      </c>
    </row>
    <row r="52" spans="1:7" ht="15.75" x14ac:dyDescent="0.25">
      <c r="A52" s="9">
        <v>16</v>
      </c>
      <c r="B52" t="s">
        <v>195</v>
      </c>
      <c r="C52" s="6" t="s">
        <v>840</v>
      </c>
      <c r="D52" s="4" t="s">
        <v>902</v>
      </c>
      <c r="E52" s="4" t="s">
        <v>903</v>
      </c>
      <c r="F52" s="4" t="s">
        <v>908</v>
      </c>
      <c r="G52" s="4" t="s">
        <v>901</v>
      </c>
    </row>
    <row r="53" spans="1:7" ht="15.75" x14ac:dyDescent="0.25">
      <c r="A53" s="9">
        <v>16</v>
      </c>
      <c r="B53" t="s">
        <v>593</v>
      </c>
      <c r="C53" s="6" t="s">
        <v>840</v>
      </c>
      <c r="D53" s="4" t="s">
        <v>902</v>
      </c>
      <c r="E53" s="4" t="s">
        <v>903</v>
      </c>
      <c r="F53" s="4" t="s">
        <v>908</v>
      </c>
      <c r="G53" s="4" t="s">
        <v>901</v>
      </c>
    </row>
    <row r="54" spans="1:7" ht="15.75" x14ac:dyDescent="0.25">
      <c r="A54" s="9">
        <v>16</v>
      </c>
      <c r="B54" t="s">
        <v>594</v>
      </c>
      <c r="C54" s="6" t="s">
        <v>844</v>
      </c>
      <c r="D54" s="4" t="s">
        <v>896</v>
      </c>
      <c r="E54" s="4" t="s">
        <v>897</v>
      </c>
      <c r="F54" s="4" t="s">
        <v>904</v>
      </c>
      <c r="G54" s="4" t="s">
        <v>901</v>
      </c>
    </row>
    <row r="55" spans="1:7" ht="15.75" x14ac:dyDescent="0.25">
      <c r="A55" s="9">
        <v>16</v>
      </c>
      <c r="B55" t="s">
        <v>595</v>
      </c>
      <c r="C55" s="6" t="s">
        <v>826</v>
      </c>
      <c r="D55" s="4" t="s">
        <v>902</v>
      </c>
      <c r="E55" s="4" t="s">
        <v>903</v>
      </c>
      <c r="F55" s="4" t="s">
        <v>904</v>
      </c>
      <c r="G55" s="4" t="s">
        <v>901</v>
      </c>
    </row>
    <row r="56" spans="1:7" ht="15.75" x14ac:dyDescent="0.25">
      <c r="A56" s="9">
        <v>16</v>
      </c>
      <c r="B56" t="s">
        <v>250</v>
      </c>
      <c r="C56" s="6" t="s">
        <v>826</v>
      </c>
      <c r="D56" s="4" t="s">
        <v>902</v>
      </c>
      <c r="E56" s="4" t="s">
        <v>903</v>
      </c>
      <c r="F56" s="4" t="s">
        <v>904</v>
      </c>
      <c r="G56" s="4" t="s">
        <v>901</v>
      </c>
    </row>
    <row r="57" spans="1:7" ht="15.75" x14ac:dyDescent="0.25">
      <c r="A57" s="9">
        <v>16</v>
      </c>
      <c r="B57" t="s">
        <v>55</v>
      </c>
      <c r="C57" s="6" t="s">
        <v>826</v>
      </c>
      <c r="D57" s="4" t="s">
        <v>902</v>
      </c>
      <c r="E57" s="4" t="s">
        <v>903</v>
      </c>
      <c r="F57" s="4" t="s">
        <v>904</v>
      </c>
      <c r="G57" s="4" t="s">
        <v>901</v>
      </c>
    </row>
    <row r="58" spans="1:7" ht="15.75" x14ac:dyDescent="0.25">
      <c r="A58" s="9">
        <v>16</v>
      </c>
      <c r="B58" t="s">
        <v>596</v>
      </c>
      <c r="C58" s="6" t="s">
        <v>838</v>
      </c>
      <c r="D58" s="4" t="s">
        <v>896</v>
      </c>
      <c r="E58" s="4" t="s">
        <v>903</v>
      </c>
      <c r="F58" s="4" t="s">
        <v>904</v>
      </c>
      <c r="G58" s="4" t="s">
        <v>901</v>
      </c>
    </row>
    <row r="59" spans="1:7" ht="15.75" x14ac:dyDescent="0.25">
      <c r="A59" s="9">
        <v>16</v>
      </c>
      <c r="B59" t="s">
        <v>597</v>
      </c>
      <c r="C59" s="6" t="s">
        <v>838</v>
      </c>
      <c r="D59" s="4" t="s">
        <v>896</v>
      </c>
      <c r="E59" s="4" t="s">
        <v>903</v>
      </c>
      <c r="F59" s="4" t="s">
        <v>904</v>
      </c>
      <c r="G59" s="4" t="s">
        <v>901</v>
      </c>
    </row>
    <row r="60" spans="1:7" ht="15.75" x14ac:dyDescent="0.25">
      <c r="A60" s="9">
        <v>16</v>
      </c>
      <c r="B60" t="s">
        <v>464</v>
      </c>
      <c r="C60" s="6" t="s">
        <v>826</v>
      </c>
      <c r="D60" s="4" t="s">
        <v>902</v>
      </c>
      <c r="E60" s="4" t="s">
        <v>903</v>
      </c>
      <c r="F60" s="4" t="s">
        <v>904</v>
      </c>
      <c r="G60" s="4" t="s">
        <v>901</v>
      </c>
    </row>
    <row r="61" spans="1:7" ht="15.75" x14ac:dyDescent="0.25">
      <c r="A61" s="9">
        <v>16</v>
      </c>
      <c r="B61" t="s">
        <v>59</v>
      </c>
      <c r="C61" s="6" t="s">
        <v>826</v>
      </c>
      <c r="D61" s="4" t="s">
        <v>902</v>
      </c>
      <c r="E61" s="4" t="s">
        <v>903</v>
      </c>
      <c r="F61" s="4" t="s">
        <v>904</v>
      </c>
      <c r="G61" s="4" t="s">
        <v>901</v>
      </c>
    </row>
    <row r="62" spans="1:7" ht="15.75" x14ac:dyDescent="0.25">
      <c r="A62" s="9">
        <v>16</v>
      </c>
      <c r="B62" t="s">
        <v>598</v>
      </c>
      <c r="C62" s="6" t="s">
        <v>838</v>
      </c>
      <c r="D62" s="4" t="s">
        <v>896</v>
      </c>
      <c r="E62" s="4" t="s">
        <v>903</v>
      </c>
      <c r="F62" s="4" t="s">
        <v>904</v>
      </c>
      <c r="G62" s="4" t="s">
        <v>901</v>
      </c>
    </row>
    <row r="63" spans="1:7" ht="15.75" x14ac:dyDescent="0.25">
      <c r="A63" s="9">
        <v>16</v>
      </c>
      <c r="B63" t="s">
        <v>61</v>
      </c>
      <c r="C63" s="6" t="s">
        <v>833</v>
      </c>
      <c r="D63" s="4" t="s">
        <v>909</v>
      </c>
      <c r="E63" s="4" t="s">
        <v>903</v>
      </c>
      <c r="F63" s="4" t="s">
        <v>904</v>
      </c>
      <c r="G63" s="4" t="s">
        <v>901</v>
      </c>
    </row>
    <row r="64" spans="1:7" ht="15.75" x14ac:dyDescent="0.25">
      <c r="A64" s="9">
        <v>16</v>
      </c>
      <c r="B64" t="s">
        <v>599</v>
      </c>
      <c r="C64" s="6" t="s">
        <v>838</v>
      </c>
      <c r="D64" s="4" t="s">
        <v>896</v>
      </c>
      <c r="E64" s="4" t="s">
        <v>903</v>
      </c>
      <c r="F64" s="4" t="s">
        <v>904</v>
      </c>
      <c r="G64" s="4" t="s">
        <v>901</v>
      </c>
    </row>
    <row r="65" spans="1:7" ht="15.75" x14ac:dyDescent="0.25">
      <c r="A65" s="9">
        <v>16</v>
      </c>
      <c r="B65" t="s">
        <v>600</v>
      </c>
      <c r="C65" s="6" t="s">
        <v>838</v>
      </c>
      <c r="D65" s="4" t="s">
        <v>896</v>
      </c>
      <c r="E65" s="4" t="s">
        <v>903</v>
      </c>
      <c r="F65" s="4" t="s">
        <v>904</v>
      </c>
      <c r="G65" s="4" t="s">
        <v>901</v>
      </c>
    </row>
    <row r="66" spans="1:7" ht="15.75" x14ac:dyDescent="0.25">
      <c r="A66" s="9">
        <v>16</v>
      </c>
      <c r="B66" t="s">
        <v>601</v>
      </c>
      <c r="C66" s="6" t="s">
        <v>845</v>
      </c>
      <c r="D66" s="4" t="s">
        <v>896</v>
      </c>
      <c r="E66" s="4" t="s">
        <v>903</v>
      </c>
      <c r="F66" s="4" t="s">
        <v>906</v>
      </c>
      <c r="G66" s="4" t="s">
        <v>901</v>
      </c>
    </row>
    <row r="67" spans="1:7" ht="15.75" x14ac:dyDescent="0.25">
      <c r="A67" s="9">
        <v>16</v>
      </c>
      <c r="B67" t="s">
        <v>303</v>
      </c>
      <c r="C67" s="6" t="s">
        <v>826</v>
      </c>
      <c r="D67" s="4" t="s">
        <v>902</v>
      </c>
      <c r="E67" s="4" t="s">
        <v>903</v>
      </c>
      <c r="F67" s="4" t="s">
        <v>904</v>
      </c>
      <c r="G67" s="4" t="s">
        <v>901</v>
      </c>
    </row>
    <row r="68" spans="1:7" ht="15.75" x14ac:dyDescent="0.25">
      <c r="A68" s="9">
        <v>16</v>
      </c>
      <c r="B68" t="s">
        <v>602</v>
      </c>
      <c r="C68" s="6" t="s">
        <v>838</v>
      </c>
      <c r="D68" s="4" t="s">
        <v>896</v>
      </c>
      <c r="E68" s="4" t="s">
        <v>903</v>
      </c>
      <c r="F68" s="4" t="s">
        <v>904</v>
      </c>
      <c r="G68" s="4" t="s">
        <v>901</v>
      </c>
    </row>
    <row r="69" spans="1:7" ht="15.75" x14ac:dyDescent="0.25">
      <c r="A69" s="9">
        <v>16</v>
      </c>
      <c r="B69" t="s">
        <v>304</v>
      </c>
      <c r="C69" s="6" t="s">
        <v>845</v>
      </c>
      <c r="D69" s="4" t="s">
        <v>896</v>
      </c>
      <c r="E69" s="4" t="s">
        <v>903</v>
      </c>
      <c r="F69" s="4" t="s">
        <v>906</v>
      </c>
      <c r="G69" s="4" t="s">
        <v>901</v>
      </c>
    </row>
    <row r="70" spans="1:7" ht="15.75" x14ac:dyDescent="0.25">
      <c r="A70" s="9">
        <v>16</v>
      </c>
      <c r="B70" t="s">
        <v>603</v>
      </c>
      <c r="C70" s="6" t="s">
        <v>845</v>
      </c>
      <c r="D70" s="4" t="s">
        <v>896</v>
      </c>
      <c r="E70" s="4" t="s">
        <v>903</v>
      </c>
      <c r="F70" s="4" t="s">
        <v>906</v>
      </c>
      <c r="G70" s="4" t="s">
        <v>901</v>
      </c>
    </row>
    <row r="71" spans="1:7" ht="15.75" x14ac:dyDescent="0.25">
      <c r="A71" s="9">
        <v>16</v>
      </c>
      <c r="B71" t="s">
        <v>604</v>
      </c>
      <c r="C71" s="6" t="s">
        <v>838</v>
      </c>
      <c r="D71" s="4" t="s">
        <v>896</v>
      </c>
      <c r="E71" s="4" t="s">
        <v>903</v>
      </c>
      <c r="F71" s="4" t="s">
        <v>904</v>
      </c>
      <c r="G71" s="4" t="s">
        <v>901</v>
      </c>
    </row>
    <row r="72" spans="1:7" ht="15.75" x14ac:dyDescent="0.25">
      <c r="A72" s="9">
        <v>16</v>
      </c>
      <c r="B72" t="s">
        <v>605</v>
      </c>
      <c r="C72" s="6" t="s">
        <v>838</v>
      </c>
      <c r="D72" s="4" t="s">
        <v>896</v>
      </c>
      <c r="E72" s="4" t="s">
        <v>903</v>
      </c>
      <c r="F72" s="4" t="s">
        <v>904</v>
      </c>
      <c r="G72" s="4" t="s">
        <v>901</v>
      </c>
    </row>
    <row r="73" spans="1:7" ht="15.75" x14ac:dyDescent="0.25">
      <c r="A73" s="9">
        <v>16</v>
      </c>
      <c r="B73" t="s">
        <v>606</v>
      </c>
      <c r="C73" s="6" t="s">
        <v>878</v>
      </c>
      <c r="D73" s="4" t="s">
        <v>900</v>
      </c>
      <c r="E73" s="4" t="s">
        <v>903</v>
      </c>
      <c r="F73" s="4" t="s">
        <v>904</v>
      </c>
      <c r="G73" s="4" t="s">
        <v>901</v>
      </c>
    </row>
    <row r="74" spans="1:7" ht="15.75" x14ac:dyDescent="0.25">
      <c r="A74" s="9">
        <v>16</v>
      </c>
      <c r="B74" t="s">
        <v>72</v>
      </c>
      <c r="C74" s="6" t="s">
        <v>826</v>
      </c>
      <c r="D74" s="4" t="s">
        <v>902</v>
      </c>
      <c r="E74" s="4" t="s">
        <v>903</v>
      </c>
      <c r="F74" s="4" t="s">
        <v>904</v>
      </c>
      <c r="G74" s="4" t="s">
        <v>901</v>
      </c>
    </row>
    <row r="75" spans="1:7" ht="15.75" x14ac:dyDescent="0.25">
      <c r="A75" s="9">
        <v>16</v>
      </c>
      <c r="B75" t="s">
        <v>607</v>
      </c>
      <c r="C75" s="6" t="s">
        <v>827</v>
      </c>
      <c r="D75" s="4" t="s">
        <v>902</v>
      </c>
      <c r="E75" s="4" t="s">
        <v>903</v>
      </c>
      <c r="F75" s="4" t="s">
        <v>905</v>
      </c>
      <c r="G75" s="4" t="s">
        <v>901</v>
      </c>
    </row>
    <row r="76" spans="1:7" ht="15.75" x14ac:dyDescent="0.25">
      <c r="A76" s="9">
        <v>16</v>
      </c>
      <c r="B76" t="s">
        <v>309</v>
      </c>
      <c r="C76" s="6" t="s">
        <v>826</v>
      </c>
      <c r="D76" s="4" t="s">
        <v>902</v>
      </c>
      <c r="E76" s="4" t="s">
        <v>903</v>
      </c>
      <c r="F76" s="4" t="s">
        <v>904</v>
      </c>
      <c r="G76" s="4" t="s">
        <v>901</v>
      </c>
    </row>
    <row r="77" spans="1:7" ht="15.75" x14ac:dyDescent="0.25">
      <c r="A77" s="9">
        <v>16</v>
      </c>
      <c r="B77" t="s">
        <v>608</v>
      </c>
      <c r="C77" s="6" t="s">
        <v>832</v>
      </c>
      <c r="D77" s="4" t="s">
        <v>896</v>
      </c>
      <c r="E77" s="4" t="s">
        <v>903</v>
      </c>
      <c r="F77" s="4" t="s">
        <v>908</v>
      </c>
      <c r="G77" s="4" t="s">
        <v>901</v>
      </c>
    </row>
  </sheetData>
  <autoFilter ref="A1:G1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workbookViewId="0">
      <selection activeCell="I1" sqref="I1"/>
    </sheetView>
  </sheetViews>
  <sheetFormatPr baseColWidth="10" defaultRowHeight="15" x14ac:dyDescent="0.25"/>
  <sheetData>
    <row r="1" spans="1:12" x14ac:dyDescent="0.25">
      <c r="A1" s="8" t="s">
        <v>944</v>
      </c>
      <c r="B1" s="2" t="s">
        <v>934</v>
      </c>
      <c r="C1" s="5" t="s">
        <v>936</v>
      </c>
      <c r="D1" s="35" t="s">
        <v>964</v>
      </c>
      <c r="E1" s="10" t="s">
        <v>1010</v>
      </c>
      <c r="F1" s="35" t="s">
        <v>963</v>
      </c>
      <c r="G1" s="35" t="s">
        <v>965</v>
      </c>
    </row>
    <row r="2" spans="1:12" ht="15.75" x14ac:dyDescent="0.25">
      <c r="A2" s="9">
        <v>17</v>
      </c>
      <c r="B2" t="s">
        <v>312</v>
      </c>
      <c r="C2" s="6" t="s">
        <v>842</v>
      </c>
      <c r="D2" s="4" t="s">
        <v>902</v>
      </c>
      <c r="E2" s="4" t="s">
        <v>897</v>
      </c>
      <c r="F2" s="4" t="s">
        <v>908</v>
      </c>
      <c r="G2" s="4" t="s">
        <v>901</v>
      </c>
      <c r="J2" s="17" t="s">
        <v>964</v>
      </c>
      <c r="K2" s="26" t="s">
        <v>946</v>
      </c>
      <c r="L2" s="26" t="s">
        <v>947</v>
      </c>
    </row>
    <row r="3" spans="1:12" ht="15.75" x14ac:dyDescent="0.25">
      <c r="A3" s="9">
        <v>17</v>
      </c>
      <c r="B3" t="s">
        <v>551</v>
      </c>
      <c r="C3" s="6" t="s">
        <v>846</v>
      </c>
      <c r="D3" s="4" t="s">
        <v>896</v>
      </c>
      <c r="E3" s="4" t="s">
        <v>897</v>
      </c>
      <c r="F3" s="4" t="s">
        <v>906</v>
      </c>
      <c r="G3" s="4" t="s">
        <v>901</v>
      </c>
      <c r="J3" s="43" t="s">
        <v>896</v>
      </c>
      <c r="K3" s="44">
        <f>COUNTIF(D:D,J3)</f>
        <v>39</v>
      </c>
      <c r="L3" s="45">
        <f>(K3*100)/K7</f>
        <v>49.367088607594937</v>
      </c>
    </row>
    <row r="4" spans="1:12" ht="15.75" x14ac:dyDescent="0.25">
      <c r="A4" s="9">
        <v>17</v>
      </c>
      <c r="B4" t="s">
        <v>685</v>
      </c>
      <c r="C4" s="6" t="s">
        <v>842</v>
      </c>
      <c r="D4" s="4" t="s">
        <v>902</v>
      </c>
      <c r="E4" s="4" t="s">
        <v>897</v>
      </c>
      <c r="F4" s="4" t="s">
        <v>908</v>
      </c>
      <c r="G4" s="4" t="s">
        <v>901</v>
      </c>
      <c r="J4" s="18" t="s">
        <v>902</v>
      </c>
      <c r="K4" s="20">
        <f>COUNTIF(D:D,J4)</f>
        <v>18</v>
      </c>
      <c r="L4" s="21">
        <f>(K4*100)/K7</f>
        <v>22.784810126582279</v>
      </c>
    </row>
    <row r="5" spans="1:12" ht="15.75" x14ac:dyDescent="0.25">
      <c r="A5" s="9">
        <v>17</v>
      </c>
      <c r="B5" t="s">
        <v>552</v>
      </c>
      <c r="C5" s="6" t="s">
        <v>864</v>
      </c>
      <c r="D5" s="4" t="s">
        <v>909</v>
      </c>
      <c r="E5" s="4" t="s">
        <v>897</v>
      </c>
      <c r="F5" s="4" t="s">
        <v>904</v>
      </c>
      <c r="G5" s="4" t="s">
        <v>901</v>
      </c>
      <c r="J5" s="18" t="s">
        <v>909</v>
      </c>
      <c r="K5" s="20">
        <f>COUNTIF(D:D,J5)</f>
        <v>20</v>
      </c>
      <c r="L5" s="21">
        <f>(K5*100)/K7</f>
        <v>25.316455696202532</v>
      </c>
    </row>
    <row r="6" spans="1:12" ht="15.75" x14ac:dyDescent="0.25">
      <c r="A6" s="9">
        <v>17</v>
      </c>
      <c r="B6" t="s">
        <v>686</v>
      </c>
      <c r="C6" s="6" t="s">
        <v>846</v>
      </c>
      <c r="D6" s="4" t="s">
        <v>896</v>
      </c>
      <c r="E6" s="4" t="s">
        <v>897</v>
      </c>
      <c r="F6" s="4" t="s">
        <v>906</v>
      </c>
      <c r="G6" s="4" t="s">
        <v>901</v>
      </c>
      <c r="J6" s="18" t="s">
        <v>900</v>
      </c>
      <c r="K6" s="20">
        <f>COUNTIF(D:D,J6)</f>
        <v>2</v>
      </c>
      <c r="L6" s="21">
        <f>(K6*100)/K7</f>
        <v>2.5316455696202533</v>
      </c>
    </row>
    <row r="7" spans="1:12" ht="15.75" x14ac:dyDescent="0.25">
      <c r="A7" s="9">
        <v>17</v>
      </c>
      <c r="B7" t="s">
        <v>687</v>
      </c>
      <c r="C7" s="6" t="s">
        <v>879</v>
      </c>
      <c r="D7" s="4" t="s">
        <v>896</v>
      </c>
      <c r="E7" s="4" t="s">
        <v>903</v>
      </c>
      <c r="F7" s="4" t="s">
        <v>905</v>
      </c>
      <c r="G7" s="4" t="s">
        <v>901</v>
      </c>
      <c r="J7" s="19" t="s">
        <v>956</v>
      </c>
      <c r="K7" s="20">
        <f>SUM(K3:K6)</f>
        <v>79</v>
      </c>
      <c r="L7" s="21">
        <f>SUM(L3:L6)</f>
        <v>100</v>
      </c>
    </row>
    <row r="8" spans="1:12" ht="15.75" x14ac:dyDescent="0.25">
      <c r="A8" s="9">
        <v>17</v>
      </c>
      <c r="B8" t="s">
        <v>95</v>
      </c>
      <c r="C8" s="6" t="s">
        <v>839</v>
      </c>
      <c r="D8" s="4" t="s">
        <v>896</v>
      </c>
      <c r="E8" s="4" t="s">
        <v>903</v>
      </c>
      <c r="F8" s="4" t="s">
        <v>905</v>
      </c>
      <c r="G8" s="4" t="s">
        <v>901</v>
      </c>
      <c r="J8" s="12"/>
      <c r="K8" s="13"/>
      <c r="L8" s="13"/>
    </row>
    <row r="9" spans="1:12" ht="15.75" x14ac:dyDescent="0.25">
      <c r="A9" s="9">
        <v>17</v>
      </c>
      <c r="B9" t="s">
        <v>688</v>
      </c>
      <c r="C9" s="6" t="s">
        <v>839</v>
      </c>
      <c r="D9" s="4" t="s">
        <v>896</v>
      </c>
      <c r="E9" s="4" t="s">
        <v>903</v>
      </c>
      <c r="F9" s="4" t="s">
        <v>905</v>
      </c>
      <c r="G9" s="4" t="s">
        <v>901</v>
      </c>
      <c r="J9" s="17" t="s">
        <v>960</v>
      </c>
      <c r="K9" s="26" t="s">
        <v>946</v>
      </c>
      <c r="L9" s="26" t="s">
        <v>947</v>
      </c>
    </row>
    <row r="10" spans="1:12" ht="15.75" x14ac:dyDescent="0.25">
      <c r="A10" s="9">
        <v>17</v>
      </c>
      <c r="B10" t="s">
        <v>689</v>
      </c>
      <c r="C10" s="6" t="s">
        <v>840</v>
      </c>
      <c r="D10" s="4" t="s">
        <v>902</v>
      </c>
      <c r="E10" s="4" t="s">
        <v>903</v>
      </c>
      <c r="F10" s="4" t="s">
        <v>908</v>
      </c>
      <c r="G10" s="4" t="s">
        <v>901</v>
      </c>
      <c r="J10" s="18" t="s">
        <v>897</v>
      </c>
      <c r="K10" s="44">
        <f>COUNTIF(E:E,J10)</f>
        <v>34</v>
      </c>
      <c r="L10" s="23">
        <f>(K10*100)/K7</f>
        <v>43.037974683544306</v>
      </c>
    </row>
    <row r="11" spans="1:12" ht="15.75" x14ac:dyDescent="0.25">
      <c r="A11" s="9">
        <v>17</v>
      </c>
      <c r="B11" t="s">
        <v>690</v>
      </c>
      <c r="C11" s="6" t="s">
        <v>827</v>
      </c>
      <c r="D11" s="4" t="s">
        <v>902</v>
      </c>
      <c r="E11" s="4" t="s">
        <v>903</v>
      </c>
      <c r="F11" s="4" t="s">
        <v>905</v>
      </c>
      <c r="G11" s="4" t="s">
        <v>901</v>
      </c>
      <c r="J11" s="43" t="s">
        <v>903</v>
      </c>
      <c r="K11" s="22">
        <f>COUNTIF(E:E,J11)</f>
        <v>45</v>
      </c>
      <c r="L11" s="45">
        <f>(K11*100)/K7</f>
        <v>56.962025316455694</v>
      </c>
    </row>
    <row r="12" spans="1:12" ht="15.75" x14ac:dyDescent="0.25">
      <c r="A12" s="9">
        <v>17</v>
      </c>
      <c r="B12" t="s">
        <v>691</v>
      </c>
      <c r="C12" s="6" t="s">
        <v>864</v>
      </c>
      <c r="D12" s="4" t="s">
        <v>909</v>
      </c>
      <c r="E12" s="4" t="s">
        <v>897</v>
      </c>
      <c r="F12" s="4" t="s">
        <v>904</v>
      </c>
      <c r="G12" s="4" t="s">
        <v>901</v>
      </c>
      <c r="J12" s="19" t="s">
        <v>956</v>
      </c>
      <c r="K12" s="22">
        <f>SUM(K10:K11)</f>
        <v>79</v>
      </c>
      <c r="L12" s="23">
        <f>SUM(L10:L11)</f>
        <v>100</v>
      </c>
    </row>
    <row r="13" spans="1:12" ht="15.75" x14ac:dyDescent="0.25">
      <c r="A13" s="9">
        <v>17</v>
      </c>
      <c r="B13" t="s">
        <v>692</v>
      </c>
      <c r="C13" s="6" t="s">
        <v>839</v>
      </c>
      <c r="D13" s="4" t="s">
        <v>896</v>
      </c>
      <c r="E13" s="4" t="s">
        <v>903</v>
      </c>
      <c r="F13" s="4" t="s">
        <v>905</v>
      </c>
      <c r="G13" s="4" t="s">
        <v>901</v>
      </c>
      <c r="J13" s="12"/>
      <c r="K13" s="13"/>
      <c r="L13" s="13"/>
    </row>
    <row r="14" spans="1:12" ht="15.75" x14ac:dyDescent="0.25">
      <c r="A14" s="9">
        <v>17</v>
      </c>
      <c r="B14" t="s">
        <v>543</v>
      </c>
      <c r="C14" s="6" t="s">
        <v>840</v>
      </c>
      <c r="D14" s="4" t="s">
        <v>902</v>
      </c>
      <c r="E14" s="4" t="s">
        <v>903</v>
      </c>
      <c r="F14" s="4" t="s">
        <v>908</v>
      </c>
      <c r="G14" s="4" t="s">
        <v>901</v>
      </c>
      <c r="J14" s="17" t="s">
        <v>963</v>
      </c>
      <c r="K14" s="26" t="s">
        <v>946</v>
      </c>
      <c r="L14" s="26" t="s">
        <v>947</v>
      </c>
    </row>
    <row r="15" spans="1:12" ht="15.75" x14ac:dyDescent="0.25">
      <c r="A15" s="9">
        <v>17</v>
      </c>
      <c r="B15" t="s">
        <v>573</v>
      </c>
      <c r="C15" s="6" t="s">
        <v>826</v>
      </c>
      <c r="D15" s="4" t="s">
        <v>902</v>
      </c>
      <c r="E15" s="4" t="s">
        <v>903</v>
      </c>
      <c r="F15" s="4" t="s">
        <v>904</v>
      </c>
      <c r="G15" s="4" t="s">
        <v>901</v>
      </c>
      <c r="J15" s="18" t="s">
        <v>908</v>
      </c>
      <c r="K15" s="22">
        <f t="shared" ref="K15:K20" si="0">COUNTIF(F:F,J15)</f>
        <v>28</v>
      </c>
      <c r="L15" s="23">
        <f>(K15*100)/K7</f>
        <v>35.443037974683541</v>
      </c>
    </row>
    <row r="16" spans="1:12" ht="15.75" x14ac:dyDescent="0.25">
      <c r="A16" s="9">
        <v>17</v>
      </c>
      <c r="B16" t="s">
        <v>322</v>
      </c>
      <c r="C16" s="6" t="s">
        <v>845</v>
      </c>
      <c r="D16" s="4" t="s">
        <v>896</v>
      </c>
      <c r="E16" s="4" t="s">
        <v>903</v>
      </c>
      <c r="F16" s="4" t="s">
        <v>906</v>
      </c>
      <c r="G16" s="4" t="s">
        <v>901</v>
      </c>
      <c r="J16" s="18" t="s">
        <v>905</v>
      </c>
      <c r="K16" s="20">
        <f t="shared" si="0"/>
        <v>13</v>
      </c>
      <c r="L16" s="23">
        <f>(K16*100)/K7</f>
        <v>16.455696202531644</v>
      </c>
    </row>
    <row r="17" spans="1:12" ht="15.75" x14ac:dyDescent="0.25">
      <c r="A17" s="9">
        <v>17</v>
      </c>
      <c r="B17" t="s">
        <v>145</v>
      </c>
      <c r="C17" s="6" t="s">
        <v>826</v>
      </c>
      <c r="D17" s="4" t="s">
        <v>902</v>
      </c>
      <c r="E17" s="4" t="s">
        <v>903</v>
      </c>
      <c r="F17" s="4" t="s">
        <v>904</v>
      </c>
      <c r="G17" s="4" t="s">
        <v>901</v>
      </c>
      <c r="J17" s="18" t="s">
        <v>904</v>
      </c>
      <c r="K17" s="20">
        <f t="shared" si="0"/>
        <v>14</v>
      </c>
      <c r="L17" s="23">
        <f>(K17*100)/K7</f>
        <v>17.721518987341771</v>
      </c>
    </row>
    <row r="18" spans="1:12" ht="15.75" x14ac:dyDescent="0.25">
      <c r="A18" s="9">
        <v>17</v>
      </c>
      <c r="B18" t="s">
        <v>693</v>
      </c>
      <c r="C18" s="6" t="s">
        <v>826</v>
      </c>
      <c r="D18" s="4" t="s">
        <v>902</v>
      </c>
      <c r="E18" s="4" t="s">
        <v>903</v>
      </c>
      <c r="F18" s="4" t="s">
        <v>904</v>
      </c>
      <c r="G18" s="4" t="s">
        <v>901</v>
      </c>
      <c r="J18" s="18" t="s">
        <v>912</v>
      </c>
      <c r="K18" s="22">
        <f t="shared" si="0"/>
        <v>4</v>
      </c>
      <c r="L18" s="23">
        <f>(K18*100)/K7</f>
        <v>5.0632911392405067</v>
      </c>
    </row>
    <row r="19" spans="1:12" ht="15.75" x14ac:dyDescent="0.25">
      <c r="A19" s="9">
        <v>17</v>
      </c>
      <c r="B19" t="s">
        <v>694</v>
      </c>
      <c r="C19" s="6" t="s">
        <v>831</v>
      </c>
      <c r="D19" s="4" t="s">
        <v>909</v>
      </c>
      <c r="E19" s="4" t="s">
        <v>903</v>
      </c>
      <c r="F19" s="4" t="s">
        <v>908</v>
      </c>
      <c r="G19" s="4" t="s">
        <v>901</v>
      </c>
      <c r="J19" s="43" t="s">
        <v>906</v>
      </c>
      <c r="K19" s="20">
        <f t="shared" si="0"/>
        <v>16</v>
      </c>
      <c r="L19" s="45">
        <f>(K19*100)/K7</f>
        <v>20.253164556962027</v>
      </c>
    </row>
    <row r="20" spans="1:12" ht="15.75" x14ac:dyDescent="0.25">
      <c r="A20" s="9">
        <v>17</v>
      </c>
      <c r="B20" t="s">
        <v>695</v>
      </c>
      <c r="C20" s="6" t="s">
        <v>852</v>
      </c>
      <c r="D20" s="4" t="s">
        <v>896</v>
      </c>
      <c r="E20" s="4" t="s">
        <v>903</v>
      </c>
      <c r="F20" s="4" t="s">
        <v>913</v>
      </c>
      <c r="G20" s="4" t="s">
        <v>901</v>
      </c>
      <c r="J20" s="43" t="s">
        <v>913</v>
      </c>
      <c r="K20" s="20">
        <f t="shared" si="0"/>
        <v>4</v>
      </c>
      <c r="L20" s="23">
        <f>(K20*100)/K7</f>
        <v>5.0632911392405067</v>
      </c>
    </row>
    <row r="21" spans="1:12" ht="15.75" x14ac:dyDescent="0.25">
      <c r="A21" s="9">
        <v>17</v>
      </c>
      <c r="B21" t="s">
        <v>446</v>
      </c>
      <c r="C21" s="6" t="s">
        <v>845</v>
      </c>
      <c r="D21" s="4" t="s">
        <v>896</v>
      </c>
      <c r="E21" s="4" t="s">
        <v>903</v>
      </c>
      <c r="F21" s="4" t="s">
        <v>906</v>
      </c>
      <c r="G21" s="4" t="s">
        <v>901</v>
      </c>
      <c r="J21" s="19" t="s">
        <v>956</v>
      </c>
      <c r="K21" s="22">
        <f>SUM(K15:K20)</f>
        <v>79</v>
      </c>
      <c r="L21" s="22">
        <f>SUM(L15:L20)</f>
        <v>100</v>
      </c>
    </row>
    <row r="22" spans="1:12" ht="15.75" x14ac:dyDescent="0.25">
      <c r="A22" s="9">
        <v>17</v>
      </c>
      <c r="B22" t="s">
        <v>696</v>
      </c>
      <c r="C22" s="6" t="s">
        <v>840</v>
      </c>
      <c r="D22" s="4" t="s">
        <v>902</v>
      </c>
      <c r="E22" s="4" t="s">
        <v>903</v>
      </c>
      <c r="F22" s="4" t="s">
        <v>908</v>
      </c>
      <c r="G22" s="4" t="s">
        <v>901</v>
      </c>
      <c r="J22" s="12"/>
      <c r="K22" s="12"/>
      <c r="L22" s="12"/>
    </row>
    <row r="23" spans="1:12" ht="15.75" x14ac:dyDescent="0.25">
      <c r="A23" s="9">
        <v>17</v>
      </c>
      <c r="B23" t="s">
        <v>697</v>
      </c>
      <c r="C23" s="6" t="s">
        <v>831</v>
      </c>
      <c r="D23" s="4" t="s">
        <v>909</v>
      </c>
      <c r="E23" s="4" t="s">
        <v>903</v>
      </c>
      <c r="F23" s="4" t="s">
        <v>908</v>
      </c>
      <c r="G23" s="4" t="s">
        <v>901</v>
      </c>
      <c r="J23" s="17" t="s">
        <v>965</v>
      </c>
      <c r="K23" s="26" t="s">
        <v>946</v>
      </c>
      <c r="L23" s="26" t="s">
        <v>947</v>
      </c>
    </row>
    <row r="24" spans="1:12" ht="15.75" x14ac:dyDescent="0.25">
      <c r="A24" s="9">
        <v>17</v>
      </c>
      <c r="B24" t="s">
        <v>150</v>
      </c>
      <c r="C24" s="6" t="s">
        <v>845</v>
      </c>
      <c r="D24" s="4" t="s">
        <v>896</v>
      </c>
      <c r="E24" s="4" t="s">
        <v>903</v>
      </c>
      <c r="F24" s="4" t="s">
        <v>906</v>
      </c>
      <c r="G24" s="4" t="s">
        <v>901</v>
      </c>
      <c r="J24" s="18" t="s">
        <v>907</v>
      </c>
      <c r="K24" s="22">
        <f>COUNTIF(G:G,J24)</f>
        <v>0</v>
      </c>
      <c r="L24" s="36">
        <f>(K24*100)/K7</f>
        <v>0</v>
      </c>
    </row>
    <row r="25" spans="1:12" ht="15.75" x14ac:dyDescent="0.25">
      <c r="A25" s="9">
        <v>17</v>
      </c>
      <c r="B25" t="s">
        <v>698</v>
      </c>
      <c r="C25" s="6" t="s">
        <v>827</v>
      </c>
      <c r="D25" s="4" t="s">
        <v>902</v>
      </c>
      <c r="E25" s="4" t="s">
        <v>903</v>
      </c>
      <c r="F25" s="4" t="s">
        <v>905</v>
      </c>
      <c r="G25" s="4" t="s">
        <v>901</v>
      </c>
      <c r="J25" s="18" t="s">
        <v>901</v>
      </c>
      <c r="K25" s="22">
        <f>COUNTIF(G:G,J25)</f>
        <v>79</v>
      </c>
      <c r="L25" s="36">
        <f>(K25*100)/K7</f>
        <v>100</v>
      </c>
    </row>
    <row r="26" spans="1:12" ht="15.75" x14ac:dyDescent="0.25">
      <c r="A26" s="9">
        <v>17</v>
      </c>
      <c r="B26" t="s">
        <v>171</v>
      </c>
      <c r="C26" s="6" t="s">
        <v>845</v>
      </c>
      <c r="D26" s="4" t="s">
        <v>896</v>
      </c>
      <c r="E26" s="4" t="s">
        <v>903</v>
      </c>
      <c r="F26" s="4" t="s">
        <v>906</v>
      </c>
      <c r="G26" s="4" t="s">
        <v>901</v>
      </c>
      <c r="J26" s="18" t="s">
        <v>956</v>
      </c>
      <c r="K26" s="36">
        <f>SUM(K24:K25)</f>
        <v>79</v>
      </c>
      <c r="L26" s="36">
        <f>SUM(L24:L25)</f>
        <v>100</v>
      </c>
    </row>
    <row r="27" spans="1:12" ht="15.75" x14ac:dyDescent="0.25">
      <c r="A27" s="9">
        <v>17</v>
      </c>
      <c r="B27" t="s">
        <v>699</v>
      </c>
      <c r="C27" s="6" t="s">
        <v>862</v>
      </c>
      <c r="D27" s="4" t="s">
        <v>900</v>
      </c>
      <c r="E27" s="4" t="s">
        <v>903</v>
      </c>
      <c r="F27" s="4" t="s">
        <v>913</v>
      </c>
      <c r="G27" s="4" t="s">
        <v>901</v>
      </c>
      <c r="J27" s="12"/>
      <c r="K27" s="12"/>
      <c r="L27" s="12"/>
    </row>
    <row r="28" spans="1:12" ht="15.75" x14ac:dyDescent="0.25">
      <c r="A28" s="9">
        <v>17</v>
      </c>
      <c r="B28" t="s">
        <v>565</v>
      </c>
      <c r="C28" s="6" t="s">
        <v>864</v>
      </c>
      <c r="D28" s="4" t="s">
        <v>909</v>
      </c>
      <c r="E28" s="4" t="s">
        <v>897</v>
      </c>
      <c r="F28" s="4" t="s">
        <v>904</v>
      </c>
      <c r="G28" s="4" t="s">
        <v>901</v>
      </c>
      <c r="J28" s="27" t="s">
        <v>966</v>
      </c>
      <c r="K28" s="26" t="s">
        <v>946</v>
      </c>
      <c r="L28" s="26" t="s">
        <v>947</v>
      </c>
    </row>
    <row r="29" spans="1:12" ht="15.75" x14ac:dyDescent="0.25">
      <c r="A29" s="9">
        <v>17</v>
      </c>
      <c r="B29" t="s">
        <v>700</v>
      </c>
      <c r="C29" s="6" t="s">
        <v>830</v>
      </c>
      <c r="D29" s="4" t="s">
        <v>896</v>
      </c>
      <c r="E29" s="4" t="s">
        <v>897</v>
      </c>
      <c r="F29" s="4" t="s">
        <v>908</v>
      </c>
      <c r="G29" s="4" t="s">
        <v>901</v>
      </c>
      <c r="J29" s="18" t="s">
        <v>836</v>
      </c>
      <c r="K29" s="22">
        <v>7</v>
      </c>
      <c r="L29" s="23">
        <f>(K29*100)/K7</f>
        <v>8.8607594936708853</v>
      </c>
    </row>
    <row r="30" spans="1:12" ht="15.75" x14ac:dyDescent="0.25">
      <c r="A30" s="9">
        <v>17</v>
      </c>
      <c r="B30" t="s">
        <v>567</v>
      </c>
      <c r="C30" s="6" t="s">
        <v>864</v>
      </c>
      <c r="D30" s="4" t="s">
        <v>909</v>
      </c>
      <c r="E30" s="4" t="s">
        <v>897</v>
      </c>
      <c r="F30" s="4" t="s">
        <v>904</v>
      </c>
      <c r="G30" s="4" t="s">
        <v>901</v>
      </c>
      <c r="J30" s="18" t="s">
        <v>864</v>
      </c>
      <c r="K30" s="22">
        <v>9</v>
      </c>
      <c r="L30" s="23">
        <f>(K30*100)/K7</f>
        <v>11.39240506329114</v>
      </c>
    </row>
    <row r="31" spans="1:12" ht="15.75" x14ac:dyDescent="0.25">
      <c r="A31" s="9">
        <v>17</v>
      </c>
      <c r="B31" t="s">
        <v>701</v>
      </c>
      <c r="C31" s="6" t="s">
        <v>864</v>
      </c>
      <c r="D31" s="4" t="s">
        <v>909</v>
      </c>
      <c r="E31" s="4" t="s">
        <v>897</v>
      </c>
      <c r="F31" s="4" t="s">
        <v>904</v>
      </c>
      <c r="G31" s="4" t="s">
        <v>901</v>
      </c>
      <c r="J31" s="18" t="s">
        <v>831</v>
      </c>
      <c r="K31" s="22">
        <v>4</v>
      </c>
      <c r="L31" s="23">
        <f>(K31*100)/K7</f>
        <v>5.0632911392405067</v>
      </c>
    </row>
    <row r="32" spans="1:12" ht="15.75" x14ac:dyDescent="0.25">
      <c r="A32" s="9">
        <v>17</v>
      </c>
      <c r="B32" t="s">
        <v>702</v>
      </c>
      <c r="C32" s="6" t="s">
        <v>846</v>
      </c>
      <c r="D32" s="4" t="s">
        <v>896</v>
      </c>
      <c r="E32" s="4" t="s">
        <v>897</v>
      </c>
      <c r="F32" s="4" t="s">
        <v>906</v>
      </c>
      <c r="G32" s="4" t="s">
        <v>901</v>
      </c>
      <c r="J32" s="18" t="s">
        <v>854</v>
      </c>
      <c r="K32" s="22">
        <v>1</v>
      </c>
      <c r="L32" s="23">
        <f>(K32*100)/K7</f>
        <v>1.2658227848101267</v>
      </c>
    </row>
    <row r="33" spans="1:12" ht="15.75" x14ac:dyDescent="0.25">
      <c r="A33" s="9">
        <v>17</v>
      </c>
      <c r="B33" t="s">
        <v>703</v>
      </c>
      <c r="C33" s="6" t="s">
        <v>854</v>
      </c>
      <c r="D33" s="4" t="s">
        <v>900</v>
      </c>
      <c r="E33" s="4" t="s">
        <v>897</v>
      </c>
      <c r="F33" s="4" t="s">
        <v>913</v>
      </c>
      <c r="G33" s="4" t="s">
        <v>901</v>
      </c>
      <c r="J33" s="18" t="s">
        <v>862</v>
      </c>
      <c r="K33" s="22">
        <v>1</v>
      </c>
      <c r="L33" s="23">
        <f>(K33*100)/K7</f>
        <v>1.2658227848101267</v>
      </c>
    </row>
    <row r="34" spans="1:12" ht="15.75" x14ac:dyDescent="0.25">
      <c r="A34" s="9">
        <v>17</v>
      </c>
      <c r="B34" t="s">
        <v>704</v>
      </c>
      <c r="C34" s="6" t="s">
        <v>880</v>
      </c>
      <c r="D34" s="4" t="s">
        <v>896</v>
      </c>
      <c r="E34" s="4" t="s">
        <v>903</v>
      </c>
      <c r="F34" s="4" t="s">
        <v>906</v>
      </c>
      <c r="G34" s="4" t="s">
        <v>901</v>
      </c>
      <c r="J34" s="18" t="s">
        <v>879</v>
      </c>
      <c r="K34" s="22">
        <v>1</v>
      </c>
      <c r="L34" s="23">
        <f>(K34*100)/K7</f>
        <v>1.2658227848101267</v>
      </c>
    </row>
    <row r="35" spans="1:12" ht="15.75" x14ac:dyDescent="0.25">
      <c r="A35" s="9">
        <v>17</v>
      </c>
      <c r="B35" t="s">
        <v>279</v>
      </c>
      <c r="C35" s="6" t="s">
        <v>845</v>
      </c>
      <c r="D35" s="4" t="s">
        <v>896</v>
      </c>
      <c r="E35" s="4" t="s">
        <v>903</v>
      </c>
      <c r="F35" s="4" t="s">
        <v>906</v>
      </c>
      <c r="G35" s="4" t="s">
        <v>901</v>
      </c>
      <c r="J35" s="18" t="s">
        <v>830</v>
      </c>
      <c r="K35" s="22">
        <v>3</v>
      </c>
      <c r="L35" s="23">
        <f>(K35*100)/K7</f>
        <v>3.7974683544303796</v>
      </c>
    </row>
    <row r="36" spans="1:12" ht="15.75" x14ac:dyDescent="0.25">
      <c r="A36" s="9">
        <v>17</v>
      </c>
      <c r="B36" t="s">
        <v>705</v>
      </c>
      <c r="C36" s="6" t="s">
        <v>864</v>
      </c>
      <c r="D36" s="4" t="s">
        <v>909</v>
      </c>
      <c r="E36" s="4" t="s">
        <v>897</v>
      </c>
      <c r="F36" s="4" t="s">
        <v>904</v>
      </c>
      <c r="G36" s="4" t="s">
        <v>901</v>
      </c>
      <c r="J36" s="18" t="s">
        <v>869</v>
      </c>
      <c r="K36" s="22">
        <v>2</v>
      </c>
      <c r="L36" s="23">
        <f>(K36*100)/K7</f>
        <v>2.5316455696202533</v>
      </c>
    </row>
    <row r="37" spans="1:12" ht="15.75" x14ac:dyDescent="0.25">
      <c r="A37" s="9">
        <v>17</v>
      </c>
      <c r="B37" t="s">
        <v>235</v>
      </c>
      <c r="C37" s="6" t="s">
        <v>845</v>
      </c>
      <c r="D37" s="4" t="s">
        <v>896</v>
      </c>
      <c r="E37" s="4" t="s">
        <v>903</v>
      </c>
      <c r="F37" s="4" t="s">
        <v>906</v>
      </c>
      <c r="G37" s="4" t="s">
        <v>901</v>
      </c>
      <c r="J37" s="18" t="s">
        <v>870</v>
      </c>
      <c r="K37" s="22">
        <v>2</v>
      </c>
      <c r="L37" s="23">
        <f>(K37*100)/K7</f>
        <v>2.5316455696202533</v>
      </c>
    </row>
    <row r="38" spans="1:12" ht="15.75" x14ac:dyDescent="0.25">
      <c r="A38" s="9">
        <v>17</v>
      </c>
      <c r="B38" t="s">
        <v>706</v>
      </c>
      <c r="C38" s="6" t="s">
        <v>869</v>
      </c>
      <c r="D38" s="4" t="s">
        <v>896</v>
      </c>
      <c r="E38" s="4" t="s">
        <v>897</v>
      </c>
      <c r="F38" s="4" t="s">
        <v>905</v>
      </c>
      <c r="G38" s="4" t="s">
        <v>901</v>
      </c>
      <c r="J38" s="43" t="s">
        <v>846</v>
      </c>
      <c r="K38" s="44">
        <v>5</v>
      </c>
      <c r="L38" s="44">
        <f>(K38*100)/K7</f>
        <v>6.3291139240506329</v>
      </c>
    </row>
    <row r="39" spans="1:12" ht="15.75" x14ac:dyDescent="0.25">
      <c r="A39" s="9">
        <v>17</v>
      </c>
      <c r="B39" t="s">
        <v>707</v>
      </c>
      <c r="C39" s="6" t="s">
        <v>840</v>
      </c>
      <c r="D39" s="4" t="s">
        <v>902</v>
      </c>
      <c r="E39" s="4" t="s">
        <v>903</v>
      </c>
      <c r="F39" s="4" t="s">
        <v>908</v>
      </c>
      <c r="G39" s="4" t="s">
        <v>901</v>
      </c>
      <c r="J39" s="18" t="s">
        <v>873</v>
      </c>
      <c r="K39" s="22">
        <v>1</v>
      </c>
      <c r="L39" s="23">
        <f>(K39*100)/K7</f>
        <v>1.2658227848101267</v>
      </c>
    </row>
    <row r="40" spans="1:12" ht="15.75" x14ac:dyDescent="0.25">
      <c r="A40" s="9">
        <v>17</v>
      </c>
      <c r="B40" t="s">
        <v>708</v>
      </c>
      <c r="C40" s="6" t="s">
        <v>830</v>
      </c>
      <c r="D40" s="4" t="s">
        <v>896</v>
      </c>
      <c r="E40" s="4" t="s">
        <v>897</v>
      </c>
      <c r="F40" s="4" t="s">
        <v>908</v>
      </c>
      <c r="G40" s="4" t="s">
        <v>901</v>
      </c>
      <c r="J40" s="18" t="s">
        <v>832</v>
      </c>
      <c r="K40" s="22">
        <v>5</v>
      </c>
      <c r="L40" s="23">
        <f>(K40*100)/K7</f>
        <v>6.3291139240506329</v>
      </c>
    </row>
    <row r="41" spans="1:12" ht="15.75" x14ac:dyDescent="0.25">
      <c r="A41" s="9">
        <v>17</v>
      </c>
      <c r="B41" t="s">
        <v>490</v>
      </c>
      <c r="C41" s="6" t="s">
        <v>845</v>
      </c>
      <c r="D41" s="4" t="s">
        <v>896</v>
      </c>
      <c r="E41" s="4" t="s">
        <v>903</v>
      </c>
      <c r="F41" s="4" t="s">
        <v>906</v>
      </c>
      <c r="G41" s="4" t="s">
        <v>901</v>
      </c>
      <c r="J41" s="18" t="s">
        <v>839</v>
      </c>
      <c r="K41" s="22">
        <v>6</v>
      </c>
      <c r="L41" s="23">
        <f>(K41*100)/K7</f>
        <v>7.5949367088607591</v>
      </c>
    </row>
    <row r="42" spans="1:12" ht="15.75" x14ac:dyDescent="0.25">
      <c r="A42" s="9">
        <v>17</v>
      </c>
      <c r="B42" t="s">
        <v>709</v>
      </c>
      <c r="C42" s="6" t="s">
        <v>846</v>
      </c>
      <c r="D42" s="4" t="s">
        <v>896</v>
      </c>
      <c r="E42" s="4" t="s">
        <v>897</v>
      </c>
      <c r="F42" s="4" t="s">
        <v>906</v>
      </c>
      <c r="G42" s="4" t="s">
        <v>901</v>
      </c>
      <c r="J42" s="18" t="s">
        <v>838</v>
      </c>
      <c r="K42" s="22">
        <v>1</v>
      </c>
      <c r="L42" s="23">
        <f>(K42*100)/K7</f>
        <v>1.2658227848101267</v>
      </c>
    </row>
    <row r="43" spans="1:12" ht="15.75" x14ac:dyDescent="0.25">
      <c r="A43" s="9">
        <v>17</v>
      </c>
      <c r="B43" t="s">
        <v>710</v>
      </c>
      <c r="C43" s="6" t="s">
        <v>831</v>
      </c>
      <c r="D43" s="4" t="s">
        <v>909</v>
      </c>
      <c r="E43" s="4" t="s">
        <v>903</v>
      </c>
      <c r="F43" s="4" t="s">
        <v>908</v>
      </c>
      <c r="G43" s="4" t="s">
        <v>901</v>
      </c>
      <c r="J43" s="47" t="s">
        <v>849</v>
      </c>
      <c r="K43" s="46">
        <v>1</v>
      </c>
      <c r="L43" s="23">
        <f>(K43*100)/K7</f>
        <v>1.2658227848101267</v>
      </c>
    </row>
    <row r="44" spans="1:12" ht="15.75" x14ac:dyDescent="0.25">
      <c r="A44" s="9">
        <v>17</v>
      </c>
      <c r="B44" t="s">
        <v>131</v>
      </c>
      <c r="C44" s="6" t="s">
        <v>840</v>
      </c>
      <c r="D44" s="4" t="s">
        <v>902</v>
      </c>
      <c r="E44" s="4" t="s">
        <v>903</v>
      </c>
      <c r="F44" s="4" t="s">
        <v>908</v>
      </c>
      <c r="G44" s="4" t="s">
        <v>901</v>
      </c>
      <c r="J44" s="47" t="s">
        <v>845</v>
      </c>
      <c r="K44" s="46">
        <v>10</v>
      </c>
      <c r="L44" s="23">
        <f>(K44*100)/K7</f>
        <v>12.658227848101266</v>
      </c>
    </row>
    <row r="45" spans="1:12" ht="15.75" x14ac:dyDescent="0.25">
      <c r="A45" s="9">
        <v>17</v>
      </c>
      <c r="B45" t="s">
        <v>711</v>
      </c>
      <c r="C45" s="6" t="s">
        <v>845</v>
      </c>
      <c r="D45" s="4" t="s">
        <v>896</v>
      </c>
      <c r="E45" s="4" t="s">
        <v>903</v>
      </c>
      <c r="F45" s="4" t="s">
        <v>906</v>
      </c>
      <c r="G45" s="4" t="s">
        <v>901</v>
      </c>
      <c r="J45" s="47" t="s">
        <v>852</v>
      </c>
      <c r="K45" s="46">
        <v>1</v>
      </c>
      <c r="L45" s="23">
        <f>(K45*100)/K7</f>
        <v>1.2658227848101267</v>
      </c>
    </row>
    <row r="46" spans="1:12" ht="15.75" x14ac:dyDescent="0.25">
      <c r="A46" s="9">
        <v>17</v>
      </c>
      <c r="B46" t="s">
        <v>190</v>
      </c>
      <c r="C46" s="6" t="s">
        <v>832</v>
      </c>
      <c r="D46" s="4" t="s">
        <v>896</v>
      </c>
      <c r="E46" s="4" t="s">
        <v>903</v>
      </c>
      <c r="F46" s="4" t="s">
        <v>908</v>
      </c>
      <c r="G46" s="4" t="s">
        <v>901</v>
      </c>
      <c r="J46" s="47" t="s">
        <v>880</v>
      </c>
      <c r="K46" s="46">
        <v>1</v>
      </c>
      <c r="L46" s="23">
        <f>(K46*100)/K7</f>
        <v>1.2658227848101267</v>
      </c>
    </row>
    <row r="47" spans="1:12" ht="15.75" x14ac:dyDescent="0.25">
      <c r="A47" s="9">
        <v>17</v>
      </c>
      <c r="B47" t="s">
        <v>712</v>
      </c>
      <c r="C47" s="6" t="s">
        <v>864</v>
      </c>
      <c r="D47" s="4" t="s">
        <v>909</v>
      </c>
      <c r="E47" s="4" t="s">
        <v>897</v>
      </c>
      <c r="F47" s="4" t="s">
        <v>904</v>
      </c>
      <c r="G47" s="4" t="s">
        <v>901</v>
      </c>
      <c r="J47" s="18" t="s">
        <v>842</v>
      </c>
      <c r="K47" s="46">
        <v>3</v>
      </c>
      <c r="L47" s="23">
        <f>(K47*100)/K7</f>
        <v>3.7974683544303796</v>
      </c>
    </row>
    <row r="48" spans="1:12" ht="15.75" x14ac:dyDescent="0.25">
      <c r="A48" s="9">
        <v>17</v>
      </c>
      <c r="B48" t="s">
        <v>713</v>
      </c>
      <c r="C48" s="6" t="s">
        <v>838</v>
      </c>
      <c r="D48" s="4" t="s">
        <v>896</v>
      </c>
      <c r="E48" s="4" t="s">
        <v>903</v>
      </c>
      <c r="F48" s="4" t="s">
        <v>904</v>
      </c>
      <c r="G48" s="4" t="s">
        <v>901</v>
      </c>
      <c r="J48" s="47" t="s">
        <v>882</v>
      </c>
      <c r="K48" s="46">
        <v>1</v>
      </c>
      <c r="L48" s="23">
        <f>(K48*100)/K7</f>
        <v>1.2658227848101267</v>
      </c>
    </row>
    <row r="49" spans="1:12" ht="15.75" x14ac:dyDescent="0.25">
      <c r="A49" s="9">
        <v>17</v>
      </c>
      <c r="B49" t="s">
        <v>47</v>
      </c>
      <c r="C49" s="6" t="s">
        <v>839</v>
      </c>
      <c r="D49" s="4" t="s">
        <v>896</v>
      </c>
      <c r="E49" s="4" t="s">
        <v>903</v>
      </c>
      <c r="F49" s="4" t="s">
        <v>905</v>
      </c>
      <c r="G49" s="4" t="s">
        <v>901</v>
      </c>
      <c r="J49" s="47" t="s">
        <v>840</v>
      </c>
      <c r="K49" s="46">
        <v>5</v>
      </c>
      <c r="L49" s="23">
        <f>(K49*100)/K7</f>
        <v>6.3291139240506329</v>
      </c>
    </row>
    <row r="50" spans="1:12" ht="15.75" x14ac:dyDescent="0.25">
      <c r="A50" s="9">
        <v>17</v>
      </c>
      <c r="B50" t="s">
        <v>193</v>
      </c>
      <c r="C50" s="6" t="s">
        <v>832</v>
      </c>
      <c r="D50" s="4" t="s">
        <v>896</v>
      </c>
      <c r="E50" s="4" t="s">
        <v>903</v>
      </c>
      <c r="F50" s="4" t="s">
        <v>908</v>
      </c>
      <c r="G50" s="4" t="s">
        <v>901</v>
      </c>
      <c r="J50" s="47" t="s">
        <v>827</v>
      </c>
      <c r="K50" s="46">
        <v>4</v>
      </c>
      <c r="L50" s="23">
        <f>(K50*100)/K7</f>
        <v>5.0632911392405067</v>
      </c>
    </row>
    <row r="51" spans="1:12" ht="15.75" x14ac:dyDescent="0.25">
      <c r="A51" s="9">
        <v>17</v>
      </c>
      <c r="B51" t="s">
        <v>714</v>
      </c>
      <c r="C51" s="6" t="s">
        <v>831</v>
      </c>
      <c r="D51" s="4" t="s">
        <v>909</v>
      </c>
      <c r="E51" s="4" t="s">
        <v>903</v>
      </c>
      <c r="F51" s="4" t="s">
        <v>908</v>
      </c>
      <c r="G51" s="4" t="s">
        <v>901</v>
      </c>
      <c r="J51" s="47" t="s">
        <v>826</v>
      </c>
      <c r="K51" s="46">
        <v>4</v>
      </c>
      <c r="L51" s="23">
        <f>(K51*100)/K7</f>
        <v>5.0632911392405067</v>
      </c>
    </row>
    <row r="52" spans="1:12" ht="15.75" x14ac:dyDescent="0.25">
      <c r="A52" s="9">
        <v>17</v>
      </c>
      <c r="B52" t="s">
        <v>715</v>
      </c>
      <c r="C52" s="6" t="s">
        <v>836</v>
      </c>
      <c r="D52" s="4" t="s">
        <v>909</v>
      </c>
      <c r="E52" s="4" t="s">
        <v>897</v>
      </c>
      <c r="F52" s="4" t="s">
        <v>908</v>
      </c>
      <c r="G52" s="4" t="s">
        <v>901</v>
      </c>
      <c r="J52" s="47" t="s">
        <v>881</v>
      </c>
      <c r="K52" s="46">
        <v>1</v>
      </c>
      <c r="L52" s="23">
        <f>(K52*100)/K7</f>
        <v>1.2658227848101267</v>
      </c>
    </row>
    <row r="53" spans="1:12" ht="15.75" x14ac:dyDescent="0.25">
      <c r="A53" s="9">
        <v>17</v>
      </c>
      <c r="B53" t="s">
        <v>716</v>
      </c>
      <c r="C53" s="6" t="s">
        <v>836</v>
      </c>
      <c r="D53" s="4" t="s">
        <v>909</v>
      </c>
      <c r="E53" s="4" t="s">
        <v>897</v>
      </c>
      <c r="F53" s="4" t="s">
        <v>908</v>
      </c>
      <c r="G53" s="4" t="s">
        <v>901</v>
      </c>
      <c r="J53" s="47"/>
      <c r="K53" s="46"/>
      <c r="L53" s="23">
        <f>(K53*100)/K7</f>
        <v>0</v>
      </c>
    </row>
    <row r="54" spans="1:12" ht="15.75" x14ac:dyDescent="0.25">
      <c r="A54" s="9">
        <v>17</v>
      </c>
      <c r="B54" t="s">
        <v>717</v>
      </c>
      <c r="C54" s="6" t="s">
        <v>839</v>
      </c>
      <c r="D54" s="4" t="s">
        <v>896</v>
      </c>
      <c r="E54" s="4" t="s">
        <v>903</v>
      </c>
      <c r="F54" s="4" t="s">
        <v>905</v>
      </c>
      <c r="G54" s="4" t="s">
        <v>901</v>
      </c>
      <c r="J54" s="18" t="s">
        <v>956</v>
      </c>
      <c r="K54" s="28">
        <f>SUM(K29:K53)</f>
        <v>79</v>
      </c>
      <c r="L54" s="37">
        <f>SUM(L29:L53)</f>
        <v>99.999999999999986</v>
      </c>
    </row>
    <row r="55" spans="1:12" ht="15.75" x14ac:dyDescent="0.25">
      <c r="A55" s="9">
        <v>17</v>
      </c>
      <c r="B55" t="s">
        <v>718</v>
      </c>
      <c r="C55" s="6" t="s">
        <v>836</v>
      </c>
      <c r="D55" s="4" t="s">
        <v>909</v>
      </c>
      <c r="E55" s="4" t="s">
        <v>897</v>
      </c>
      <c r="F55" s="4" t="s">
        <v>908</v>
      </c>
      <c r="G55" s="4" t="s">
        <v>901</v>
      </c>
    </row>
    <row r="56" spans="1:12" ht="15.75" x14ac:dyDescent="0.25">
      <c r="A56" s="9">
        <v>17</v>
      </c>
      <c r="B56" t="s">
        <v>719</v>
      </c>
      <c r="C56" s="6" t="s">
        <v>846</v>
      </c>
      <c r="D56" s="4" t="s">
        <v>896</v>
      </c>
      <c r="E56" s="4" t="s">
        <v>897</v>
      </c>
      <c r="F56" s="4" t="s">
        <v>906</v>
      </c>
      <c r="G56" s="4" t="s">
        <v>901</v>
      </c>
    </row>
    <row r="57" spans="1:12" ht="15.75" x14ac:dyDescent="0.25">
      <c r="A57" s="9">
        <v>17</v>
      </c>
      <c r="B57" t="s">
        <v>720</v>
      </c>
      <c r="C57" s="6" t="s">
        <v>881</v>
      </c>
      <c r="D57" s="4" t="s">
        <v>902</v>
      </c>
      <c r="E57" s="4" t="s">
        <v>903</v>
      </c>
      <c r="F57" s="4" t="s">
        <v>908</v>
      </c>
      <c r="G57" s="4" t="s">
        <v>901</v>
      </c>
    </row>
    <row r="58" spans="1:12" ht="15.75" x14ac:dyDescent="0.25">
      <c r="A58" s="9">
        <v>17</v>
      </c>
      <c r="B58" t="s">
        <v>463</v>
      </c>
      <c r="C58" s="6" t="s">
        <v>845</v>
      </c>
      <c r="D58" s="4" t="s">
        <v>896</v>
      </c>
      <c r="E58" s="4" t="s">
        <v>903</v>
      </c>
      <c r="F58" s="4" t="s">
        <v>906</v>
      </c>
      <c r="G58" s="4" t="s">
        <v>901</v>
      </c>
    </row>
    <row r="59" spans="1:12" ht="15.75" x14ac:dyDescent="0.25">
      <c r="A59" s="9">
        <v>17</v>
      </c>
      <c r="B59" t="s">
        <v>721</v>
      </c>
      <c r="C59" s="6" t="s">
        <v>827</v>
      </c>
      <c r="D59" s="4" t="s">
        <v>902</v>
      </c>
      <c r="E59" s="4" t="s">
        <v>903</v>
      </c>
      <c r="F59" s="4" t="s">
        <v>905</v>
      </c>
      <c r="G59" s="4" t="s">
        <v>901</v>
      </c>
    </row>
    <row r="60" spans="1:12" ht="15.75" x14ac:dyDescent="0.25">
      <c r="A60" s="9">
        <v>17</v>
      </c>
      <c r="B60" t="s">
        <v>722</v>
      </c>
      <c r="C60" s="6" t="s">
        <v>836</v>
      </c>
      <c r="D60" s="4" t="s">
        <v>909</v>
      </c>
      <c r="E60" s="4" t="s">
        <v>897</v>
      </c>
      <c r="F60" s="4" t="s">
        <v>908</v>
      </c>
      <c r="G60" s="4" t="s">
        <v>901</v>
      </c>
    </row>
    <row r="61" spans="1:12" ht="15.75" x14ac:dyDescent="0.25">
      <c r="A61" s="9">
        <v>17</v>
      </c>
      <c r="B61" t="s">
        <v>723</v>
      </c>
      <c r="C61" s="6" t="s">
        <v>832</v>
      </c>
      <c r="D61" s="4" t="s">
        <v>896</v>
      </c>
      <c r="E61" s="4" t="s">
        <v>903</v>
      </c>
      <c r="F61" s="4" t="s">
        <v>908</v>
      </c>
      <c r="G61" s="4" t="s">
        <v>901</v>
      </c>
    </row>
    <row r="62" spans="1:12" ht="15.75" x14ac:dyDescent="0.25">
      <c r="A62" s="9">
        <v>17</v>
      </c>
      <c r="B62" t="s">
        <v>724</v>
      </c>
      <c r="C62" s="6" t="s">
        <v>836</v>
      </c>
      <c r="D62" s="4" t="s">
        <v>909</v>
      </c>
      <c r="E62" s="4" t="s">
        <v>897</v>
      </c>
      <c r="F62" s="4" t="s">
        <v>908</v>
      </c>
      <c r="G62" s="4" t="s">
        <v>901</v>
      </c>
    </row>
    <row r="63" spans="1:12" ht="15.75" x14ac:dyDescent="0.25">
      <c r="A63" s="9">
        <v>17</v>
      </c>
      <c r="B63" t="s">
        <v>725</v>
      </c>
      <c r="C63" s="6" t="s">
        <v>870</v>
      </c>
      <c r="D63" s="4" t="s">
        <v>896</v>
      </c>
      <c r="E63" s="4" t="s">
        <v>897</v>
      </c>
      <c r="F63" s="4" t="s">
        <v>912</v>
      </c>
      <c r="G63" s="4" t="s">
        <v>901</v>
      </c>
    </row>
    <row r="64" spans="1:12" ht="15.75" x14ac:dyDescent="0.25">
      <c r="A64" s="9">
        <v>17</v>
      </c>
      <c r="B64" t="s">
        <v>726</v>
      </c>
      <c r="C64" s="6" t="s">
        <v>836</v>
      </c>
      <c r="D64" s="4" t="s">
        <v>909</v>
      </c>
      <c r="E64" s="4" t="s">
        <v>897</v>
      </c>
      <c r="F64" s="4" t="s">
        <v>908</v>
      </c>
      <c r="G64" s="4" t="s">
        <v>901</v>
      </c>
    </row>
    <row r="65" spans="1:7" ht="15.75" x14ac:dyDescent="0.25">
      <c r="A65" s="9">
        <v>17</v>
      </c>
      <c r="B65" t="s">
        <v>727</v>
      </c>
      <c r="C65" s="6" t="s">
        <v>869</v>
      </c>
      <c r="D65" s="4" t="s">
        <v>896</v>
      </c>
      <c r="E65" s="4" t="s">
        <v>897</v>
      </c>
      <c r="F65" s="4" t="s">
        <v>905</v>
      </c>
      <c r="G65" s="4" t="s">
        <v>901</v>
      </c>
    </row>
    <row r="66" spans="1:7" ht="15.75" x14ac:dyDescent="0.25">
      <c r="A66" s="9">
        <v>17</v>
      </c>
      <c r="B66" t="s">
        <v>728</v>
      </c>
      <c r="C66" s="6" t="s">
        <v>864</v>
      </c>
      <c r="D66" s="4" t="s">
        <v>909</v>
      </c>
      <c r="E66" s="4" t="s">
        <v>897</v>
      </c>
      <c r="F66" s="4" t="s">
        <v>904</v>
      </c>
      <c r="G66" s="4" t="s">
        <v>901</v>
      </c>
    </row>
    <row r="67" spans="1:7" ht="15.75" x14ac:dyDescent="0.25">
      <c r="A67" s="9">
        <v>17</v>
      </c>
      <c r="B67" t="s">
        <v>729</v>
      </c>
      <c r="C67" s="6" t="s">
        <v>832</v>
      </c>
      <c r="D67" s="4" t="s">
        <v>896</v>
      </c>
      <c r="E67" s="4" t="s">
        <v>903</v>
      </c>
      <c r="F67" s="4" t="s">
        <v>908</v>
      </c>
      <c r="G67" s="4" t="s">
        <v>901</v>
      </c>
    </row>
    <row r="68" spans="1:7" ht="15.75" x14ac:dyDescent="0.25">
      <c r="A68" s="9">
        <v>17</v>
      </c>
      <c r="B68" t="s">
        <v>730</v>
      </c>
      <c r="C68" s="6" t="s">
        <v>882</v>
      </c>
      <c r="D68" s="4" t="s">
        <v>902</v>
      </c>
      <c r="E68" s="4" t="s">
        <v>897</v>
      </c>
      <c r="F68" s="4" t="s">
        <v>912</v>
      </c>
      <c r="G68" s="4" t="s">
        <v>901</v>
      </c>
    </row>
    <row r="69" spans="1:7" ht="15.75" x14ac:dyDescent="0.25">
      <c r="A69" s="9">
        <v>17</v>
      </c>
      <c r="B69" t="s">
        <v>731</v>
      </c>
      <c r="C69" s="6" t="s">
        <v>864</v>
      </c>
      <c r="D69" s="4" t="s">
        <v>909</v>
      </c>
      <c r="E69" s="4" t="s">
        <v>897</v>
      </c>
      <c r="F69" s="4" t="s">
        <v>904</v>
      </c>
      <c r="G69" s="4" t="s">
        <v>901</v>
      </c>
    </row>
    <row r="70" spans="1:7" ht="15.75" x14ac:dyDescent="0.25">
      <c r="A70" s="9">
        <v>17</v>
      </c>
      <c r="B70" t="s">
        <v>732</v>
      </c>
      <c r="C70" s="6" t="s">
        <v>827</v>
      </c>
      <c r="D70" s="4" t="s">
        <v>902</v>
      </c>
      <c r="E70" s="4" t="s">
        <v>903</v>
      </c>
      <c r="F70" s="4" t="s">
        <v>905</v>
      </c>
      <c r="G70" s="4" t="s">
        <v>901</v>
      </c>
    </row>
    <row r="71" spans="1:7" ht="15.75" x14ac:dyDescent="0.25">
      <c r="A71" s="9">
        <v>17</v>
      </c>
      <c r="B71" t="s">
        <v>733</v>
      </c>
      <c r="C71" s="6" t="s">
        <v>836</v>
      </c>
      <c r="D71" s="4" t="s">
        <v>909</v>
      </c>
      <c r="E71" s="4" t="s">
        <v>897</v>
      </c>
      <c r="F71" s="4" t="s">
        <v>908</v>
      </c>
      <c r="G71" s="4" t="s">
        <v>901</v>
      </c>
    </row>
    <row r="72" spans="1:7" ht="15.75" x14ac:dyDescent="0.25">
      <c r="A72" s="9">
        <v>17</v>
      </c>
      <c r="B72" t="s">
        <v>734</v>
      </c>
      <c r="C72" s="6" t="s">
        <v>842</v>
      </c>
      <c r="D72" s="4" t="s">
        <v>902</v>
      </c>
      <c r="E72" s="4" t="s">
        <v>897</v>
      </c>
      <c r="F72" s="4" t="s">
        <v>908</v>
      </c>
      <c r="G72" s="4" t="s">
        <v>901</v>
      </c>
    </row>
    <row r="73" spans="1:7" ht="15.75" x14ac:dyDescent="0.25">
      <c r="A73" s="9">
        <v>17</v>
      </c>
      <c r="B73" t="s">
        <v>735</v>
      </c>
      <c r="C73" s="6" t="s">
        <v>873</v>
      </c>
      <c r="D73" s="4" t="s">
        <v>896</v>
      </c>
      <c r="E73" s="4" t="s">
        <v>897</v>
      </c>
      <c r="F73" s="4" t="s">
        <v>913</v>
      </c>
      <c r="G73" s="4" t="s">
        <v>901</v>
      </c>
    </row>
    <row r="74" spans="1:7" ht="15.75" x14ac:dyDescent="0.25">
      <c r="A74" s="9">
        <v>17</v>
      </c>
      <c r="B74" t="s">
        <v>308</v>
      </c>
      <c r="C74" s="6" t="s">
        <v>832</v>
      </c>
      <c r="D74" s="4" t="s">
        <v>896</v>
      </c>
      <c r="E74" s="4" t="s">
        <v>903</v>
      </c>
      <c r="F74" s="4" t="s">
        <v>908</v>
      </c>
      <c r="G74" s="4" t="s">
        <v>901</v>
      </c>
    </row>
    <row r="75" spans="1:7" ht="15.75" x14ac:dyDescent="0.25">
      <c r="A75" s="9">
        <v>17</v>
      </c>
      <c r="B75" t="s">
        <v>73</v>
      </c>
      <c r="C75" s="6" t="s">
        <v>826</v>
      </c>
      <c r="D75" s="4" t="s">
        <v>902</v>
      </c>
      <c r="E75" s="4" t="s">
        <v>903</v>
      </c>
      <c r="F75" s="4" t="s">
        <v>904</v>
      </c>
      <c r="G75" s="4" t="s">
        <v>901</v>
      </c>
    </row>
    <row r="76" spans="1:7" ht="15.75" x14ac:dyDescent="0.25">
      <c r="A76" s="9">
        <v>17</v>
      </c>
      <c r="B76" t="s">
        <v>736</v>
      </c>
      <c r="C76" s="6" t="s">
        <v>839</v>
      </c>
      <c r="D76" s="4" t="s">
        <v>896</v>
      </c>
      <c r="E76" s="4" t="s">
        <v>903</v>
      </c>
      <c r="F76" s="4" t="s">
        <v>905</v>
      </c>
      <c r="G76" s="4" t="s">
        <v>901</v>
      </c>
    </row>
    <row r="77" spans="1:7" ht="15.75" x14ac:dyDescent="0.25">
      <c r="A77" s="9">
        <v>17</v>
      </c>
      <c r="B77" t="s">
        <v>310</v>
      </c>
      <c r="C77" s="6" t="s">
        <v>830</v>
      </c>
      <c r="D77" s="4" t="s">
        <v>896</v>
      </c>
      <c r="E77" s="4" t="s">
        <v>897</v>
      </c>
      <c r="F77" s="4" t="s">
        <v>908</v>
      </c>
      <c r="G77" s="4" t="s">
        <v>901</v>
      </c>
    </row>
    <row r="78" spans="1:7" ht="15.75" x14ac:dyDescent="0.25">
      <c r="A78" s="9">
        <v>17</v>
      </c>
      <c r="B78" t="s">
        <v>737</v>
      </c>
      <c r="C78" s="6" t="s">
        <v>845</v>
      </c>
      <c r="D78" s="4" t="s">
        <v>896</v>
      </c>
      <c r="E78" s="4" t="s">
        <v>903</v>
      </c>
      <c r="F78" s="4" t="s">
        <v>906</v>
      </c>
      <c r="G78" s="4" t="s">
        <v>901</v>
      </c>
    </row>
    <row r="79" spans="1:7" ht="15.75" x14ac:dyDescent="0.25">
      <c r="A79" s="9">
        <v>17</v>
      </c>
      <c r="B79" t="s">
        <v>738</v>
      </c>
      <c r="C79" s="6" t="s">
        <v>870</v>
      </c>
      <c r="D79" s="4" t="s">
        <v>896</v>
      </c>
      <c r="E79" s="4" t="s">
        <v>897</v>
      </c>
      <c r="F79" s="4" t="s">
        <v>912</v>
      </c>
      <c r="G79" s="4" t="s">
        <v>901</v>
      </c>
    </row>
    <row r="80" spans="1:7" ht="15.75" x14ac:dyDescent="0.25">
      <c r="A80" s="9">
        <v>17</v>
      </c>
      <c r="B80" t="s">
        <v>739</v>
      </c>
      <c r="C80" s="6" t="s">
        <v>849</v>
      </c>
      <c r="D80" s="4" t="s">
        <v>896</v>
      </c>
      <c r="E80" s="4" t="s">
        <v>903</v>
      </c>
      <c r="F80" s="4" t="s">
        <v>912</v>
      </c>
      <c r="G80" s="4" t="s">
        <v>901</v>
      </c>
    </row>
  </sheetData>
  <autoFilter ref="A1:G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>
      <selection activeCell="I1" sqref="I1"/>
    </sheetView>
  </sheetViews>
  <sheetFormatPr baseColWidth="10" defaultRowHeight="15" x14ac:dyDescent="0.25"/>
  <sheetData>
    <row r="1" spans="1:12" x14ac:dyDescent="0.25">
      <c r="A1" s="8" t="s">
        <v>944</v>
      </c>
      <c r="B1" s="2" t="s">
        <v>934</v>
      </c>
      <c r="C1" s="5" t="s">
        <v>936</v>
      </c>
      <c r="D1" s="35" t="s">
        <v>964</v>
      </c>
      <c r="E1" s="10" t="s">
        <v>1010</v>
      </c>
      <c r="F1" s="35" t="s">
        <v>963</v>
      </c>
      <c r="G1" s="35" t="s">
        <v>965</v>
      </c>
    </row>
    <row r="2" spans="1:12" ht="15.75" x14ac:dyDescent="0.25">
      <c r="A2" s="9">
        <v>18</v>
      </c>
      <c r="B2" t="s">
        <v>741</v>
      </c>
      <c r="C2" s="6" t="s">
        <v>830</v>
      </c>
      <c r="D2" s="4" t="s">
        <v>896</v>
      </c>
      <c r="E2" s="4" t="s">
        <v>897</v>
      </c>
      <c r="F2" s="4" t="s">
        <v>908</v>
      </c>
      <c r="G2" s="4" t="s">
        <v>901</v>
      </c>
      <c r="J2" s="17" t="s">
        <v>964</v>
      </c>
      <c r="K2" s="26" t="s">
        <v>946</v>
      </c>
      <c r="L2" s="26" t="s">
        <v>947</v>
      </c>
    </row>
    <row r="3" spans="1:12" ht="15.75" x14ac:dyDescent="0.25">
      <c r="A3" s="9">
        <v>18</v>
      </c>
      <c r="B3" t="s">
        <v>742</v>
      </c>
      <c r="C3" s="6" t="s">
        <v>842</v>
      </c>
      <c r="D3" s="4" t="s">
        <v>902</v>
      </c>
      <c r="E3" s="4" t="s">
        <v>897</v>
      </c>
      <c r="F3" s="4" t="s">
        <v>908</v>
      </c>
      <c r="G3" s="4" t="s">
        <v>901</v>
      </c>
      <c r="J3" s="43" t="s">
        <v>896</v>
      </c>
      <c r="K3" s="44">
        <f>COUNTIF(D:D,J3)</f>
        <v>31</v>
      </c>
      <c r="L3" s="45">
        <f>(K3*100)/K7</f>
        <v>73.80952380952381</v>
      </c>
    </row>
    <row r="4" spans="1:12" ht="15.75" x14ac:dyDescent="0.25">
      <c r="A4" s="9">
        <v>18</v>
      </c>
      <c r="B4" t="s">
        <v>155</v>
      </c>
      <c r="C4" s="6" t="s">
        <v>839</v>
      </c>
      <c r="D4" s="4" t="s">
        <v>896</v>
      </c>
      <c r="E4" s="4" t="s">
        <v>903</v>
      </c>
      <c r="F4" s="4" t="s">
        <v>905</v>
      </c>
      <c r="G4" s="4" t="s">
        <v>901</v>
      </c>
      <c r="J4" s="18" t="s">
        <v>902</v>
      </c>
      <c r="K4" s="20">
        <f>COUNTIF(D:D,J4)</f>
        <v>11</v>
      </c>
      <c r="L4" s="21">
        <f>(K4*100)/K7</f>
        <v>26.19047619047619</v>
      </c>
    </row>
    <row r="5" spans="1:12" ht="15.75" x14ac:dyDescent="0.25">
      <c r="A5" s="9">
        <v>18</v>
      </c>
      <c r="B5" t="s">
        <v>743</v>
      </c>
      <c r="C5" s="6" t="s">
        <v>842</v>
      </c>
      <c r="D5" s="4" t="s">
        <v>902</v>
      </c>
      <c r="E5" s="4" t="s">
        <v>897</v>
      </c>
      <c r="F5" s="4" t="s">
        <v>908</v>
      </c>
      <c r="G5" s="4" t="s">
        <v>901</v>
      </c>
      <c r="J5" s="18" t="s">
        <v>909</v>
      </c>
      <c r="K5" s="20">
        <f>COUNTIF(D:D,J5)</f>
        <v>0</v>
      </c>
      <c r="L5" s="21">
        <f>(K5*100)/K7</f>
        <v>0</v>
      </c>
    </row>
    <row r="6" spans="1:12" ht="15.75" x14ac:dyDescent="0.25">
      <c r="A6" s="9">
        <v>18</v>
      </c>
      <c r="B6" t="s">
        <v>744</v>
      </c>
      <c r="C6" s="6" t="s">
        <v>855</v>
      </c>
      <c r="D6" s="4" t="s">
        <v>902</v>
      </c>
      <c r="E6" s="4" t="s">
        <v>903</v>
      </c>
      <c r="F6" s="4" t="s">
        <v>912</v>
      </c>
      <c r="G6" s="4" t="s">
        <v>901</v>
      </c>
      <c r="J6" s="18" t="s">
        <v>900</v>
      </c>
      <c r="K6" s="20">
        <f>COUNTIF(D:D,J6)</f>
        <v>0</v>
      </c>
      <c r="L6" s="21">
        <f>(K6*100)/K7</f>
        <v>0</v>
      </c>
    </row>
    <row r="7" spans="1:12" ht="15.75" x14ac:dyDescent="0.25">
      <c r="A7" s="9">
        <v>18</v>
      </c>
      <c r="B7" t="s">
        <v>745</v>
      </c>
      <c r="C7" s="6" t="s">
        <v>882</v>
      </c>
      <c r="D7" s="4" t="s">
        <v>902</v>
      </c>
      <c r="E7" s="4" t="s">
        <v>897</v>
      </c>
      <c r="F7" s="4" t="s">
        <v>912</v>
      </c>
      <c r="G7" s="4" t="s">
        <v>901</v>
      </c>
      <c r="J7" s="19" t="s">
        <v>956</v>
      </c>
      <c r="K7" s="20">
        <f>SUM(K3:K6)</f>
        <v>42</v>
      </c>
      <c r="L7" s="21">
        <f>SUM(L3:L6)</f>
        <v>100</v>
      </c>
    </row>
    <row r="8" spans="1:12" ht="15.75" x14ac:dyDescent="0.25">
      <c r="A8" s="9">
        <v>18</v>
      </c>
      <c r="B8" t="s">
        <v>746</v>
      </c>
      <c r="C8" s="6" t="s">
        <v>844</v>
      </c>
      <c r="D8" s="4" t="s">
        <v>896</v>
      </c>
      <c r="E8" s="4" t="s">
        <v>897</v>
      </c>
      <c r="F8" s="4" t="s">
        <v>904</v>
      </c>
      <c r="G8" s="4" t="s">
        <v>901</v>
      </c>
      <c r="J8" s="12"/>
      <c r="K8" s="13"/>
      <c r="L8" s="13"/>
    </row>
    <row r="9" spans="1:12" ht="15.75" x14ac:dyDescent="0.25">
      <c r="A9" s="9">
        <v>18</v>
      </c>
      <c r="B9" t="s">
        <v>317</v>
      </c>
      <c r="C9" s="6" t="s">
        <v>844</v>
      </c>
      <c r="D9" s="4" t="s">
        <v>896</v>
      </c>
      <c r="E9" s="4" t="s">
        <v>897</v>
      </c>
      <c r="F9" s="4" t="s">
        <v>904</v>
      </c>
      <c r="G9" s="4" t="s">
        <v>901</v>
      </c>
      <c r="J9" s="17" t="s">
        <v>960</v>
      </c>
      <c r="K9" s="26" t="s">
        <v>946</v>
      </c>
      <c r="L9" s="26" t="s">
        <v>947</v>
      </c>
    </row>
    <row r="10" spans="1:12" ht="15.75" x14ac:dyDescent="0.25">
      <c r="A10" s="9">
        <v>18</v>
      </c>
      <c r="B10" t="s">
        <v>747</v>
      </c>
      <c r="C10" s="6" t="s">
        <v>839</v>
      </c>
      <c r="D10" s="4" t="s">
        <v>896</v>
      </c>
      <c r="E10" s="4" t="s">
        <v>903</v>
      </c>
      <c r="F10" s="4" t="s">
        <v>905</v>
      </c>
      <c r="G10" s="4" t="s">
        <v>901</v>
      </c>
      <c r="J10" s="18" t="s">
        <v>897</v>
      </c>
      <c r="K10" s="44">
        <f>COUNTIF(E:E,J10)</f>
        <v>26</v>
      </c>
      <c r="L10" s="23">
        <f>(K10*100)/K7</f>
        <v>61.904761904761905</v>
      </c>
    </row>
    <row r="11" spans="1:12" ht="15.75" x14ac:dyDescent="0.25">
      <c r="A11" s="9">
        <v>18</v>
      </c>
      <c r="B11" t="s">
        <v>748</v>
      </c>
      <c r="C11" s="6" t="s">
        <v>844</v>
      </c>
      <c r="D11" s="4" t="s">
        <v>896</v>
      </c>
      <c r="E11" s="4" t="s">
        <v>897</v>
      </c>
      <c r="F11" s="4" t="s">
        <v>904</v>
      </c>
      <c r="G11" s="4" t="s">
        <v>901</v>
      </c>
      <c r="J11" s="43" t="s">
        <v>903</v>
      </c>
      <c r="K11" s="22">
        <f>COUNTIF(E:E,J11)</f>
        <v>16</v>
      </c>
      <c r="L11" s="45">
        <f>(K11*100)/K7</f>
        <v>38.095238095238095</v>
      </c>
    </row>
    <row r="12" spans="1:12" ht="15.75" x14ac:dyDescent="0.25">
      <c r="A12" s="9">
        <v>18</v>
      </c>
      <c r="B12" t="s">
        <v>749</v>
      </c>
      <c r="C12" s="6" t="s">
        <v>844</v>
      </c>
      <c r="D12" s="4" t="s">
        <v>896</v>
      </c>
      <c r="E12" s="4" t="s">
        <v>897</v>
      </c>
      <c r="F12" s="4" t="s">
        <v>904</v>
      </c>
      <c r="G12" s="4" t="s">
        <v>901</v>
      </c>
      <c r="J12" s="19" t="s">
        <v>956</v>
      </c>
      <c r="K12" s="22">
        <f>SUM(K10:K11)</f>
        <v>42</v>
      </c>
      <c r="L12" s="23">
        <f>SUM(L10:L11)</f>
        <v>100</v>
      </c>
    </row>
    <row r="13" spans="1:12" ht="15.75" x14ac:dyDescent="0.25">
      <c r="A13" s="9">
        <v>18</v>
      </c>
      <c r="B13" t="s">
        <v>750</v>
      </c>
      <c r="C13" s="6" t="s">
        <v>826</v>
      </c>
      <c r="D13" s="4" t="s">
        <v>902</v>
      </c>
      <c r="E13" s="4" t="s">
        <v>903</v>
      </c>
      <c r="F13" s="4" t="s">
        <v>904</v>
      </c>
      <c r="G13" s="4" t="s">
        <v>901</v>
      </c>
      <c r="J13" s="12"/>
      <c r="K13" s="13"/>
      <c r="L13" s="13"/>
    </row>
    <row r="14" spans="1:12" ht="15.75" x14ac:dyDescent="0.25">
      <c r="A14" s="9">
        <v>18</v>
      </c>
      <c r="B14" t="s">
        <v>751</v>
      </c>
      <c r="C14" s="6" t="s">
        <v>842</v>
      </c>
      <c r="D14" s="4" t="s">
        <v>902</v>
      </c>
      <c r="E14" s="4" t="s">
        <v>897</v>
      </c>
      <c r="F14" s="4" t="s">
        <v>908</v>
      </c>
      <c r="G14" s="4" t="s">
        <v>901</v>
      </c>
      <c r="J14" s="17" t="s">
        <v>963</v>
      </c>
      <c r="K14" s="26" t="s">
        <v>946</v>
      </c>
      <c r="L14" s="26" t="s">
        <v>947</v>
      </c>
    </row>
    <row r="15" spans="1:12" ht="15.75" x14ac:dyDescent="0.25">
      <c r="A15" s="9">
        <v>18</v>
      </c>
      <c r="B15" t="s">
        <v>752</v>
      </c>
      <c r="C15" s="6" t="s">
        <v>844</v>
      </c>
      <c r="D15" s="4" t="s">
        <v>896</v>
      </c>
      <c r="E15" s="4" t="s">
        <v>897</v>
      </c>
      <c r="F15" s="4" t="s">
        <v>904</v>
      </c>
      <c r="G15" s="4" t="s">
        <v>901</v>
      </c>
      <c r="J15" s="18" t="s">
        <v>908</v>
      </c>
      <c r="K15" s="22">
        <f t="shared" ref="K15:K20" si="0">COUNTIF(F:F,J15)</f>
        <v>14</v>
      </c>
      <c r="L15" s="23">
        <f>(K15*100)/K7</f>
        <v>33.333333333333336</v>
      </c>
    </row>
    <row r="16" spans="1:12" ht="15.75" x14ac:dyDescent="0.25">
      <c r="A16" s="9">
        <v>18</v>
      </c>
      <c r="B16" t="s">
        <v>753</v>
      </c>
      <c r="C16" s="6" t="s">
        <v>840</v>
      </c>
      <c r="D16" s="4" t="s">
        <v>902</v>
      </c>
      <c r="E16" s="4" t="s">
        <v>903</v>
      </c>
      <c r="F16" s="4" t="s">
        <v>908</v>
      </c>
      <c r="G16" s="4" t="s">
        <v>901</v>
      </c>
      <c r="J16" s="18" t="s">
        <v>905</v>
      </c>
      <c r="K16" s="20">
        <f t="shared" si="0"/>
        <v>2</v>
      </c>
      <c r="L16" s="23">
        <f>(K16*100)/K7</f>
        <v>4.7619047619047619</v>
      </c>
    </row>
    <row r="17" spans="1:12" ht="15.75" x14ac:dyDescent="0.25">
      <c r="A17" s="9">
        <v>18</v>
      </c>
      <c r="B17" t="s">
        <v>754</v>
      </c>
      <c r="C17" s="6" t="s">
        <v>844</v>
      </c>
      <c r="D17" s="4" t="s">
        <v>896</v>
      </c>
      <c r="E17" s="4" t="s">
        <v>897</v>
      </c>
      <c r="F17" s="4" t="s">
        <v>904</v>
      </c>
      <c r="G17" s="4" t="s">
        <v>901</v>
      </c>
      <c r="J17" s="18" t="s">
        <v>904</v>
      </c>
      <c r="K17" s="20">
        <f t="shared" si="0"/>
        <v>17</v>
      </c>
      <c r="L17" s="23">
        <f>(K17*100)/K7</f>
        <v>40.476190476190474</v>
      </c>
    </row>
    <row r="18" spans="1:12" ht="15.75" x14ac:dyDescent="0.25">
      <c r="A18" s="9">
        <v>18</v>
      </c>
      <c r="B18" t="s">
        <v>755</v>
      </c>
      <c r="C18" s="6" t="s">
        <v>832</v>
      </c>
      <c r="D18" s="4" t="s">
        <v>896</v>
      </c>
      <c r="E18" s="4" t="s">
        <v>903</v>
      </c>
      <c r="F18" s="4" t="s">
        <v>908</v>
      </c>
      <c r="G18" s="4" t="s">
        <v>901</v>
      </c>
      <c r="J18" s="18" t="s">
        <v>912</v>
      </c>
      <c r="K18" s="22">
        <f t="shared" si="0"/>
        <v>3</v>
      </c>
      <c r="L18" s="23">
        <f>(K18*100)/K7</f>
        <v>7.1428571428571432</v>
      </c>
    </row>
    <row r="19" spans="1:12" ht="15.75" x14ac:dyDescent="0.25">
      <c r="A19" s="9">
        <v>18</v>
      </c>
      <c r="B19" t="s">
        <v>756</v>
      </c>
      <c r="C19" s="6" t="s">
        <v>832</v>
      </c>
      <c r="D19" s="4" t="s">
        <v>896</v>
      </c>
      <c r="E19" s="4" t="s">
        <v>903</v>
      </c>
      <c r="F19" s="4" t="s">
        <v>908</v>
      </c>
      <c r="G19" s="4" t="s">
        <v>901</v>
      </c>
      <c r="J19" s="43" t="s">
        <v>906</v>
      </c>
      <c r="K19" s="20">
        <f t="shared" si="0"/>
        <v>6</v>
      </c>
      <c r="L19" s="45">
        <f>(K19*100)/K7</f>
        <v>14.285714285714286</v>
      </c>
    </row>
    <row r="20" spans="1:12" ht="15.75" x14ac:dyDescent="0.25">
      <c r="A20" s="9">
        <v>18</v>
      </c>
      <c r="B20" t="s">
        <v>757</v>
      </c>
      <c r="C20" s="6" t="s">
        <v>846</v>
      </c>
      <c r="D20" s="4" t="s">
        <v>896</v>
      </c>
      <c r="E20" s="4" t="s">
        <v>897</v>
      </c>
      <c r="F20" s="4" t="s">
        <v>906</v>
      </c>
      <c r="G20" s="4" t="s">
        <v>901</v>
      </c>
      <c r="J20" s="43" t="s">
        <v>913</v>
      </c>
      <c r="K20" s="20">
        <f t="shared" si="0"/>
        <v>0</v>
      </c>
      <c r="L20" s="23">
        <f>(K20*100)/K7</f>
        <v>0</v>
      </c>
    </row>
    <row r="21" spans="1:12" ht="15.75" x14ac:dyDescent="0.25">
      <c r="A21" s="9">
        <v>18</v>
      </c>
      <c r="B21" t="s">
        <v>758</v>
      </c>
      <c r="C21" s="6" t="s">
        <v>844</v>
      </c>
      <c r="D21" s="4" t="s">
        <v>896</v>
      </c>
      <c r="E21" s="4" t="s">
        <v>897</v>
      </c>
      <c r="F21" s="4" t="s">
        <v>904</v>
      </c>
      <c r="G21" s="4" t="s">
        <v>901</v>
      </c>
      <c r="J21" s="19" t="s">
        <v>956</v>
      </c>
      <c r="K21" s="22">
        <f>SUM(K15:K20)</f>
        <v>42</v>
      </c>
      <c r="L21" s="22">
        <f>SUM(L15:L20)</f>
        <v>100</v>
      </c>
    </row>
    <row r="22" spans="1:12" ht="15.75" x14ac:dyDescent="0.25">
      <c r="A22" s="9">
        <v>18</v>
      </c>
      <c r="B22" t="s">
        <v>759</v>
      </c>
      <c r="C22" s="6" t="s">
        <v>842</v>
      </c>
      <c r="D22" s="4" t="s">
        <v>902</v>
      </c>
      <c r="E22" s="4" t="s">
        <v>897</v>
      </c>
      <c r="F22" s="4" t="s">
        <v>908</v>
      </c>
      <c r="G22" s="4" t="s">
        <v>901</v>
      </c>
      <c r="J22" s="12"/>
      <c r="K22" s="12"/>
      <c r="L22" s="12"/>
    </row>
    <row r="23" spans="1:12" ht="15.75" x14ac:dyDescent="0.25">
      <c r="A23" s="9">
        <v>18</v>
      </c>
      <c r="B23" t="s">
        <v>760</v>
      </c>
      <c r="C23" s="6" t="s">
        <v>845</v>
      </c>
      <c r="D23" s="4" t="s">
        <v>896</v>
      </c>
      <c r="E23" s="4" t="s">
        <v>903</v>
      </c>
      <c r="F23" s="4" t="s">
        <v>906</v>
      </c>
      <c r="G23" s="4" t="s">
        <v>901</v>
      </c>
      <c r="J23" s="17" t="s">
        <v>965</v>
      </c>
      <c r="K23" s="26" t="s">
        <v>946</v>
      </c>
      <c r="L23" s="26" t="s">
        <v>947</v>
      </c>
    </row>
    <row r="24" spans="1:12" ht="15.75" x14ac:dyDescent="0.25">
      <c r="A24" s="9">
        <v>18</v>
      </c>
      <c r="B24" t="s">
        <v>761</v>
      </c>
      <c r="C24" s="6" t="s">
        <v>844</v>
      </c>
      <c r="D24" s="4" t="s">
        <v>896</v>
      </c>
      <c r="E24" s="4" t="s">
        <v>897</v>
      </c>
      <c r="F24" s="4" t="s">
        <v>904</v>
      </c>
      <c r="G24" s="4" t="s">
        <v>901</v>
      </c>
      <c r="J24" s="18" t="s">
        <v>907</v>
      </c>
      <c r="K24" s="22">
        <f>COUNTIF(G:G,J24)</f>
        <v>1</v>
      </c>
      <c r="L24" s="36">
        <f>(K24*100)/K7</f>
        <v>2.3809523809523809</v>
      </c>
    </row>
    <row r="25" spans="1:12" ht="15.75" x14ac:dyDescent="0.25">
      <c r="A25" s="9">
        <v>18</v>
      </c>
      <c r="B25" t="s">
        <v>762</v>
      </c>
      <c r="C25" s="6" t="s">
        <v>838</v>
      </c>
      <c r="D25" s="4" t="s">
        <v>896</v>
      </c>
      <c r="E25" s="4" t="s">
        <v>903</v>
      </c>
      <c r="F25" s="4" t="s">
        <v>904</v>
      </c>
      <c r="G25" s="4" t="s">
        <v>901</v>
      </c>
      <c r="J25" s="18" t="s">
        <v>901</v>
      </c>
      <c r="K25" s="22">
        <f>COUNTIF(G:G,J25)</f>
        <v>41</v>
      </c>
      <c r="L25" s="36">
        <f>(K25*100)/K7</f>
        <v>97.61904761904762</v>
      </c>
    </row>
    <row r="26" spans="1:12" ht="15.75" x14ac:dyDescent="0.25">
      <c r="A26" s="9">
        <v>18</v>
      </c>
      <c r="B26" t="s">
        <v>763</v>
      </c>
      <c r="C26" s="6" t="s">
        <v>840</v>
      </c>
      <c r="D26" s="4" t="s">
        <v>902</v>
      </c>
      <c r="E26" s="4" t="s">
        <v>903</v>
      </c>
      <c r="F26" s="4" t="s">
        <v>908</v>
      </c>
      <c r="G26" s="4" t="s">
        <v>901</v>
      </c>
      <c r="J26" s="18" t="s">
        <v>956</v>
      </c>
      <c r="K26" s="36">
        <f>SUM(K24:K25)</f>
        <v>42</v>
      </c>
      <c r="L26" s="36">
        <f>SUM(L24:L25)</f>
        <v>100</v>
      </c>
    </row>
    <row r="27" spans="1:12" ht="15.75" x14ac:dyDescent="0.25">
      <c r="A27" s="9">
        <v>18</v>
      </c>
      <c r="B27" t="s">
        <v>764</v>
      </c>
      <c r="C27" s="6" t="s">
        <v>832</v>
      </c>
      <c r="D27" s="4" t="s">
        <v>896</v>
      </c>
      <c r="E27" s="4" t="s">
        <v>903</v>
      </c>
      <c r="F27" s="4" t="s">
        <v>908</v>
      </c>
      <c r="G27" s="4" t="s">
        <v>901</v>
      </c>
      <c r="J27" s="12"/>
      <c r="K27" s="12"/>
      <c r="L27" s="12"/>
    </row>
    <row r="28" spans="1:12" ht="15.75" x14ac:dyDescent="0.25">
      <c r="A28" s="9">
        <v>18</v>
      </c>
      <c r="B28" t="s">
        <v>765</v>
      </c>
      <c r="C28" s="6" t="s">
        <v>840</v>
      </c>
      <c r="D28" s="4" t="s">
        <v>902</v>
      </c>
      <c r="E28" s="4" t="s">
        <v>903</v>
      </c>
      <c r="F28" s="4" t="s">
        <v>908</v>
      </c>
      <c r="G28" s="4" t="s">
        <v>901</v>
      </c>
      <c r="J28" s="27" t="s">
        <v>966</v>
      </c>
      <c r="K28" s="26" t="s">
        <v>946</v>
      </c>
      <c r="L28" s="26" t="s">
        <v>947</v>
      </c>
    </row>
    <row r="29" spans="1:12" ht="15.75" x14ac:dyDescent="0.25">
      <c r="A29" s="9">
        <v>18</v>
      </c>
      <c r="B29" t="s">
        <v>766</v>
      </c>
      <c r="C29" s="6" t="s">
        <v>844</v>
      </c>
      <c r="D29" s="4" t="s">
        <v>896</v>
      </c>
      <c r="E29" s="4" t="s">
        <v>897</v>
      </c>
      <c r="F29" s="4" t="s">
        <v>904</v>
      </c>
      <c r="G29" s="4" t="s">
        <v>901</v>
      </c>
      <c r="J29" s="18" t="s">
        <v>844</v>
      </c>
      <c r="K29" s="22">
        <v>15</v>
      </c>
      <c r="L29" s="23">
        <f>(K29*100)/K7</f>
        <v>35.714285714285715</v>
      </c>
    </row>
    <row r="30" spans="1:12" ht="15.75" x14ac:dyDescent="0.25">
      <c r="A30" s="9">
        <v>18</v>
      </c>
      <c r="B30" t="s">
        <v>767</v>
      </c>
      <c r="C30" s="6" t="s">
        <v>840</v>
      </c>
      <c r="D30" s="4" t="s">
        <v>902</v>
      </c>
      <c r="E30" s="4" t="s">
        <v>903</v>
      </c>
      <c r="F30" s="4" t="s">
        <v>908</v>
      </c>
      <c r="G30" s="4" t="s">
        <v>901</v>
      </c>
      <c r="J30" s="18" t="s">
        <v>842</v>
      </c>
      <c r="K30" s="22">
        <v>4</v>
      </c>
      <c r="L30" s="23">
        <f>(K30*100)/K7</f>
        <v>9.5238095238095237</v>
      </c>
    </row>
    <row r="31" spans="1:12" ht="15.75" x14ac:dyDescent="0.25">
      <c r="A31" s="9">
        <v>18</v>
      </c>
      <c r="B31" t="s">
        <v>768</v>
      </c>
      <c r="C31" s="6" t="s">
        <v>845</v>
      </c>
      <c r="D31" s="4" t="s">
        <v>896</v>
      </c>
      <c r="E31" s="4" t="s">
        <v>903</v>
      </c>
      <c r="F31" s="4" t="s">
        <v>906</v>
      </c>
      <c r="G31" s="4" t="s">
        <v>901</v>
      </c>
      <c r="J31" s="18" t="s">
        <v>840</v>
      </c>
      <c r="K31" s="22">
        <v>4</v>
      </c>
      <c r="L31" s="23">
        <f>(K31*100)/K7</f>
        <v>9.5238095238095237</v>
      </c>
    </row>
    <row r="32" spans="1:12" ht="15.75" x14ac:dyDescent="0.25">
      <c r="A32" s="9">
        <v>18</v>
      </c>
      <c r="B32" t="s">
        <v>769</v>
      </c>
      <c r="C32" s="6" t="s">
        <v>844</v>
      </c>
      <c r="D32" s="4" t="s">
        <v>896</v>
      </c>
      <c r="E32" s="4" t="s">
        <v>897</v>
      </c>
      <c r="F32" s="4" t="s">
        <v>904</v>
      </c>
      <c r="G32" s="4" t="s">
        <v>901</v>
      </c>
      <c r="J32" s="18" t="s">
        <v>846</v>
      </c>
      <c r="K32" s="22">
        <v>3</v>
      </c>
      <c r="L32" s="23">
        <f>(K32*100)/K7</f>
        <v>7.1428571428571432</v>
      </c>
    </row>
    <row r="33" spans="1:12" ht="15.75" x14ac:dyDescent="0.25">
      <c r="A33" s="9">
        <v>18</v>
      </c>
      <c r="B33" t="s">
        <v>770</v>
      </c>
      <c r="C33" s="6" t="s">
        <v>844</v>
      </c>
      <c r="D33" s="4" t="s">
        <v>896</v>
      </c>
      <c r="E33" s="4" t="s">
        <v>897</v>
      </c>
      <c r="F33" s="4" t="s">
        <v>904</v>
      </c>
      <c r="G33" s="4" t="s">
        <v>901</v>
      </c>
      <c r="J33" s="18" t="s">
        <v>832</v>
      </c>
      <c r="K33" s="22">
        <v>3</v>
      </c>
      <c r="L33" s="23">
        <f>(K33*100)/K7</f>
        <v>7.1428571428571432</v>
      </c>
    </row>
    <row r="34" spans="1:12" ht="15.75" x14ac:dyDescent="0.25">
      <c r="A34" s="9">
        <v>18</v>
      </c>
      <c r="B34" t="s">
        <v>771</v>
      </c>
      <c r="C34" s="6" t="s">
        <v>846</v>
      </c>
      <c r="D34" s="4" t="s">
        <v>896</v>
      </c>
      <c r="E34" s="4" t="s">
        <v>897</v>
      </c>
      <c r="F34" s="4" t="s">
        <v>906</v>
      </c>
      <c r="G34" s="4" t="s">
        <v>901</v>
      </c>
      <c r="J34" s="18" t="s">
        <v>845</v>
      </c>
      <c r="K34" s="22">
        <v>3</v>
      </c>
      <c r="L34" s="23">
        <f>(K34*100)/K7</f>
        <v>7.1428571428571432</v>
      </c>
    </row>
    <row r="35" spans="1:12" ht="15.75" x14ac:dyDescent="0.25">
      <c r="A35" s="9">
        <v>18</v>
      </c>
      <c r="B35" t="s">
        <v>772</v>
      </c>
      <c r="C35" s="6" t="s">
        <v>844</v>
      </c>
      <c r="D35" s="4" t="s">
        <v>896</v>
      </c>
      <c r="E35" s="4" t="s">
        <v>897</v>
      </c>
      <c r="F35" s="4" t="s">
        <v>904</v>
      </c>
      <c r="G35" s="4" t="s">
        <v>901</v>
      </c>
      <c r="J35" s="18" t="s">
        <v>830</v>
      </c>
      <c r="K35" s="22">
        <v>2</v>
      </c>
      <c r="L35" s="23">
        <f>(K35*100)/K7</f>
        <v>4.7619047619047619</v>
      </c>
    </row>
    <row r="36" spans="1:12" ht="15.75" x14ac:dyDescent="0.25">
      <c r="A36" s="9">
        <v>18</v>
      </c>
      <c r="B36" t="s">
        <v>773</v>
      </c>
      <c r="C36" s="6" t="s">
        <v>841</v>
      </c>
      <c r="D36" s="4" t="s">
        <v>896</v>
      </c>
      <c r="E36" s="4" t="s">
        <v>897</v>
      </c>
      <c r="F36" s="4" t="s">
        <v>908</v>
      </c>
      <c r="G36" s="4" t="s">
        <v>907</v>
      </c>
      <c r="J36" s="18" t="s">
        <v>839</v>
      </c>
      <c r="K36" s="22">
        <v>2</v>
      </c>
      <c r="L36" s="23">
        <f>(K36*100)/K7</f>
        <v>4.7619047619047619</v>
      </c>
    </row>
    <row r="37" spans="1:12" ht="15.75" x14ac:dyDescent="0.25">
      <c r="A37" s="9">
        <v>18</v>
      </c>
      <c r="B37" t="s">
        <v>774</v>
      </c>
      <c r="C37" s="6" t="s">
        <v>845</v>
      </c>
      <c r="D37" s="4" t="s">
        <v>896</v>
      </c>
      <c r="E37" s="4" t="s">
        <v>903</v>
      </c>
      <c r="F37" s="4" t="s">
        <v>906</v>
      </c>
      <c r="G37" s="4" t="s">
        <v>901</v>
      </c>
      <c r="J37" s="18" t="s">
        <v>841</v>
      </c>
      <c r="K37" s="22">
        <v>1</v>
      </c>
      <c r="L37" s="23">
        <f>(K37*100)/K7</f>
        <v>2.3809523809523809</v>
      </c>
    </row>
    <row r="38" spans="1:12" ht="15.75" x14ac:dyDescent="0.25">
      <c r="A38" s="9">
        <v>18</v>
      </c>
      <c r="B38" t="s">
        <v>775</v>
      </c>
      <c r="C38" s="6" t="s">
        <v>844</v>
      </c>
      <c r="D38" s="4" t="s">
        <v>896</v>
      </c>
      <c r="E38" s="4" t="s">
        <v>897</v>
      </c>
      <c r="F38" s="4" t="s">
        <v>904</v>
      </c>
      <c r="G38" s="4" t="s">
        <v>901</v>
      </c>
      <c r="J38" s="43" t="s">
        <v>838</v>
      </c>
      <c r="K38" s="44">
        <v>1</v>
      </c>
      <c r="L38" s="44">
        <f>(K38*100)/K7</f>
        <v>2.3809523809523809</v>
      </c>
    </row>
    <row r="39" spans="1:12" ht="15.75" x14ac:dyDescent="0.25">
      <c r="A39" s="9">
        <v>18</v>
      </c>
      <c r="B39" t="s">
        <v>776</v>
      </c>
      <c r="C39" s="6" t="s">
        <v>844</v>
      </c>
      <c r="D39" s="4" t="s">
        <v>896</v>
      </c>
      <c r="E39" s="4" t="s">
        <v>897</v>
      </c>
      <c r="F39" s="4" t="s">
        <v>904</v>
      </c>
      <c r="G39" s="4" t="s">
        <v>901</v>
      </c>
      <c r="J39" s="18" t="s">
        <v>849</v>
      </c>
      <c r="K39" s="22">
        <v>1</v>
      </c>
      <c r="L39" s="23">
        <f>(K39*100)/K7</f>
        <v>2.3809523809523809</v>
      </c>
    </row>
    <row r="40" spans="1:12" ht="15.75" x14ac:dyDescent="0.25">
      <c r="A40" s="9">
        <v>18</v>
      </c>
      <c r="B40" t="s">
        <v>777</v>
      </c>
      <c r="C40" s="6" t="s">
        <v>830</v>
      </c>
      <c r="D40" s="4" t="s">
        <v>896</v>
      </c>
      <c r="E40" s="4" t="s">
        <v>897</v>
      </c>
      <c r="F40" s="4" t="s">
        <v>908</v>
      </c>
      <c r="G40" s="4" t="s">
        <v>901</v>
      </c>
      <c r="J40" s="18" t="s">
        <v>882</v>
      </c>
      <c r="K40" s="22">
        <v>1</v>
      </c>
      <c r="L40" s="23">
        <f>(K40*100)/K7</f>
        <v>2.3809523809523809</v>
      </c>
    </row>
    <row r="41" spans="1:12" ht="15.75" x14ac:dyDescent="0.25">
      <c r="A41" s="9">
        <v>18</v>
      </c>
      <c r="B41" t="s">
        <v>778</v>
      </c>
      <c r="C41" s="6" t="s">
        <v>844</v>
      </c>
      <c r="D41" s="4" t="s">
        <v>896</v>
      </c>
      <c r="E41" s="4" t="s">
        <v>897</v>
      </c>
      <c r="F41" s="4" t="s">
        <v>904</v>
      </c>
      <c r="G41" s="4" t="s">
        <v>901</v>
      </c>
      <c r="J41" s="18" t="s">
        <v>826</v>
      </c>
      <c r="K41" s="22">
        <v>1</v>
      </c>
      <c r="L41" s="23">
        <f>(K41*100)/K7</f>
        <v>2.3809523809523809</v>
      </c>
    </row>
    <row r="42" spans="1:12" ht="15.75" x14ac:dyDescent="0.25">
      <c r="A42" s="9">
        <v>18</v>
      </c>
      <c r="B42" t="s">
        <v>779</v>
      </c>
      <c r="C42" s="6" t="s">
        <v>846</v>
      </c>
      <c r="D42" s="4" t="s">
        <v>896</v>
      </c>
      <c r="E42" s="4" t="s">
        <v>897</v>
      </c>
      <c r="F42" s="4" t="s">
        <v>906</v>
      </c>
      <c r="G42" s="4" t="s">
        <v>901</v>
      </c>
      <c r="J42" s="18" t="s">
        <v>855</v>
      </c>
      <c r="K42" s="22">
        <v>1</v>
      </c>
      <c r="L42" s="23">
        <f>(K42*100)/K7</f>
        <v>2.3809523809523809</v>
      </c>
    </row>
    <row r="43" spans="1:12" ht="15.75" x14ac:dyDescent="0.25">
      <c r="A43" s="9">
        <v>18</v>
      </c>
      <c r="B43" t="s">
        <v>780</v>
      </c>
      <c r="C43" s="6" t="s">
        <v>849</v>
      </c>
      <c r="D43" s="4" t="s">
        <v>896</v>
      </c>
      <c r="E43" s="4" t="s">
        <v>903</v>
      </c>
      <c r="F43" s="4" t="s">
        <v>912</v>
      </c>
      <c r="G43" s="4" t="s">
        <v>901</v>
      </c>
      <c r="J43" s="47"/>
      <c r="K43" s="46"/>
      <c r="L43" s="23">
        <f>(K43*100)/K7</f>
        <v>0</v>
      </c>
    </row>
    <row r="44" spans="1:12" x14ac:dyDescent="0.25">
      <c r="J44" s="47"/>
      <c r="K44" s="46"/>
      <c r="L44" s="23">
        <f>(K44*100)/K7</f>
        <v>0</v>
      </c>
    </row>
    <row r="45" spans="1:12" x14ac:dyDescent="0.25">
      <c r="J45" s="47"/>
      <c r="K45" s="46"/>
      <c r="L45" s="23">
        <f>(K45*100)/K7</f>
        <v>0</v>
      </c>
    </row>
    <row r="46" spans="1:12" x14ac:dyDescent="0.25">
      <c r="J46" s="47"/>
      <c r="K46" s="46"/>
      <c r="L46" s="23">
        <f>(K46*100)/K7</f>
        <v>0</v>
      </c>
    </row>
    <row r="47" spans="1:12" x14ac:dyDescent="0.25">
      <c r="J47" s="18" t="s">
        <v>956</v>
      </c>
      <c r="K47" s="28">
        <f>SUM(K29:K46)</f>
        <v>42</v>
      </c>
      <c r="L47" s="23">
        <f>SUM(L29:L46)</f>
        <v>99.999999999999986</v>
      </c>
    </row>
  </sheetData>
  <autoFilter ref="A1:G1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workbookViewId="0">
      <selection activeCell="I1" sqref="I1"/>
    </sheetView>
  </sheetViews>
  <sheetFormatPr baseColWidth="10" defaultRowHeight="15" x14ac:dyDescent="0.25"/>
  <sheetData>
    <row r="1" spans="1:12" x14ac:dyDescent="0.25">
      <c r="A1" s="8" t="s">
        <v>944</v>
      </c>
      <c r="B1" s="2" t="s">
        <v>934</v>
      </c>
      <c r="C1" s="5" t="s">
        <v>936</v>
      </c>
      <c r="D1" s="35" t="s">
        <v>964</v>
      </c>
      <c r="E1" s="10" t="s">
        <v>1010</v>
      </c>
      <c r="F1" s="35" t="s">
        <v>963</v>
      </c>
      <c r="G1" s="35" t="s">
        <v>965</v>
      </c>
    </row>
    <row r="2" spans="1:12" ht="15.75" x14ac:dyDescent="0.25">
      <c r="A2" s="9">
        <v>19</v>
      </c>
      <c r="B2" s="3" t="s">
        <v>783</v>
      </c>
      <c r="C2" s="6" t="s">
        <v>845</v>
      </c>
      <c r="D2" s="4" t="s">
        <v>896</v>
      </c>
      <c r="E2" s="4" t="s">
        <v>903</v>
      </c>
      <c r="F2" s="4" t="s">
        <v>906</v>
      </c>
      <c r="G2" s="4" t="s">
        <v>901</v>
      </c>
      <c r="J2" s="17" t="s">
        <v>964</v>
      </c>
      <c r="K2" s="26" t="s">
        <v>946</v>
      </c>
      <c r="L2" s="26" t="s">
        <v>947</v>
      </c>
    </row>
    <row r="3" spans="1:12" ht="15.75" x14ac:dyDescent="0.25">
      <c r="A3" s="9">
        <v>19</v>
      </c>
      <c r="B3" s="3" t="s">
        <v>784</v>
      </c>
      <c r="C3" s="6" t="s">
        <v>826</v>
      </c>
      <c r="D3" s="4" t="s">
        <v>902</v>
      </c>
      <c r="E3" s="4" t="s">
        <v>903</v>
      </c>
      <c r="F3" s="4" t="s">
        <v>904</v>
      </c>
      <c r="G3" s="4" t="s">
        <v>901</v>
      </c>
      <c r="J3" s="43" t="s">
        <v>896</v>
      </c>
      <c r="K3" s="44">
        <f>COUNTIF(D:D,J3)</f>
        <v>36</v>
      </c>
      <c r="L3" s="45">
        <f>(K3*100)/K7</f>
        <v>64.285714285714292</v>
      </c>
    </row>
    <row r="4" spans="1:12" ht="15.75" x14ac:dyDescent="0.25">
      <c r="A4" s="9">
        <v>19</v>
      </c>
      <c r="B4" s="3" t="s">
        <v>785</v>
      </c>
      <c r="C4" s="6" t="s">
        <v>842</v>
      </c>
      <c r="D4" s="4" t="s">
        <v>902</v>
      </c>
      <c r="E4" s="4" t="s">
        <v>897</v>
      </c>
      <c r="F4" s="4" t="s">
        <v>908</v>
      </c>
      <c r="G4" s="4" t="s">
        <v>901</v>
      </c>
      <c r="J4" s="18" t="s">
        <v>902</v>
      </c>
      <c r="K4" s="20">
        <f>COUNTIF(D:D,J4)</f>
        <v>14</v>
      </c>
      <c r="L4" s="21">
        <f>(K4*100)/K7</f>
        <v>25</v>
      </c>
    </row>
    <row r="5" spans="1:12" ht="15.75" x14ac:dyDescent="0.25">
      <c r="A5" s="9">
        <v>19</v>
      </c>
      <c r="B5" s="3" t="s">
        <v>786</v>
      </c>
      <c r="C5" s="6" t="s">
        <v>830</v>
      </c>
      <c r="D5" s="4" t="s">
        <v>896</v>
      </c>
      <c r="E5" s="4" t="s">
        <v>897</v>
      </c>
      <c r="F5" s="4" t="s">
        <v>908</v>
      </c>
      <c r="G5" s="4" t="s">
        <v>901</v>
      </c>
      <c r="J5" s="18" t="s">
        <v>909</v>
      </c>
      <c r="K5" s="20">
        <f>COUNTIF(D:D,J5)</f>
        <v>6</v>
      </c>
      <c r="L5" s="21">
        <f>(K5*100)/K7</f>
        <v>10.714285714285714</v>
      </c>
    </row>
    <row r="6" spans="1:12" ht="15.75" x14ac:dyDescent="0.25">
      <c r="A6" s="9">
        <v>19</v>
      </c>
      <c r="B6" s="3" t="s">
        <v>787</v>
      </c>
      <c r="C6" s="6" t="s">
        <v>830</v>
      </c>
      <c r="D6" s="4" t="s">
        <v>896</v>
      </c>
      <c r="E6" s="4" t="s">
        <v>897</v>
      </c>
      <c r="F6" s="4" t="s">
        <v>908</v>
      </c>
      <c r="G6" s="4" t="s">
        <v>901</v>
      </c>
      <c r="J6" s="18" t="s">
        <v>900</v>
      </c>
      <c r="K6" s="20">
        <f>COUNTIF(D:D,J6)</f>
        <v>0</v>
      </c>
      <c r="L6" s="21">
        <f>(K6*100)/K7</f>
        <v>0</v>
      </c>
    </row>
    <row r="7" spans="1:12" ht="15.75" x14ac:dyDescent="0.25">
      <c r="A7" s="9">
        <v>19</v>
      </c>
      <c r="B7" s="3" t="s">
        <v>788</v>
      </c>
      <c r="C7" s="6" t="s">
        <v>842</v>
      </c>
      <c r="D7" s="4" t="s">
        <v>902</v>
      </c>
      <c r="E7" s="4" t="s">
        <v>897</v>
      </c>
      <c r="F7" s="4" t="s">
        <v>908</v>
      </c>
      <c r="G7" s="4" t="s">
        <v>901</v>
      </c>
      <c r="J7" s="19" t="s">
        <v>956</v>
      </c>
      <c r="K7" s="20">
        <f>SUM(K3:K6)</f>
        <v>56</v>
      </c>
      <c r="L7" s="21">
        <f>SUM(L3:L6)</f>
        <v>100</v>
      </c>
    </row>
    <row r="8" spans="1:12" ht="15.75" x14ac:dyDescent="0.25">
      <c r="A8" s="9">
        <v>19</v>
      </c>
      <c r="B8" s="3" t="s">
        <v>789</v>
      </c>
      <c r="C8" s="6" t="s">
        <v>831</v>
      </c>
      <c r="D8" s="4" t="s">
        <v>909</v>
      </c>
      <c r="E8" s="4" t="s">
        <v>903</v>
      </c>
      <c r="F8" s="4" t="s">
        <v>908</v>
      </c>
      <c r="G8" s="4" t="s">
        <v>901</v>
      </c>
      <c r="J8" s="12"/>
      <c r="K8" s="13"/>
      <c r="L8" s="13"/>
    </row>
    <row r="9" spans="1:12" ht="15.75" x14ac:dyDescent="0.25">
      <c r="A9" s="9">
        <v>19</v>
      </c>
      <c r="B9" s="3" t="s">
        <v>790</v>
      </c>
      <c r="C9" s="6" t="s">
        <v>842</v>
      </c>
      <c r="D9" s="4" t="s">
        <v>902</v>
      </c>
      <c r="E9" s="4" t="s">
        <v>897</v>
      </c>
      <c r="F9" s="4" t="s">
        <v>908</v>
      </c>
      <c r="G9" s="4" t="s">
        <v>901</v>
      </c>
      <c r="J9" s="17" t="s">
        <v>960</v>
      </c>
      <c r="K9" s="26" t="s">
        <v>946</v>
      </c>
      <c r="L9" s="26" t="s">
        <v>947</v>
      </c>
    </row>
    <row r="10" spans="1:12" ht="15.75" x14ac:dyDescent="0.25">
      <c r="A10" s="9">
        <v>19</v>
      </c>
      <c r="B10" s="3" t="s">
        <v>791</v>
      </c>
      <c r="C10" s="6" t="s">
        <v>832</v>
      </c>
      <c r="D10" s="4" t="s">
        <v>896</v>
      </c>
      <c r="E10" s="4" t="s">
        <v>903</v>
      </c>
      <c r="F10" s="4" t="s">
        <v>908</v>
      </c>
      <c r="G10" s="4" t="s">
        <v>901</v>
      </c>
      <c r="J10" s="18" t="s">
        <v>897</v>
      </c>
      <c r="K10" s="44">
        <f>COUNTIF(E:E,J10)</f>
        <v>15</v>
      </c>
      <c r="L10" s="23">
        <f>(K10*100)/K7</f>
        <v>26.785714285714285</v>
      </c>
    </row>
    <row r="11" spans="1:12" ht="15.75" x14ac:dyDescent="0.25">
      <c r="A11" s="9">
        <v>19</v>
      </c>
      <c r="B11" s="3" t="s">
        <v>792</v>
      </c>
      <c r="C11" s="6" t="s">
        <v>842</v>
      </c>
      <c r="D11" s="4" t="s">
        <v>902</v>
      </c>
      <c r="E11" s="4" t="s">
        <v>897</v>
      </c>
      <c r="F11" s="4" t="s">
        <v>908</v>
      </c>
      <c r="G11" s="4" t="s">
        <v>901</v>
      </c>
      <c r="J11" s="43" t="s">
        <v>903</v>
      </c>
      <c r="K11" s="22">
        <f>COUNTIF(E:E,J11)</f>
        <v>41</v>
      </c>
      <c r="L11" s="45">
        <f>(K11*100)/K7</f>
        <v>73.214285714285708</v>
      </c>
    </row>
    <row r="12" spans="1:12" ht="15.75" x14ac:dyDescent="0.25">
      <c r="A12" s="9">
        <v>19</v>
      </c>
      <c r="B12" s="3" t="s">
        <v>749</v>
      </c>
      <c r="C12" s="6" t="s">
        <v>844</v>
      </c>
      <c r="D12" s="4" t="s">
        <v>896</v>
      </c>
      <c r="E12" s="4" t="s">
        <v>897</v>
      </c>
      <c r="F12" s="4" t="s">
        <v>904</v>
      </c>
      <c r="G12" s="4" t="s">
        <v>901</v>
      </c>
      <c r="J12" s="19" t="s">
        <v>956</v>
      </c>
      <c r="K12" s="22">
        <f>SUM(K10:K11)</f>
        <v>56</v>
      </c>
      <c r="L12" s="23">
        <f>SUM(L10:L11)</f>
        <v>100</v>
      </c>
    </row>
    <row r="13" spans="1:12" ht="15.75" x14ac:dyDescent="0.25">
      <c r="A13" s="9">
        <v>19</v>
      </c>
      <c r="B13" s="3" t="s">
        <v>476</v>
      </c>
      <c r="C13" s="6" t="s">
        <v>845</v>
      </c>
      <c r="D13" s="4" t="s">
        <v>896</v>
      </c>
      <c r="E13" s="4" t="s">
        <v>903</v>
      </c>
      <c r="F13" s="4" t="s">
        <v>906</v>
      </c>
      <c r="G13" s="4" t="s">
        <v>901</v>
      </c>
      <c r="J13" s="12"/>
      <c r="K13" s="13"/>
      <c r="L13" s="13"/>
    </row>
    <row r="14" spans="1:12" ht="15.75" x14ac:dyDescent="0.25">
      <c r="A14" s="9">
        <v>19</v>
      </c>
      <c r="B14" s="3" t="s">
        <v>321</v>
      </c>
      <c r="C14" s="6" t="s">
        <v>845</v>
      </c>
      <c r="D14" s="4" t="s">
        <v>896</v>
      </c>
      <c r="E14" s="4" t="s">
        <v>903</v>
      </c>
      <c r="F14" s="4" t="s">
        <v>906</v>
      </c>
      <c r="G14" s="4" t="s">
        <v>901</v>
      </c>
      <c r="J14" s="17" t="s">
        <v>963</v>
      </c>
      <c r="K14" s="26" t="s">
        <v>946</v>
      </c>
      <c r="L14" s="26" t="s">
        <v>947</v>
      </c>
    </row>
    <row r="15" spans="1:12" ht="15.75" x14ac:dyDescent="0.25">
      <c r="A15" s="9">
        <v>19</v>
      </c>
      <c r="B15" s="3" t="s">
        <v>345</v>
      </c>
      <c r="C15" s="6" t="s">
        <v>832</v>
      </c>
      <c r="D15" s="4" t="s">
        <v>896</v>
      </c>
      <c r="E15" s="4" t="s">
        <v>903</v>
      </c>
      <c r="F15" s="4" t="s">
        <v>908</v>
      </c>
      <c r="G15" s="4" t="s">
        <v>901</v>
      </c>
      <c r="J15" s="18" t="s">
        <v>908</v>
      </c>
      <c r="K15" s="22">
        <f t="shared" ref="K15:K20" si="0">COUNTIF(F:F,J15)</f>
        <v>20</v>
      </c>
      <c r="L15" s="23">
        <f>(K15*100)/K7</f>
        <v>35.714285714285715</v>
      </c>
    </row>
    <row r="16" spans="1:12" ht="15.75" x14ac:dyDescent="0.25">
      <c r="A16" s="9">
        <v>19</v>
      </c>
      <c r="B16" s="3" t="s">
        <v>103</v>
      </c>
      <c r="C16" s="6" t="s">
        <v>832</v>
      </c>
      <c r="D16" s="4" t="s">
        <v>896</v>
      </c>
      <c r="E16" s="4" t="s">
        <v>903</v>
      </c>
      <c r="F16" s="4" t="s">
        <v>908</v>
      </c>
      <c r="G16" s="4" t="s">
        <v>901</v>
      </c>
      <c r="J16" s="18" t="s">
        <v>905</v>
      </c>
      <c r="K16" s="20">
        <f t="shared" si="0"/>
        <v>1</v>
      </c>
      <c r="L16" s="23">
        <f>(K16*100)/K7</f>
        <v>1.7857142857142858</v>
      </c>
    </row>
    <row r="17" spans="1:12" ht="15.75" x14ac:dyDescent="0.25">
      <c r="A17" s="9">
        <v>19</v>
      </c>
      <c r="B17" s="3" t="s">
        <v>479</v>
      </c>
      <c r="C17" s="6" t="s">
        <v>830</v>
      </c>
      <c r="D17" s="4" t="s">
        <v>896</v>
      </c>
      <c r="E17" s="4" t="s">
        <v>897</v>
      </c>
      <c r="F17" s="4" t="s">
        <v>908</v>
      </c>
      <c r="G17" s="4" t="s">
        <v>901</v>
      </c>
      <c r="J17" s="18" t="s">
        <v>904</v>
      </c>
      <c r="K17" s="20">
        <f t="shared" si="0"/>
        <v>7</v>
      </c>
      <c r="L17" s="23">
        <f>(K17*100)/K7</f>
        <v>12.5</v>
      </c>
    </row>
    <row r="18" spans="1:12" ht="15.75" x14ac:dyDescent="0.25">
      <c r="A18" s="9">
        <v>19</v>
      </c>
      <c r="B18" s="3" t="s">
        <v>266</v>
      </c>
      <c r="C18" s="6" t="s">
        <v>845</v>
      </c>
      <c r="D18" s="4" t="s">
        <v>896</v>
      </c>
      <c r="E18" s="4" t="s">
        <v>903</v>
      </c>
      <c r="F18" s="4" t="s">
        <v>906</v>
      </c>
      <c r="G18" s="4" t="s">
        <v>901</v>
      </c>
      <c r="J18" s="18" t="s">
        <v>912</v>
      </c>
      <c r="K18" s="22">
        <f t="shared" si="0"/>
        <v>2</v>
      </c>
      <c r="L18" s="23">
        <f>(K18*100)/K7</f>
        <v>3.5714285714285716</v>
      </c>
    </row>
    <row r="19" spans="1:12" ht="15.75" x14ac:dyDescent="0.25">
      <c r="A19" s="9">
        <v>19</v>
      </c>
      <c r="B19" s="3" t="s">
        <v>106</v>
      </c>
      <c r="C19" s="6" t="s">
        <v>845</v>
      </c>
      <c r="D19" s="4" t="s">
        <v>896</v>
      </c>
      <c r="E19" s="4" t="s">
        <v>903</v>
      </c>
      <c r="F19" s="4" t="s">
        <v>906</v>
      </c>
      <c r="G19" s="4" t="s">
        <v>901</v>
      </c>
      <c r="J19" s="43" t="s">
        <v>906</v>
      </c>
      <c r="K19" s="20">
        <f t="shared" si="0"/>
        <v>26</v>
      </c>
      <c r="L19" s="45">
        <f>(K19*100)/K7</f>
        <v>46.428571428571431</v>
      </c>
    </row>
    <row r="20" spans="1:12" ht="15.75" x14ac:dyDescent="0.25">
      <c r="A20" s="9">
        <v>19</v>
      </c>
      <c r="B20" s="3" t="s">
        <v>147</v>
      </c>
      <c r="C20" s="6" t="s">
        <v>832</v>
      </c>
      <c r="D20" s="4" t="s">
        <v>896</v>
      </c>
      <c r="E20" s="4" t="s">
        <v>903</v>
      </c>
      <c r="F20" s="4" t="s">
        <v>908</v>
      </c>
      <c r="G20" s="4" t="s">
        <v>901</v>
      </c>
      <c r="J20" s="43" t="s">
        <v>913</v>
      </c>
      <c r="K20" s="20">
        <f t="shared" si="0"/>
        <v>0</v>
      </c>
      <c r="L20" s="23">
        <f>(K20*100)/K7</f>
        <v>0</v>
      </c>
    </row>
    <row r="21" spans="1:12" ht="15.75" x14ac:dyDescent="0.25">
      <c r="A21" s="9">
        <v>19</v>
      </c>
      <c r="B21" s="3" t="s">
        <v>446</v>
      </c>
      <c r="C21" s="6" t="s">
        <v>845</v>
      </c>
      <c r="D21" s="4" t="s">
        <v>896</v>
      </c>
      <c r="E21" s="4" t="s">
        <v>903</v>
      </c>
      <c r="F21" s="4" t="s">
        <v>906</v>
      </c>
      <c r="G21" s="4" t="s">
        <v>901</v>
      </c>
      <c r="J21" s="19" t="s">
        <v>956</v>
      </c>
      <c r="K21" s="22">
        <f>SUM(K15:K20)</f>
        <v>56</v>
      </c>
      <c r="L21" s="22">
        <f>SUM(L15:L20)</f>
        <v>100</v>
      </c>
    </row>
    <row r="22" spans="1:12" ht="15.75" x14ac:dyDescent="0.25">
      <c r="A22" s="9">
        <v>19</v>
      </c>
      <c r="B22" s="3" t="s">
        <v>793</v>
      </c>
      <c r="C22" s="6" t="s">
        <v>849</v>
      </c>
      <c r="D22" s="4" t="s">
        <v>896</v>
      </c>
      <c r="E22" s="4" t="s">
        <v>903</v>
      </c>
      <c r="F22" s="4" t="s">
        <v>912</v>
      </c>
      <c r="G22" s="4" t="s">
        <v>901</v>
      </c>
      <c r="J22" s="12"/>
      <c r="K22" s="12"/>
      <c r="L22" s="12"/>
    </row>
    <row r="23" spans="1:12" ht="15.75" x14ac:dyDescent="0.25">
      <c r="A23" s="9">
        <v>19</v>
      </c>
      <c r="B23" s="3" t="s">
        <v>794</v>
      </c>
      <c r="C23" s="6" t="s">
        <v>842</v>
      </c>
      <c r="D23" s="4" t="s">
        <v>902</v>
      </c>
      <c r="E23" s="4" t="s">
        <v>897</v>
      </c>
      <c r="F23" s="4" t="s">
        <v>908</v>
      </c>
      <c r="G23" s="4" t="s">
        <v>901</v>
      </c>
      <c r="J23" s="17" t="s">
        <v>965</v>
      </c>
      <c r="K23" s="26" t="s">
        <v>946</v>
      </c>
      <c r="L23" s="26" t="s">
        <v>947</v>
      </c>
    </row>
    <row r="24" spans="1:12" ht="15.75" x14ac:dyDescent="0.25">
      <c r="A24" s="9">
        <v>19</v>
      </c>
      <c r="B24" s="3" t="s">
        <v>150</v>
      </c>
      <c r="C24" s="6" t="s">
        <v>845</v>
      </c>
      <c r="D24" s="4" t="s">
        <v>896</v>
      </c>
      <c r="E24" s="4" t="s">
        <v>903</v>
      </c>
      <c r="F24" s="4" t="s">
        <v>906</v>
      </c>
      <c r="G24" s="4" t="s">
        <v>901</v>
      </c>
      <c r="J24" s="18" t="s">
        <v>907</v>
      </c>
      <c r="K24" s="22">
        <f>COUNTIF(G:G,J24)</f>
        <v>7</v>
      </c>
      <c r="L24" s="36">
        <f>(K24*100)/K7</f>
        <v>12.5</v>
      </c>
    </row>
    <row r="25" spans="1:12" ht="15.75" x14ac:dyDescent="0.25">
      <c r="A25" s="9">
        <v>19</v>
      </c>
      <c r="B25" s="3" t="s">
        <v>271</v>
      </c>
      <c r="C25" s="6" t="s">
        <v>845</v>
      </c>
      <c r="D25" s="4" t="s">
        <v>896</v>
      </c>
      <c r="E25" s="4" t="s">
        <v>903</v>
      </c>
      <c r="F25" s="4" t="s">
        <v>906</v>
      </c>
      <c r="G25" s="4" t="s">
        <v>901</v>
      </c>
      <c r="J25" s="18" t="s">
        <v>901</v>
      </c>
      <c r="K25" s="22">
        <f>COUNTIF(G:G,J25)</f>
        <v>49</v>
      </c>
      <c r="L25" s="36">
        <f>(K25*100)/K7</f>
        <v>87.5</v>
      </c>
    </row>
    <row r="26" spans="1:12" ht="15.75" x14ac:dyDescent="0.25">
      <c r="A26" s="9">
        <v>19</v>
      </c>
      <c r="B26" s="3" t="s">
        <v>795</v>
      </c>
      <c r="C26" s="6" t="s">
        <v>827</v>
      </c>
      <c r="D26" s="4" t="s">
        <v>902</v>
      </c>
      <c r="E26" s="4" t="s">
        <v>903</v>
      </c>
      <c r="F26" s="4" t="s">
        <v>905</v>
      </c>
      <c r="G26" s="4" t="s">
        <v>901</v>
      </c>
      <c r="J26" s="18" t="s">
        <v>956</v>
      </c>
      <c r="K26" s="36">
        <f>SUM(K24:K25)</f>
        <v>56</v>
      </c>
      <c r="L26" s="36">
        <f>SUM(L24:L25)</f>
        <v>100</v>
      </c>
    </row>
    <row r="27" spans="1:12" ht="15.75" x14ac:dyDescent="0.25">
      <c r="A27" s="9">
        <v>19</v>
      </c>
      <c r="B27" s="3" t="s">
        <v>796</v>
      </c>
      <c r="C27" s="6" t="s">
        <v>883</v>
      </c>
      <c r="D27" s="4" t="s">
        <v>902</v>
      </c>
      <c r="E27" s="4" t="s">
        <v>903</v>
      </c>
      <c r="F27" s="4" t="s">
        <v>908</v>
      </c>
      <c r="G27" s="4" t="s">
        <v>907</v>
      </c>
      <c r="J27" s="12"/>
      <c r="K27" s="12"/>
      <c r="L27" s="12"/>
    </row>
    <row r="28" spans="1:12" ht="15.75" x14ac:dyDescent="0.25">
      <c r="A28" s="9">
        <v>19</v>
      </c>
      <c r="B28" s="3" t="s">
        <v>797</v>
      </c>
      <c r="C28" s="6" t="s">
        <v>841</v>
      </c>
      <c r="D28" s="4" t="s">
        <v>896</v>
      </c>
      <c r="E28" s="4" t="s">
        <v>897</v>
      </c>
      <c r="F28" s="4" t="s">
        <v>908</v>
      </c>
      <c r="G28" s="4" t="s">
        <v>907</v>
      </c>
      <c r="J28" s="27" t="s">
        <v>966</v>
      </c>
      <c r="K28" s="26" t="s">
        <v>946</v>
      </c>
      <c r="L28" s="26" t="s">
        <v>947</v>
      </c>
    </row>
    <row r="29" spans="1:12" ht="15.75" x14ac:dyDescent="0.25">
      <c r="A29" s="9">
        <v>19</v>
      </c>
      <c r="B29" s="3" t="s">
        <v>173</v>
      </c>
      <c r="C29" s="6" t="s">
        <v>845</v>
      </c>
      <c r="D29" s="4" t="s">
        <v>896</v>
      </c>
      <c r="E29" s="4" t="s">
        <v>903</v>
      </c>
      <c r="F29" s="4" t="s">
        <v>906</v>
      </c>
      <c r="G29" s="4" t="s">
        <v>901</v>
      </c>
      <c r="J29" s="18" t="s">
        <v>845</v>
      </c>
      <c r="K29" s="22">
        <v>11</v>
      </c>
      <c r="L29" s="23">
        <f>(K29*100)/K7</f>
        <v>19.642857142857142</v>
      </c>
    </row>
    <row r="30" spans="1:12" ht="15.75" x14ac:dyDescent="0.25">
      <c r="A30" s="9">
        <v>19</v>
      </c>
      <c r="B30" s="3" t="s">
        <v>798</v>
      </c>
      <c r="C30" s="6" t="s">
        <v>1013</v>
      </c>
      <c r="D30" s="4" t="s">
        <v>896</v>
      </c>
      <c r="E30" s="4" t="s">
        <v>903</v>
      </c>
      <c r="F30" s="4" t="s">
        <v>912</v>
      </c>
      <c r="G30" s="4" t="s">
        <v>901</v>
      </c>
      <c r="J30" s="18" t="s">
        <v>885</v>
      </c>
      <c r="K30" s="22">
        <v>6</v>
      </c>
      <c r="L30" s="23">
        <f>(K30*100)/K7</f>
        <v>10.714285714285714</v>
      </c>
    </row>
    <row r="31" spans="1:12" ht="15.75" x14ac:dyDescent="0.25">
      <c r="A31" s="9">
        <v>19</v>
      </c>
      <c r="B31" s="3" t="s">
        <v>175</v>
      </c>
      <c r="C31" s="6" t="s">
        <v>845</v>
      </c>
      <c r="D31" s="4" t="s">
        <v>896</v>
      </c>
      <c r="E31" s="4" t="s">
        <v>903</v>
      </c>
      <c r="F31" s="4" t="s">
        <v>906</v>
      </c>
      <c r="G31" s="4" t="s">
        <v>901</v>
      </c>
      <c r="J31" s="18" t="s">
        <v>842</v>
      </c>
      <c r="K31" s="22">
        <v>5</v>
      </c>
      <c r="L31" s="23">
        <f>(K31*100)/K7</f>
        <v>8.9285714285714288</v>
      </c>
    </row>
    <row r="32" spans="1:12" ht="15.75" x14ac:dyDescent="0.25">
      <c r="A32" s="9">
        <v>19</v>
      </c>
      <c r="B32" s="3" t="s">
        <v>799</v>
      </c>
      <c r="C32" s="6" t="s">
        <v>845</v>
      </c>
      <c r="D32" s="4" t="s">
        <v>896</v>
      </c>
      <c r="E32" s="4" t="s">
        <v>903</v>
      </c>
      <c r="F32" s="4" t="s">
        <v>906</v>
      </c>
      <c r="G32" s="4" t="s">
        <v>901</v>
      </c>
      <c r="J32" s="18" t="s">
        <v>832</v>
      </c>
      <c r="K32" s="22">
        <v>4</v>
      </c>
      <c r="L32" s="23">
        <f>(K32*100)/K7</f>
        <v>7.1428571428571432</v>
      </c>
    </row>
    <row r="33" spans="1:12" ht="15.75" x14ac:dyDescent="0.25">
      <c r="A33" s="9">
        <v>19</v>
      </c>
      <c r="B33" s="3" t="s">
        <v>800</v>
      </c>
      <c r="C33" s="6" t="s">
        <v>885</v>
      </c>
      <c r="D33" s="4" t="s">
        <v>896</v>
      </c>
      <c r="E33" s="4" t="s">
        <v>903</v>
      </c>
      <c r="F33" s="4" t="s">
        <v>906</v>
      </c>
      <c r="G33" s="4" t="s">
        <v>901</v>
      </c>
      <c r="J33" s="18" t="s">
        <v>830</v>
      </c>
      <c r="K33" s="22">
        <v>3</v>
      </c>
      <c r="L33" s="23">
        <f>(K33*100)/K7</f>
        <v>5.3571428571428568</v>
      </c>
    </row>
    <row r="34" spans="1:12" ht="15.75" x14ac:dyDescent="0.25">
      <c r="A34" s="9">
        <v>19</v>
      </c>
      <c r="B34" s="3" t="s">
        <v>801</v>
      </c>
      <c r="C34" s="6" t="s">
        <v>886</v>
      </c>
      <c r="D34" s="4" t="s">
        <v>896</v>
      </c>
      <c r="E34" s="4" t="s">
        <v>903</v>
      </c>
      <c r="F34" s="4" t="s">
        <v>906</v>
      </c>
      <c r="G34" s="4" t="s">
        <v>907</v>
      </c>
      <c r="J34" s="18" t="s">
        <v>886</v>
      </c>
      <c r="K34" s="22">
        <v>3</v>
      </c>
      <c r="L34" s="23">
        <f>(K34*100)/K7</f>
        <v>5.3571428571428568</v>
      </c>
    </row>
    <row r="35" spans="1:12" ht="15.75" x14ac:dyDescent="0.25">
      <c r="A35" s="9">
        <v>19</v>
      </c>
      <c r="B35" s="3" t="s">
        <v>802</v>
      </c>
      <c r="C35" s="6" t="s">
        <v>887</v>
      </c>
      <c r="D35" s="4" t="s">
        <v>909</v>
      </c>
      <c r="E35" s="4" t="s">
        <v>897</v>
      </c>
      <c r="F35" s="4" t="s">
        <v>906</v>
      </c>
      <c r="G35" s="4" t="s">
        <v>901</v>
      </c>
      <c r="J35" s="18" t="s">
        <v>888</v>
      </c>
      <c r="K35" s="22">
        <v>3</v>
      </c>
      <c r="L35" s="23">
        <f>(K35*100)/K7</f>
        <v>5.3571428571428568</v>
      </c>
    </row>
    <row r="36" spans="1:12" ht="15.75" x14ac:dyDescent="0.25">
      <c r="A36" s="9">
        <v>19</v>
      </c>
      <c r="B36" s="3" t="s">
        <v>803</v>
      </c>
      <c r="C36" s="6" t="s">
        <v>888</v>
      </c>
      <c r="D36" s="4" t="s">
        <v>902</v>
      </c>
      <c r="E36" s="4" t="s">
        <v>903</v>
      </c>
      <c r="F36" s="4" t="s">
        <v>904</v>
      </c>
      <c r="G36" s="4" t="s">
        <v>901</v>
      </c>
      <c r="J36" s="18" t="s">
        <v>895</v>
      </c>
      <c r="K36" s="22">
        <v>2</v>
      </c>
      <c r="L36" s="23">
        <f>(K36*100)/K7</f>
        <v>3.5714285714285716</v>
      </c>
    </row>
    <row r="37" spans="1:12" ht="15.75" x14ac:dyDescent="0.25">
      <c r="A37" s="9">
        <v>19</v>
      </c>
      <c r="B37" s="3" t="s">
        <v>804</v>
      </c>
      <c r="C37" s="6" t="s">
        <v>888</v>
      </c>
      <c r="D37" s="4" t="s">
        <v>902</v>
      </c>
      <c r="E37" s="4" t="s">
        <v>903</v>
      </c>
      <c r="F37" s="4" t="s">
        <v>904</v>
      </c>
      <c r="G37" s="4" t="s">
        <v>901</v>
      </c>
      <c r="J37" s="18" t="s">
        <v>836</v>
      </c>
      <c r="K37" s="22">
        <v>1</v>
      </c>
      <c r="L37" s="23">
        <f>(K37*100)/K7</f>
        <v>1.7857142857142858</v>
      </c>
    </row>
    <row r="38" spans="1:12" ht="15.75" x14ac:dyDescent="0.25">
      <c r="A38" s="9">
        <v>19</v>
      </c>
      <c r="B38" s="3" t="s">
        <v>805</v>
      </c>
      <c r="C38" s="6" t="s">
        <v>885</v>
      </c>
      <c r="D38" s="4" t="s">
        <v>896</v>
      </c>
      <c r="E38" s="4" t="s">
        <v>903</v>
      </c>
      <c r="F38" s="4" t="s">
        <v>906</v>
      </c>
      <c r="G38" s="4" t="s">
        <v>901</v>
      </c>
      <c r="J38" s="43" t="s">
        <v>890</v>
      </c>
      <c r="K38" s="44">
        <v>1</v>
      </c>
      <c r="L38" s="44">
        <f>(K38*100)/K7</f>
        <v>1.7857142857142858</v>
      </c>
    </row>
    <row r="39" spans="1:12" ht="15.75" x14ac:dyDescent="0.25">
      <c r="A39" s="9">
        <v>19</v>
      </c>
      <c r="B39" s="3" t="s">
        <v>806</v>
      </c>
      <c r="C39" s="6" t="s">
        <v>886</v>
      </c>
      <c r="D39" s="4" t="s">
        <v>896</v>
      </c>
      <c r="E39" s="4" t="s">
        <v>903</v>
      </c>
      <c r="F39" s="4" t="s">
        <v>906</v>
      </c>
      <c r="G39" s="4" t="s">
        <v>907</v>
      </c>
      <c r="J39" s="18" t="s">
        <v>887</v>
      </c>
      <c r="K39" s="22">
        <v>1</v>
      </c>
      <c r="L39" s="23">
        <f>(K39*100)/K7</f>
        <v>1.7857142857142858</v>
      </c>
    </row>
    <row r="40" spans="1:12" ht="15.75" x14ac:dyDescent="0.25">
      <c r="A40" s="9">
        <v>19</v>
      </c>
      <c r="B40" s="3" t="s">
        <v>807</v>
      </c>
      <c r="C40" s="6" t="s">
        <v>889</v>
      </c>
      <c r="D40" s="4" t="s">
        <v>902</v>
      </c>
      <c r="E40" s="4" t="s">
        <v>903</v>
      </c>
      <c r="F40" s="4" t="s">
        <v>908</v>
      </c>
      <c r="G40" s="4" t="s">
        <v>901</v>
      </c>
      <c r="J40" s="18" t="s">
        <v>831</v>
      </c>
      <c r="K40" s="22">
        <v>1</v>
      </c>
      <c r="L40" s="23">
        <f>(K40*100)/K7</f>
        <v>1.7857142857142858</v>
      </c>
    </row>
    <row r="41" spans="1:12" ht="15.75" x14ac:dyDescent="0.25">
      <c r="A41" s="9">
        <v>19</v>
      </c>
      <c r="B41" s="3" t="s">
        <v>808</v>
      </c>
      <c r="C41" s="6" t="s">
        <v>890</v>
      </c>
      <c r="D41" s="4" t="s">
        <v>909</v>
      </c>
      <c r="E41" s="4" t="s">
        <v>897</v>
      </c>
      <c r="F41" s="4" t="s">
        <v>908</v>
      </c>
      <c r="G41" s="4" t="s">
        <v>901</v>
      </c>
      <c r="J41" s="18" t="s">
        <v>841</v>
      </c>
      <c r="K41" s="22">
        <v>1</v>
      </c>
      <c r="L41" s="23">
        <f>(K41*100)/K7</f>
        <v>1.7857142857142858</v>
      </c>
    </row>
    <row r="42" spans="1:12" ht="15.75" x14ac:dyDescent="0.25">
      <c r="A42" s="9">
        <v>19</v>
      </c>
      <c r="B42" s="3" t="s">
        <v>709</v>
      </c>
      <c r="C42" s="6" t="s">
        <v>846</v>
      </c>
      <c r="D42" s="4" t="s">
        <v>896</v>
      </c>
      <c r="E42" s="4" t="s">
        <v>897</v>
      </c>
      <c r="F42" s="4" t="s">
        <v>906</v>
      </c>
      <c r="G42" s="4" t="s">
        <v>901</v>
      </c>
      <c r="J42" s="18" t="s">
        <v>844</v>
      </c>
      <c r="K42" s="22">
        <v>1</v>
      </c>
      <c r="L42" s="23">
        <f>(K42*100)/K7</f>
        <v>1.7857142857142858</v>
      </c>
    </row>
    <row r="43" spans="1:12" ht="15.75" x14ac:dyDescent="0.25">
      <c r="A43" s="9">
        <v>19</v>
      </c>
      <c r="B43" s="3" t="s">
        <v>809</v>
      </c>
      <c r="C43" s="6" t="s">
        <v>891</v>
      </c>
      <c r="D43" s="4" t="s">
        <v>902</v>
      </c>
      <c r="E43" s="4" t="s">
        <v>897</v>
      </c>
      <c r="F43" s="4" t="s">
        <v>908</v>
      </c>
      <c r="G43" s="4" t="s">
        <v>901</v>
      </c>
      <c r="J43" s="47" t="s">
        <v>846</v>
      </c>
      <c r="K43" s="46">
        <v>1</v>
      </c>
      <c r="L43" s="23">
        <f>(K43*100)/K7</f>
        <v>1.7857142857142858</v>
      </c>
    </row>
    <row r="44" spans="1:12" ht="15.75" x14ac:dyDescent="0.25">
      <c r="A44" s="9">
        <v>19</v>
      </c>
      <c r="B44" s="3" t="s">
        <v>810</v>
      </c>
      <c r="C44" s="6" t="s">
        <v>892</v>
      </c>
      <c r="D44" s="4" t="s">
        <v>896</v>
      </c>
      <c r="E44" s="4" t="s">
        <v>903</v>
      </c>
      <c r="F44" s="4" t="s">
        <v>908</v>
      </c>
      <c r="G44" s="4" t="s">
        <v>901</v>
      </c>
      <c r="J44" s="47" t="s">
        <v>892</v>
      </c>
      <c r="K44" s="46">
        <v>1</v>
      </c>
      <c r="L44" s="23">
        <f>(K44*100)/K7</f>
        <v>1.7857142857142858</v>
      </c>
    </row>
    <row r="45" spans="1:12" ht="15.75" x14ac:dyDescent="0.25">
      <c r="A45" s="9">
        <v>19</v>
      </c>
      <c r="B45" s="3" t="s">
        <v>811</v>
      </c>
      <c r="C45" s="6" t="s">
        <v>888</v>
      </c>
      <c r="D45" s="4" t="s">
        <v>902</v>
      </c>
      <c r="E45" s="4" t="s">
        <v>903</v>
      </c>
      <c r="F45" s="4" t="s">
        <v>904</v>
      </c>
      <c r="G45" s="4" t="s">
        <v>901</v>
      </c>
      <c r="J45" s="47" t="s">
        <v>849</v>
      </c>
      <c r="K45" s="46">
        <v>1</v>
      </c>
      <c r="L45" s="23">
        <f>(K45*100)/K7</f>
        <v>1.7857142857142858</v>
      </c>
    </row>
    <row r="46" spans="1:12" ht="15.75" x14ac:dyDescent="0.25">
      <c r="A46" s="9">
        <v>19</v>
      </c>
      <c r="B46" s="3" t="s">
        <v>812</v>
      </c>
      <c r="C46" s="6" t="s">
        <v>893</v>
      </c>
      <c r="D46" s="4" t="s">
        <v>902</v>
      </c>
      <c r="E46" s="4" t="s">
        <v>903</v>
      </c>
      <c r="F46" s="4" t="s">
        <v>906</v>
      </c>
      <c r="G46" s="4" t="s">
        <v>907</v>
      </c>
      <c r="J46" s="47" t="s">
        <v>1013</v>
      </c>
      <c r="K46" s="46">
        <v>1</v>
      </c>
      <c r="L46" s="23">
        <f>(K46*100)/K7</f>
        <v>1.7857142857142858</v>
      </c>
    </row>
    <row r="47" spans="1:12" ht="15.75" x14ac:dyDescent="0.25">
      <c r="A47" s="9">
        <v>19</v>
      </c>
      <c r="B47" s="3" t="s">
        <v>813</v>
      </c>
      <c r="C47" s="6" t="s">
        <v>836</v>
      </c>
      <c r="D47" s="4" t="s">
        <v>909</v>
      </c>
      <c r="E47" s="4" t="s">
        <v>897</v>
      </c>
      <c r="F47" s="4" t="s">
        <v>908</v>
      </c>
      <c r="G47" s="4" t="s">
        <v>901</v>
      </c>
      <c r="J47" s="18" t="s">
        <v>851</v>
      </c>
      <c r="K47" s="46">
        <v>1</v>
      </c>
      <c r="L47" s="23">
        <f>(K47*100)/K7</f>
        <v>1.7857142857142858</v>
      </c>
    </row>
    <row r="48" spans="1:12" ht="15.75" x14ac:dyDescent="0.25">
      <c r="A48" s="9">
        <v>19</v>
      </c>
      <c r="B48" s="3" t="s">
        <v>814</v>
      </c>
      <c r="C48" s="6" t="s">
        <v>885</v>
      </c>
      <c r="D48" s="4" t="s">
        <v>896</v>
      </c>
      <c r="E48" s="4" t="s">
        <v>903</v>
      </c>
      <c r="F48" s="4" t="s">
        <v>906</v>
      </c>
      <c r="G48" s="4" t="s">
        <v>901</v>
      </c>
      <c r="J48" s="47" t="s">
        <v>894</v>
      </c>
      <c r="K48" s="46">
        <v>1</v>
      </c>
      <c r="L48" s="23">
        <f>(K48*100)/K7</f>
        <v>1.7857142857142858</v>
      </c>
    </row>
    <row r="49" spans="1:12" ht="15.75" x14ac:dyDescent="0.25">
      <c r="A49" s="9">
        <v>19</v>
      </c>
      <c r="B49" s="3" t="s">
        <v>815</v>
      </c>
      <c r="C49" s="6" t="s">
        <v>851</v>
      </c>
      <c r="D49" s="4" t="s">
        <v>896</v>
      </c>
      <c r="E49" s="4" t="s">
        <v>903</v>
      </c>
      <c r="F49" s="4" t="s">
        <v>906</v>
      </c>
      <c r="G49" s="4" t="s">
        <v>907</v>
      </c>
      <c r="J49" s="47" t="s">
        <v>1004</v>
      </c>
      <c r="K49" s="46">
        <v>1</v>
      </c>
      <c r="L49" s="23">
        <f>(K49*100)/K7</f>
        <v>1.7857142857142858</v>
      </c>
    </row>
    <row r="50" spans="1:12" ht="15.75" x14ac:dyDescent="0.25">
      <c r="A50" s="9">
        <v>19</v>
      </c>
      <c r="B50" s="3" t="s">
        <v>816</v>
      </c>
      <c r="C50" s="6" t="s">
        <v>886</v>
      </c>
      <c r="D50" s="4" t="s">
        <v>896</v>
      </c>
      <c r="E50" s="4" t="s">
        <v>903</v>
      </c>
      <c r="F50" s="4" t="s">
        <v>906</v>
      </c>
      <c r="G50" s="4" t="s">
        <v>907</v>
      </c>
      <c r="J50" s="47" t="s">
        <v>891</v>
      </c>
      <c r="K50" s="46">
        <v>1</v>
      </c>
      <c r="L50" s="23">
        <f>(K50*100)/K7</f>
        <v>1.7857142857142858</v>
      </c>
    </row>
    <row r="51" spans="1:12" ht="15.75" x14ac:dyDescent="0.25">
      <c r="A51" s="9">
        <v>19</v>
      </c>
      <c r="B51" s="3" t="s">
        <v>817</v>
      </c>
      <c r="C51" s="6" t="s">
        <v>885</v>
      </c>
      <c r="D51" s="4" t="s">
        <v>896</v>
      </c>
      <c r="E51" s="4" t="s">
        <v>903</v>
      </c>
      <c r="F51" s="4" t="s">
        <v>906</v>
      </c>
      <c r="G51" s="4" t="s">
        <v>901</v>
      </c>
      <c r="J51" s="47" t="s">
        <v>883</v>
      </c>
      <c r="K51" s="46">
        <v>1</v>
      </c>
      <c r="L51" s="23">
        <f>(K51*100)/K7</f>
        <v>1.7857142857142858</v>
      </c>
    </row>
    <row r="52" spans="1:12" ht="15.75" x14ac:dyDescent="0.25">
      <c r="A52" s="9">
        <v>19</v>
      </c>
      <c r="B52" s="3" t="s">
        <v>818</v>
      </c>
      <c r="C52" s="6" t="s">
        <v>1004</v>
      </c>
      <c r="D52" s="4" t="s">
        <v>896</v>
      </c>
      <c r="E52" s="4" t="s">
        <v>903</v>
      </c>
      <c r="F52" s="4" t="s">
        <v>906</v>
      </c>
      <c r="G52" s="4" t="s">
        <v>901</v>
      </c>
      <c r="J52" s="47" t="s">
        <v>889</v>
      </c>
      <c r="K52" s="46">
        <v>1</v>
      </c>
      <c r="L52" s="23">
        <f>(K52*100)/K7</f>
        <v>1.7857142857142858</v>
      </c>
    </row>
    <row r="53" spans="1:12" ht="15.75" x14ac:dyDescent="0.25">
      <c r="A53" s="9">
        <v>19</v>
      </c>
      <c r="B53" s="3" t="s">
        <v>819</v>
      </c>
      <c r="C53" s="6" t="s">
        <v>885</v>
      </c>
      <c r="D53" s="4" t="s">
        <v>896</v>
      </c>
      <c r="E53" s="4" t="s">
        <v>903</v>
      </c>
      <c r="F53" s="4" t="s">
        <v>906</v>
      </c>
      <c r="G53" s="4" t="s">
        <v>901</v>
      </c>
      <c r="J53" s="47" t="s">
        <v>827</v>
      </c>
      <c r="K53" s="46">
        <v>1</v>
      </c>
      <c r="L53" s="23">
        <f>(K53*100)/K7</f>
        <v>1.7857142857142858</v>
      </c>
    </row>
    <row r="54" spans="1:12" ht="15.75" x14ac:dyDescent="0.25">
      <c r="A54" s="9">
        <v>19</v>
      </c>
      <c r="B54" s="3" t="s">
        <v>820</v>
      </c>
      <c r="C54" s="6" t="s">
        <v>894</v>
      </c>
      <c r="D54" s="4" t="s">
        <v>896</v>
      </c>
      <c r="E54" s="4" t="s">
        <v>903</v>
      </c>
      <c r="F54" s="4" t="s">
        <v>906</v>
      </c>
      <c r="G54" s="4" t="s">
        <v>901</v>
      </c>
      <c r="J54" s="18" t="s">
        <v>826</v>
      </c>
      <c r="K54" s="46">
        <v>1</v>
      </c>
      <c r="L54" s="23">
        <f>(K54*100)/K7</f>
        <v>1.7857142857142858</v>
      </c>
    </row>
    <row r="55" spans="1:12" ht="15.75" x14ac:dyDescent="0.25">
      <c r="A55" s="9">
        <v>19</v>
      </c>
      <c r="B55" s="3" t="s">
        <v>821</v>
      </c>
      <c r="C55" s="6" t="s">
        <v>895</v>
      </c>
      <c r="D55" s="4" t="s">
        <v>909</v>
      </c>
      <c r="E55" s="4" t="s">
        <v>903</v>
      </c>
      <c r="F55" s="4" t="s">
        <v>904</v>
      </c>
      <c r="G55" s="4" t="s">
        <v>901</v>
      </c>
      <c r="J55" s="47" t="s">
        <v>893</v>
      </c>
      <c r="K55" s="46">
        <v>1</v>
      </c>
      <c r="L55" s="23">
        <f>(K55*100)/K7</f>
        <v>1.7857142857142858</v>
      </c>
    </row>
    <row r="56" spans="1:12" ht="15.75" x14ac:dyDescent="0.25">
      <c r="A56" s="9">
        <v>19</v>
      </c>
      <c r="B56" s="3" t="s">
        <v>822</v>
      </c>
      <c r="C56" s="6" t="s">
        <v>885</v>
      </c>
      <c r="D56" s="4" t="s">
        <v>896</v>
      </c>
      <c r="E56" s="4" t="s">
        <v>903</v>
      </c>
      <c r="F56" s="4" t="s">
        <v>906</v>
      </c>
      <c r="G56" s="4" t="s">
        <v>901</v>
      </c>
      <c r="J56" s="19" t="s">
        <v>956</v>
      </c>
      <c r="K56" s="28">
        <f>SUM(K29:K55)</f>
        <v>56</v>
      </c>
      <c r="L56" s="37">
        <f>SUM(L29:L55)</f>
        <v>100.00000000000011</v>
      </c>
    </row>
    <row r="57" spans="1:12" ht="15.75" x14ac:dyDescent="0.25">
      <c r="A57" s="9">
        <v>19</v>
      </c>
      <c r="B57" s="3" t="s">
        <v>823</v>
      </c>
      <c r="C57" s="6" t="s">
        <v>895</v>
      </c>
      <c r="D57" s="4" t="s">
        <v>909</v>
      </c>
      <c r="E57" s="4" t="s">
        <v>903</v>
      </c>
      <c r="F57" s="4" t="s">
        <v>904</v>
      </c>
      <c r="G57" s="4" t="s">
        <v>901</v>
      </c>
    </row>
  </sheetData>
  <autoFilter ref="A1:G1"/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>
      <selection activeCell="H1" sqref="H1"/>
    </sheetView>
  </sheetViews>
  <sheetFormatPr baseColWidth="10" defaultRowHeight="15" x14ac:dyDescent="0.25"/>
  <sheetData>
    <row r="1" spans="1:12" x14ac:dyDescent="0.25">
      <c r="A1" s="8" t="s">
        <v>944</v>
      </c>
      <c r="B1" s="2" t="s">
        <v>934</v>
      </c>
      <c r="C1" s="5" t="s">
        <v>936</v>
      </c>
      <c r="D1" s="35" t="s">
        <v>964</v>
      </c>
      <c r="E1" s="10" t="s">
        <v>1010</v>
      </c>
      <c r="F1" s="35" t="s">
        <v>963</v>
      </c>
      <c r="G1" s="35" t="s">
        <v>965</v>
      </c>
    </row>
    <row r="2" spans="1:12" ht="15.75" x14ac:dyDescent="0.25">
      <c r="A2" s="9">
        <v>20</v>
      </c>
      <c r="B2" s="39">
        <v>1</v>
      </c>
      <c r="C2" s="7" t="s">
        <v>987</v>
      </c>
      <c r="D2" s="4" t="s">
        <v>896</v>
      </c>
      <c r="E2" s="4" t="s">
        <v>903</v>
      </c>
      <c r="F2" s="4" t="s">
        <v>908</v>
      </c>
      <c r="G2" s="4" t="s">
        <v>901</v>
      </c>
      <c r="J2" s="17" t="s">
        <v>964</v>
      </c>
      <c r="K2" s="26" t="s">
        <v>946</v>
      </c>
      <c r="L2" s="26" t="s">
        <v>947</v>
      </c>
    </row>
    <row r="3" spans="1:12" ht="15.75" x14ac:dyDescent="0.25">
      <c r="A3" s="9">
        <v>20</v>
      </c>
      <c r="B3" s="39">
        <v>2</v>
      </c>
      <c r="C3" s="7" t="s">
        <v>988</v>
      </c>
      <c r="D3" s="4" t="s">
        <v>902</v>
      </c>
      <c r="E3" s="4" t="s">
        <v>903</v>
      </c>
      <c r="F3" s="4" t="s">
        <v>904</v>
      </c>
      <c r="G3" s="4" t="s">
        <v>901</v>
      </c>
      <c r="J3" s="43" t="s">
        <v>896</v>
      </c>
      <c r="K3" s="44">
        <f>COUNTIF(D:D,J3)</f>
        <v>7</v>
      </c>
      <c r="L3" s="45">
        <f>(K3*100)/K7</f>
        <v>58.333333333333336</v>
      </c>
    </row>
    <row r="4" spans="1:12" ht="15.75" x14ac:dyDescent="0.25">
      <c r="A4" s="9">
        <v>20</v>
      </c>
      <c r="B4" s="39">
        <v>3</v>
      </c>
      <c r="C4" s="7" t="s">
        <v>989</v>
      </c>
      <c r="D4" s="4" t="s">
        <v>896</v>
      </c>
      <c r="E4" s="4" t="s">
        <v>897</v>
      </c>
      <c r="F4" s="4" t="s">
        <v>906</v>
      </c>
      <c r="G4" s="4" t="s">
        <v>901</v>
      </c>
      <c r="J4" s="18" t="s">
        <v>902</v>
      </c>
      <c r="K4" s="20">
        <f>COUNTIF(D:D,J4)</f>
        <v>4</v>
      </c>
      <c r="L4" s="21">
        <f>(K4*100)/K7</f>
        <v>33.333333333333336</v>
      </c>
    </row>
    <row r="5" spans="1:12" ht="15.75" x14ac:dyDescent="0.25">
      <c r="A5" s="9">
        <v>20</v>
      </c>
      <c r="B5" s="39">
        <v>4</v>
      </c>
      <c r="C5" s="7" t="s">
        <v>990</v>
      </c>
      <c r="D5" s="4" t="s">
        <v>902</v>
      </c>
      <c r="E5" s="4" t="s">
        <v>897</v>
      </c>
      <c r="F5" s="4" t="s">
        <v>904</v>
      </c>
      <c r="G5" s="4" t="s">
        <v>901</v>
      </c>
      <c r="J5" s="18" t="s">
        <v>909</v>
      </c>
      <c r="K5" s="20">
        <f>COUNTIF(D:D,J5)</f>
        <v>1</v>
      </c>
      <c r="L5" s="21">
        <f>(K5*100)/K7</f>
        <v>8.3333333333333339</v>
      </c>
    </row>
    <row r="6" spans="1:12" ht="15.75" x14ac:dyDescent="0.25">
      <c r="A6" s="9">
        <v>20</v>
      </c>
      <c r="B6" s="39">
        <v>5</v>
      </c>
      <c r="C6" s="7" t="s">
        <v>991</v>
      </c>
      <c r="D6" s="4" t="s">
        <v>902</v>
      </c>
      <c r="E6" s="4" t="s">
        <v>903</v>
      </c>
      <c r="F6" s="4" t="s">
        <v>905</v>
      </c>
      <c r="G6" s="4" t="s">
        <v>901</v>
      </c>
      <c r="J6" s="18" t="s">
        <v>900</v>
      </c>
      <c r="K6" s="20">
        <f>COUNTIF(D:D,J6)</f>
        <v>0</v>
      </c>
      <c r="L6" s="21">
        <f>(K6*100)/K7</f>
        <v>0</v>
      </c>
    </row>
    <row r="7" spans="1:12" ht="15.75" x14ac:dyDescent="0.25">
      <c r="A7" s="9">
        <v>20</v>
      </c>
      <c r="B7" s="39">
        <v>6</v>
      </c>
      <c r="C7" s="7" t="s">
        <v>989</v>
      </c>
      <c r="D7" s="4" t="s">
        <v>896</v>
      </c>
      <c r="E7" s="4" t="s">
        <v>897</v>
      </c>
      <c r="F7" s="4" t="s">
        <v>906</v>
      </c>
      <c r="G7" s="4" t="s">
        <v>901</v>
      </c>
      <c r="J7" s="19" t="s">
        <v>956</v>
      </c>
      <c r="K7" s="20">
        <f>SUM(K3:K6)</f>
        <v>12</v>
      </c>
      <c r="L7" s="21">
        <f>SUM(L3:L6)</f>
        <v>100</v>
      </c>
    </row>
    <row r="8" spans="1:12" ht="15.75" x14ac:dyDescent="0.25">
      <c r="A8" s="9">
        <v>20</v>
      </c>
      <c r="B8" s="39">
        <v>7</v>
      </c>
      <c r="C8" s="7" t="s">
        <v>992</v>
      </c>
      <c r="D8" s="4" t="s">
        <v>902</v>
      </c>
      <c r="E8" s="4" t="s">
        <v>897</v>
      </c>
      <c r="F8" s="4" t="s">
        <v>908</v>
      </c>
      <c r="G8" s="4" t="s">
        <v>901</v>
      </c>
      <c r="J8" s="12"/>
      <c r="K8" s="13"/>
      <c r="L8" s="13"/>
    </row>
    <row r="9" spans="1:12" ht="15.75" x14ac:dyDescent="0.25">
      <c r="A9" s="9">
        <v>20</v>
      </c>
      <c r="B9" s="39">
        <v>8</v>
      </c>
      <c r="C9" s="7" t="s">
        <v>993</v>
      </c>
      <c r="D9" s="4" t="s">
        <v>896</v>
      </c>
      <c r="E9" s="4" t="s">
        <v>897</v>
      </c>
      <c r="F9" s="4" t="s">
        <v>906</v>
      </c>
      <c r="G9" s="4" t="s">
        <v>901</v>
      </c>
      <c r="J9" s="17" t="s">
        <v>960</v>
      </c>
      <c r="K9" s="26" t="s">
        <v>946</v>
      </c>
      <c r="L9" s="26" t="s">
        <v>947</v>
      </c>
    </row>
    <row r="10" spans="1:12" ht="15.75" x14ac:dyDescent="0.25">
      <c r="A10" s="9">
        <v>20</v>
      </c>
      <c r="B10" s="39">
        <v>9</v>
      </c>
      <c r="C10" s="7" t="s">
        <v>994</v>
      </c>
      <c r="D10" s="4" t="s">
        <v>896</v>
      </c>
      <c r="E10" s="4" t="s">
        <v>897</v>
      </c>
      <c r="F10" s="4" t="s">
        <v>912</v>
      </c>
      <c r="G10" s="4" t="s">
        <v>901</v>
      </c>
      <c r="J10" s="18" t="s">
        <v>897</v>
      </c>
      <c r="K10" s="44">
        <f>COUNTIF(E:E,J10)</f>
        <v>8</v>
      </c>
      <c r="L10" s="23">
        <f>(K10*100)/K7</f>
        <v>66.666666666666671</v>
      </c>
    </row>
    <row r="11" spans="1:12" ht="15.75" x14ac:dyDescent="0.25">
      <c r="A11" s="9">
        <v>20</v>
      </c>
      <c r="B11" s="39">
        <v>10</v>
      </c>
      <c r="C11" s="7" t="s">
        <v>989</v>
      </c>
      <c r="D11" s="4" t="s">
        <v>896</v>
      </c>
      <c r="E11" s="4" t="s">
        <v>897</v>
      </c>
      <c r="F11" s="4" t="s">
        <v>906</v>
      </c>
      <c r="G11" s="4" t="s">
        <v>901</v>
      </c>
      <c r="J11" s="43" t="s">
        <v>903</v>
      </c>
      <c r="K11" s="22">
        <f>COUNTIF(E:E,J11)</f>
        <v>4</v>
      </c>
      <c r="L11" s="45">
        <f>(K11*100)/K7</f>
        <v>33.333333333333336</v>
      </c>
    </row>
    <row r="12" spans="1:12" ht="15.75" x14ac:dyDescent="0.25">
      <c r="A12" s="9">
        <v>20</v>
      </c>
      <c r="B12" s="39">
        <v>11</v>
      </c>
      <c r="C12" s="7" t="s">
        <v>995</v>
      </c>
      <c r="D12" s="4" t="s">
        <v>909</v>
      </c>
      <c r="E12" s="4" t="s">
        <v>897</v>
      </c>
      <c r="F12" s="4" t="s">
        <v>908</v>
      </c>
      <c r="G12" s="4" t="s">
        <v>901</v>
      </c>
      <c r="J12" s="19" t="s">
        <v>956</v>
      </c>
      <c r="K12" s="22">
        <f>SUM(K10:K11)</f>
        <v>12</v>
      </c>
      <c r="L12" s="23">
        <f>SUM(L10:L11)</f>
        <v>100</v>
      </c>
    </row>
    <row r="13" spans="1:12" ht="15.75" x14ac:dyDescent="0.25">
      <c r="A13" s="9">
        <v>20</v>
      </c>
      <c r="B13" s="39">
        <v>12</v>
      </c>
      <c r="C13" s="7" t="s">
        <v>996</v>
      </c>
      <c r="D13" s="4" t="s">
        <v>896</v>
      </c>
      <c r="E13" s="4" t="s">
        <v>903</v>
      </c>
      <c r="F13" s="4" t="s">
        <v>913</v>
      </c>
      <c r="G13" s="4" t="s">
        <v>901</v>
      </c>
      <c r="J13" s="12"/>
      <c r="K13" s="13"/>
      <c r="L13" s="13"/>
    </row>
    <row r="14" spans="1:12" x14ac:dyDescent="0.25">
      <c r="J14" s="17" t="s">
        <v>963</v>
      </c>
      <c r="K14" s="26" t="s">
        <v>946</v>
      </c>
      <c r="L14" s="26" t="s">
        <v>947</v>
      </c>
    </row>
    <row r="15" spans="1:12" x14ac:dyDescent="0.25">
      <c r="J15" s="18" t="s">
        <v>908</v>
      </c>
      <c r="K15" s="22">
        <f t="shared" ref="K15:K20" si="0">COUNTIF(F:F,J15)</f>
        <v>3</v>
      </c>
      <c r="L15" s="23">
        <f>(K15*100)/K7</f>
        <v>25</v>
      </c>
    </row>
    <row r="16" spans="1:12" x14ac:dyDescent="0.25">
      <c r="J16" s="18" t="s">
        <v>905</v>
      </c>
      <c r="K16" s="20">
        <f t="shared" si="0"/>
        <v>1</v>
      </c>
      <c r="L16" s="23">
        <f>(K16*100)/K7</f>
        <v>8.3333333333333339</v>
      </c>
    </row>
    <row r="17" spans="10:12" x14ac:dyDescent="0.25">
      <c r="J17" s="18" t="s">
        <v>904</v>
      </c>
      <c r="K17" s="20">
        <f t="shared" si="0"/>
        <v>2</v>
      </c>
      <c r="L17" s="23">
        <f>(K17*100)/K7</f>
        <v>16.666666666666668</v>
      </c>
    </row>
    <row r="18" spans="10:12" x14ac:dyDescent="0.25">
      <c r="J18" s="18" t="s">
        <v>912</v>
      </c>
      <c r="K18" s="22">
        <f t="shared" si="0"/>
        <v>1</v>
      </c>
      <c r="L18" s="23">
        <f>(K18*100)/K7</f>
        <v>8.3333333333333339</v>
      </c>
    </row>
    <row r="19" spans="10:12" x14ac:dyDescent="0.25">
      <c r="J19" s="43" t="s">
        <v>906</v>
      </c>
      <c r="K19" s="20">
        <f t="shared" si="0"/>
        <v>4</v>
      </c>
      <c r="L19" s="45">
        <f>(K19*100)/K7</f>
        <v>33.333333333333336</v>
      </c>
    </row>
    <row r="20" spans="10:12" x14ac:dyDescent="0.25">
      <c r="J20" s="43" t="s">
        <v>913</v>
      </c>
      <c r="K20" s="20">
        <f t="shared" si="0"/>
        <v>1</v>
      </c>
      <c r="L20" s="23">
        <f>(K20*100)/K7</f>
        <v>8.3333333333333339</v>
      </c>
    </row>
    <row r="21" spans="10:12" x14ac:dyDescent="0.25">
      <c r="J21" s="19" t="s">
        <v>956</v>
      </c>
      <c r="K21" s="22">
        <f>SUM(K15:K20)</f>
        <v>12</v>
      </c>
      <c r="L21" s="22">
        <f>SUM(L15:L20)</f>
        <v>100</v>
      </c>
    </row>
    <row r="22" spans="10:12" x14ac:dyDescent="0.25">
      <c r="J22" s="12"/>
      <c r="K22" s="12"/>
      <c r="L22" s="12"/>
    </row>
    <row r="23" spans="10:12" x14ac:dyDescent="0.25">
      <c r="J23" s="17" t="s">
        <v>965</v>
      </c>
      <c r="K23" s="26" t="s">
        <v>946</v>
      </c>
      <c r="L23" s="26" t="s">
        <v>947</v>
      </c>
    </row>
    <row r="24" spans="10:12" x14ac:dyDescent="0.25">
      <c r="J24" s="18" t="s">
        <v>907</v>
      </c>
      <c r="K24" s="22">
        <f>COUNTIF(G:G,J24)</f>
        <v>0</v>
      </c>
      <c r="L24" s="36">
        <f>(K24*100)/K7</f>
        <v>0</v>
      </c>
    </row>
    <row r="25" spans="10:12" x14ac:dyDescent="0.25">
      <c r="J25" s="18" t="s">
        <v>901</v>
      </c>
      <c r="K25" s="22">
        <f>COUNTIF(G:G,J25)</f>
        <v>12</v>
      </c>
      <c r="L25" s="36">
        <f>(K25*100)/K7</f>
        <v>100</v>
      </c>
    </row>
    <row r="26" spans="10:12" x14ac:dyDescent="0.25">
      <c r="J26" s="18" t="s">
        <v>956</v>
      </c>
      <c r="K26" s="48">
        <f>SUM(K24:K25)</f>
        <v>12</v>
      </c>
      <c r="L26" s="36">
        <f>SUM(L24:L25)</f>
        <v>100</v>
      </c>
    </row>
    <row r="27" spans="10:12" x14ac:dyDescent="0.25">
      <c r="J27" s="12"/>
      <c r="K27" s="12"/>
      <c r="L27" s="12"/>
    </row>
    <row r="28" spans="10:12" x14ac:dyDescent="0.25">
      <c r="J28" s="27" t="s">
        <v>966</v>
      </c>
      <c r="K28" s="26" t="s">
        <v>946</v>
      </c>
      <c r="L28" s="26" t="s">
        <v>947</v>
      </c>
    </row>
    <row r="29" spans="10:12" x14ac:dyDescent="0.25">
      <c r="J29" s="18" t="s">
        <v>989</v>
      </c>
      <c r="K29" s="22">
        <v>3</v>
      </c>
      <c r="L29" s="23">
        <f>(K29*100)/K7</f>
        <v>25</v>
      </c>
    </row>
    <row r="30" spans="10:12" x14ac:dyDescent="0.25">
      <c r="J30" s="18" t="s">
        <v>995</v>
      </c>
      <c r="K30" s="22">
        <v>1</v>
      </c>
      <c r="L30" s="23">
        <f>(K30*100)/K7</f>
        <v>8.3333333333333339</v>
      </c>
    </row>
    <row r="31" spans="10:12" x14ac:dyDescent="0.25">
      <c r="J31" s="18" t="s">
        <v>994</v>
      </c>
      <c r="K31" s="22">
        <v>1</v>
      </c>
      <c r="L31" s="23">
        <f>(K31*100)/K7</f>
        <v>8.3333333333333339</v>
      </c>
    </row>
    <row r="32" spans="10:12" x14ac:dyDescent="0.25">
      <c r="J32" s="18" t="s">
        <v>993</v>
      </c>
      <c r="K32" s="22">
        <v>1</v>
      </c>
      <c r="L32" s="23">
        <f>(K32*100)/K7</f>
        <v>8.3333333333333339</v>
      </c>
    </row>
    <row r="33" spans="10:12" x14ac:dyDescent="0.25">
      <c r="J33" s="18" t="s">
        <v>987</v>
      </c>
      <c r="K33" s="22">
        <v>1</v>
      </c>
      <c r="L33" s="23">
        <f>(K33*100)/K7</f>
        <v>8.3333333333333339</v>
      </c>
    </row>
    <row r="34" spans="10:12" x14ac:dyDescent="0.25">
      <c r="J34" s="18" t="s">
        <v>996</v>
      </c>
      <c r="K34" s="22">
        <v>1</v>
      </c>
      <c r="L34" s="23">
        <f>(K34*100)/K7</f>
        <v>8.3333333333333339</v>
      </c>
    </row>
    <row r="35" spans="10:12" x14ac:dyDescent="0.25">
      <c r="J35" s="18" t="s">
        <v>992</v>
      </c>
      <c r="K35" s="22">
        <v>1</v>
      </c>
      <c r="L35" s="23">
        <f>(K35*100)/K7</f>
        <v>8.3333333333333339</v>
      </c>
    </row>
    <row r="36" spans="10:12" x14ac:dyDescent="0.25">
      <c r="J36" s="18" t="s">
        <v>990</v>
      </c>
      <c r="K36" s="22">
        <v>1</v>
      </c>
      <c r="L36" s="23">
        <f>(K36*100)/K7</f>
        <v>8.3333333333333339</v>
      </c>
    </row>
    <row r="37" spans="10:12" x14ac:dyDescent="0.25">
      <c r="J37" s="18" t="s">
        <v>991</v>
      </c>
      <c r="K37" s="22">
        <v>1</v>
      </c>
      <c r="L37" s="23">
        <f>(K37*100)/K7</f>
        <v>8.3333333333333339</v>
      </c>
    </row>
    <row r="38" spans="10:12" x14ac:dyDescent="0.25">
      <c r="J38" s="43" t="s">
        <v>988</v>
      </c>
      <c r="K38" s="44">
        <v>1</v>
      </c>
      <c r="L38" s="44">
        <f>(K38*100)/K7</f>
        <v>8.3333333333333339</v>
      </c>
    </row>
    <row r="39" spans="10:12" x14ac:dyDescent="0.25">
      <c r="J39" s="18"/>
      <c r="K39" s="22"/>
      <c r="L39" s="23">
        <f>(K39*100)/K7</f>
        <v>0</v>
      </c>
    </row>
    <row r="40" spans="10:12" x14ac:dyDescent="0.25">
      <c r="J40" s="18"/>
      <c r="K40" s="22"/>
      <c r="L40" s="23">
        <f>(K40*100)/K7</f>
        <v>0</v>
      </c>
    </row>
    <row r="41" spans="10:12" x14ac:dyDescent="0.25">
      <c r="J41" s="18"/>
      <c r="K41" s="22"/>
      <c r="L41" s="23">
        <f>(K41*100)/K7</f>
        <v>0</v>
      </c>
    </row>
    <row r="42" spans="10:12" x14ac:dyDescent="0.25">
      <c r="J42" s="18"/>
      <c r="K42" s="22"/>
      <c r="L42" s="23">
        <f>(K42*100)/K7</f>
        <v>0</v>
      </c>
    </row>
    <row r="43" spans="10:12" x14ac:dyDescent="0.25">
      <c r="J43" s="47"/>
      <c r="K43" s="46"/>
      <c r="L43" s="23">
        <f>(K43*100)/K7</f>
        <v>0</v>
      </c>
    </row>
    <row r="44" spans="10:12" x14ac:dyDescent="0.25">
      <c r="J44" s="47"/>
      <c r="K44" s="46"/>
      <c r="L44" s="23">
        <f>(K44*100)/K7</f>
        <v>0</v>
      </c>
    </row>
    <row r="45" spans="10:12" x14ac:dyDescent="0.25">
      <c r="J45" s="47"/>
      <c r="K45" s="46"/>
      <c r="L45" s="23">
        <f>(K45*100)/K7</f>
        <v>0</v>
      </c>
    </row>
    <row r="46" spans="10:12" x14ac:dyDescent="0.25">
      <c r="J46" s="47"/>
      <c r="K46" s="46"/>
      <c r="L46" s="23">
        <f>(K46*100)/K7</f>
        <v>0</v>
      </c>
    </row>
    <row r="47" spans="10:12" x14ac:dyDescent="0.25">
      <c r="J47" s="18" t="s">
        <v>956</v>
      </c>
      <c r="K47" s="28">
        <f>SUM(K29:K46)</f>
        <v>12</v>
      </c>
      <c r="L47" s="23">
        <f>SUM(L29:L46)</f>
        <v>99.999999999999986</v>
      </c>
    </row>
  </sheetData>
  <autoFilter ref="A1:G1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opLeftCell="A21" workbookViewId="0">
      <selection activeCell="K3" sqref="K3:K25"/>
    </sheetView>
  </sheetViews>
  <sheetFormatPr baseColWidth="10" defaultRowHeight="15" x14ac:dyDescent="0.25"/>
  <sheetData>
    <row r="1" spans="1:12" x14ac:dyDescent="0.25">
      <c r="A1" s="8" t="s">
        <v>944</v>
      </c>
      <c r="B1" s="2" t="s">
        <v>934</v>
      </c>
      <c r="C1" s="5" t="s">
        <v>936</v>
      </c>
      <c r="D1" s="35" t="s">
        <v>964</v>
      </c>
      <c r="E1" s="10" t="s">
        <v>1010</v>
      </c>
      <c r="F1" s="35" t="s">
        <v>963</v>
      </c>
      <c r="G1" s="35" t="s">
        <v>965</v>
      </c>
    </row>
    <row r="2" spans="1:12" ht="15.75" x14ac:dyDescent="0.25">
      <c r="A2" s="9">
        <v>21</v>
      </c>
      <c r="B2" s="39">
        <v>1</v>
      </c>
      <c r="C2" s="7" t="s">
        <v>998</v>
      </c>
      <c r="D2" s="4" t="s">
        <v>909</v>
      </c>
      <c r="E2" s="4" t="s">
        <v>897</v>
      </c>
      <c r="F2" s="4" t="s">
        <v>904</v>
      </c>
      <c r="G2" s="4" t="s">
        <v>901</v>
      </c>
      <c r="J2" s="17" t="s">
        <v>964</v>
      </c>
      <c r="K2" s="26" t="s">
        <v>946</v>
      </c>
      <c r="L2" s="26" t="s">
        <v>947</v>
      </c>
    </row>
    <row r="3" spans="1:12" ht="15.75" x14ac:dyDescent="0.25">
      <c r="A3" s="9">
        <v>21</v>
      </c>
      <c r="B3" s="39">
        <v>2</v>
      </c>
      <c r="C3" s="7" t="s">
        <v>998</v>
      </c>
      <c r="D3" s="4" t="s">
        <v>909</v>
      </c>
      <c r="E3" s="4" t="s">
        <v>897</v>
      </c>
      <c r="F3" s="4" t="s">
        <v>904</v>
      </c>
      <c r="G3" s="4" t="s">
        <v>901</v>
      </c>
      <c r="J3" s="43" t="s">
        <v>896</v>
      </c>
      <c r="K3" s="44">
        <f>COUNTIF(D:D,J3)</f>
        <v>6</v>
      </c>
      <c r="L3" s="45">
        <f>(K3*100)/K7</f>
        <v>20</v>
      </c>
    </row>
    <row r="4" spans="1:12" ht="15.75" x14ac:dyDescent="0.25">
      <c r="A4" s="9">
        <v>21</v>
      </c>
      <c r="B4" s="39">
        <v>3</v>
      </c>
      <c r="C4" s="7" t="s">
        <v>998</v>
      </c>
      <c r="D4" s="4" t="s">
        <v>909</v>
      </c>
      <c r="E4" s="4" t="s">
        <v>897</v>
      </c>
      <c r="F4" s="4" t="s">
        <v>904</v>
      </c>
      <c r="G4" s="4" t="s">
        <v>901</v>
      </c>
      <c r="J4" s="18" t="s">
        <v>902</v>
      </c>
      <c r="K4" s="20">
        <f>COUNTIF(D:D,J4)</f>
        <v>5</v>
      </c>
      <c r="L4" s="21">
        <f>(K4*100)/K7</f>
        <v>16.666666666666668</v>
      </c>
    </row>
    <row r="5" spans="1:12" ht="15.75" x14ac:dyDescent="0.25">
      <c r="A5" s="9">
        <v>21</v>
      </c>
      <c r="B5" s="39">
        <v>4</v>
      </c>
      <c r="C5" s="7" t="s">
        <v>998</v>
      </c>
      <c r="D5" s="4" t="s">
        <v>909</v>
      </c>
      <c r="E5" s="4" t="s">
        <v>897</v>
      </c>
      <c r="F5" s="4" t="s">
        <v>904</v>
      </c>
      <c r="G5" s="4" t="s">
        <v>901</v>
      </c>
      <c r="J5" s="18" t="s">
        <v>909</v>
      </c>
      <c r="K5" s="20">
        <f>COUNTIF(D:D,J5)</f>
        <v>19</v>
      </c>
      <c r="L5" s="21">
        <f>(K5*100)/K7</f>
        <v>63.333333333333336</v>
      </c>
    </row>
    <row r="6" spans="1:12" ht="15.75" x14ac:dyDescent="0.25">
      <c r="A6" s="9">
        <v>21</v>
      </c>
      <c r="B6" s="39">
        <v>5</v>
      </c>
      <c r="C6" s="7" t="s">
        <v>998</v>
      </c>
      <c r="D6" s="4" t="s">
        <v>909</v>
      </c>
      <c r="E6" s="4" t="s">
        <v>897</v>
      </c>
      <c r="F6" s="4" t="s">
        <v>904</v>
      </c>
      <c r="G6" s="4" t="s">
        <v>901</v>
      </c>
      <c r="J6" s="18" t="s">
        <v>900</v>
      </c>
      <c r="K6" s="20">
        <f>COUNTIF(D:D,J6)</f>
        <v>0</v>
      </c>
      <c r="L6" s="21">
        <f>(K6*100)/K7</f>
        <v>0</v>
      </c>
    </row>
    <row r="7" spans="1:12" ht="15.75" x14ac:dyDescent="0.25">
      <c r="A7" s="9">
        <v>21</v>
      </c>
      <c r="B7" s="39">
        <v>6</v>
      </c>
      <c r="C7" s="7" t="s">
        <v>999</v>
      </c>
      <c r="D7" s="4" t="s">
        <v>896</v>
      </c>
      <c r="E7" s="4" t="s">
        <v>903</v>
      </c>
      <c r="F7" s="4" t="s">
        <v>906</v>
      </c>
      <c r="G7" s="4" t="s">
        <v>901</v>
      </c>
      <c r="J7" s="19" t="s">
        <v>956</v>
      </c>
      <c r="K7" s="20">
        <f>SUM(K3:K6)</f>
        <v>30</v>
      </c>
      <c r="L7" s="21">
        <f>SUM(L3:L6)</f>
        <v>100</v>
      </c>
    </row>
    <row r="8" spans="1:12" ht="15.75" x14ac:dyDescent="0.25">
      <c r="A8" s="9">
        <v>21</v>
      </c>
      <c r="B8" s="39">
        <v>7</v>
      </c>
      <c r="C8" s="7" t="s">
        <v>1000</v>
      </c>
      <c r="D8" s="4" t="s">
        <v>896</v>
      </c>
      <c r="E8" s="4" t="s">
        <v>897</v>
      </c>
      <c r="F8" s="4" t="s">
        <v>913</v>
      </c>
      <c r="G8" s="4" t="s">
        <v>901</v>
      </c>
      <c r="J8" s="12"/>
      <c r="K8" s="13"/>
      <c r="L8" s="13"/>
    </row>
    <row r="9" spans="1:12" ht="15.75" x14ac:dyDescent="0.25">
      <c r="A9" s="9">
        <v>21</v>
      </c>
      <c r="B9" s="39">
        <v>8</v>
      </c>
      <c r="C9" s="7" t="s">
        <v>998</v>
      </c>
      <c r="D9" s="4" t="s">
        <v>909</v>
      </c>
      <c r="E9" s="4" t="s">
        <v>897</v>
      </c>
      <c r="F9" s="4" t="s">
        <v>904</v>
      </c>
      <c r="G9" s="4" t="s">
        <v>901</v>
      </c>
      <c r="J9" s="17" t="s">
        <v>960</v>
      </c>
      <c r="K9" s="26" t="s">
        <v>946</v>
      </c>
      <c r="L9" s="26" t="s">
        <v>947</v>
      </c>
    </row>
    <row r="10" spans="1:12" ht="15.75" x14ac:dyDescent="0.25">
      <c r="A10" s="9">
        <v>21</v>
      </c>
      <c r="B10" s="39">
        <v>9</v>
      </c>
      <c r="C10" s="7" t="s">
        <v>998</v>
      </c>
      <c r="D10" s="4" t="s">
        <v>909</v>
      </c>
      <c r="E10" s="4" t="s">
        <v>897</v>
      </c>
      <c r="F10" s="4" t="s">
        <v>904</v>
      </c>
      <c r="G10" s="4" t="s">
        <v>901</v>
      </c>
      <c r="J10" s="18" t="s">
        <v>897</v>
      </c>
      <c r="K10" s="44">
        <f>COUNTIF(E:E,J10)</f>
        <v>23</v>
      </c>
      <c r="L10" s="23">
        <f>(K10*100)/K7</f>
        <v>76.666666666666671</v>
      </c>
    </row>
    <row r="11" spans="1:12" ht="15.75" x14ac:dyDescent="0.25">
      <c r="A11" s="9">
        <v>21</v>
      </c>
      <c r="B11" s="39">
        <v>10</v>
      </c>
      <c r="C11" s="7" t="s">
        <v>988</v>
      </c>
      <c r="D11" s="4" t="s">
        <v>902</v>
      </c>
      <c r="E11" s="4" t="s">
        <v>903</v>
      </c>
      <c r="F11" s="4" t="s">
        <v>904</v>
      </c>
      <c r="G11" s="4" t="s">
        <v>901</v>
      </c>
      <c r="J11" s="43" t="s">
        <v>903</v>
      </c>
      <c r="K11" s="22">
        <f>COUNTIF(E:E,J11)</f>
        <v>7</v>
      </c>
      <c r="L11" s="45">
        <f>(K11*100)/K7</f>
        <v>23.333333333333332</v>
      </c>
    </row>
    <row r="12" spans="1:12" ht="15.75" x14ac:dyDescent="0.25">
      <c r="A12" s="9">
        <v>21</v>
      </c>
      <c r="B12" s="39">
        <v>11</v>
      </c>
      <c r="C12" s="7" t="s">
        <v>998</v>
      </c>
      <c r="D12" s="4" t="s">
        <v>909</v>
      </c>
      <c r="E12" s="4" t="s">
        <v>897</v>
      </c>
      <c r="F12" s="4" t="s">
        <v>904</v>
      </c>
      <c r="G12" s="4" t="s">
        <v>901</v>
      </c>
      <c r="J12" s="19" t="s">
        <v>956</v>
      </c>
      <c r="K12" s="22">
        <f>SUM(K10:K11)</f>
        <v>30</v>
      </c>
      <c r="L12" s="23">
        <f>SUM(L10:L11)</f>
        <v>100</v>
      </c>
    </row>
    <row r="13" spans="1:12" ht="15.75" x14ac:dyDescent="0.25">
      <c r="A13" s="9">
        <v>21</v>
      </c>
      <c r="B13" s="39">
        <v>12</v>
      </c>
      <c r="C13" s="7" t="s">
        <v>998</v>
      </c>
      <c r="D13" s="4" t="s">
        <v>909</v>
      </c>
      <c r="E13" s="4" t="s">
        <v>897</v>
      </c>
      <c r="F13" s="4" t="s">
        <v>904</v>
      </c>
      <c r="G13" s="4" t="s">
        <v>901</v>
      </c>
      <c r="J13" s="12"/>
      <c r="K13" s="13"/>
      <c r="L13" s="13"/>
    </row>
    <row r="14" spans="1:12" ht="15.75" x14ac:dyDescent="0.25">
      <c r="A14" s="9">
        <v>21</v>
      </c>
      <c r="B14" s="39">
        <v>13</v>
      </c>
      <c r="C14" s="7" t="s">
        <v>998</v>
      </c>
      <c r="D14" s="4" t="s">
        <v>909</v>
      </c>
      <c r="E14" s="4" t="s">
        <v>897</v>
      </c>
      <c r="F14" s="4" t="s">
        <v>904</v>
      </c>
      <c r="G14" s="4" t="s">
        <v>901</v>
      </c>
      <c r="J14" s="17" t="s">
        <v>963</v>
      </c>
      <c r="K14" s="26" t="s">
        <v>946</v>
      </c>
      <c r="L14" s="26" t="s">
        <v>947</v>
      </c>
    </row>
    <row r="15" spans="1:12" ht="15.75" x14ac:dyDescent="0.25">
      <c r="A15" s="9">
        <v>21</v>
      </c>
      <c r="B15" s="39">
        <v>14</v>
      </c>
      <c r="C15" s="7" t="s">
        <v>998</v>
      </c>
      <c r="D15" s="4" t="s">
        <v>909</v>
      </c>
      <c r="E15" s="4" t="s">
        <v>897</v>
      </c>
      <c r="F15" s="4" t="s">
        <v>904</v>
      </c>
      <c r="G15" s="4" t="s">
        <v>901</v>
      </c>
      <c r="J15" s="18" t="s">
        <v>908</v>
      </c>
      <c r="K15" s="22">
        <f t="shared" ref="K15:K20" si="0">COUNTIF(F:F,J15)</f>
        <v>2</v>
      </c>
      <c r="L15" s="23">
        <f>(K15*100)/K7</f>
        <v>6.666666666666667</v>
      </c>
    </row>
    <row r="16" spans="1:12" ht="15.75" x14ac:dyDescent="0.25">
      <c r="A16" s="9">
        <v>21</v>
      </c>
      <c r="B16" s="39">
        <v>15</v>
      </c>
      <c r="C16" s="7" t="s">
        <v>998</v>
      </c>
      <c r="D16" s="4" t="s">
        <v>909</v>
      </c>
      <c r="E16" s="4" t="s">
        <v>897</v>
      </c>
      <c r="F16" s="4" t="s">
        <v>904</v>
      </c>
      <c r="G16" s="4" t="s">
        <v>901</v>
      </c>
      <c r="J16" s="18" t="s">
        <v>905</v>
      </c>
      <c r="K16" s="20">
        <f t="shared" si="0"/>
        <v>0</v>
      </c>
      <c r="L16" s="23">
        <f>(K16*100)/K7</f>
        <v>0</v>
      </c>
    </row>
    <row r="17" spans="1:12" ht="15.75" x14ac:dyDescent="0.25">
      <c r="A17" s="9">
        <v>21</v>
      </c>
      <c r="B17" s="39">
        <v>16</v>
      </c>
      <c r="C17" s="7" t="s">
        <v>990</v>
      </c>
      <c r="D17" s="4" t="s">
        <v>902</v>
      </c>
      <c r="E17" s="4" t="s">
        <v>897</v>
      </c>
      <c r="F17" s="4" t="s">
        <v>904</v>
      </c>
      <c r="G17" s="4" t="s">
        <v>901</v>
      </c>
      <c r="J17" s="18" t="s">
        <v>904</v>
      </c>
      <c r="K17" s="20">
        <f t="shared" si="0"/>
        <v>20</v>
      </c>
      <c r="L17" s="23">
        <f>(K17*100)/K7</f>
        <v>66.666666666666671</v>
      </c>
    </row>
    <row r="18" spans="1:12" ht="15.75" x14ac:dyDescent="0.25">
      <c r="A18" s="9">
        <v>21</v>
      </c>
      <c r="B18" s="39">
        <v>17</v>
      </c>
      <c r="C18" s="7" t="s">
        <v>998</v>
      </c>
      <c r="D18" s="4" t="s">
        <v>909</v>
      </c>
      <c r="E18" s="4" t="s">
        <v>897</v>
      </c>
      <c r="F18" s="4" t="s">
        <v>904</v>
      </c>
      <c r="G18" s="4" t="s">
        <v>901</v>
      </c>
      <c r="J18" s="18" t="s">
        <v>912</v>
      </c>
      <c r="K18" s="22">
        <f t="shared" si="0"/>
        <v>0</v>
      </c>
      <c r="L18" s="23">
        <f>(K18*100)/K7</f>
        <v>0</v>
      </c>
    </row>
    <row r="19" spans="1:12" ht="15.75" x14ac:dyDescent="0.25">
      <c r="A19" s="9">
        <v>21</v>
      </c>
      <c r="B19" s="39">
        <v>18</v>
      </c>
      <c r="C19" s="7" t="s">
        <v>1001</v>
      </c>
      <c r="D19" s="4" t="s">
        <v>902</v>
      </c>
      <c r="E19" s="4" t="s">
        <v>897</v>
      </c>
      <c r="F19" s="4" t="s">
        <v>913</v>
      </c>
      <c r="G19" s="4" t="s">
        <v>901</v>
      </c>
      <c r="J19" s="43" t="s">
        <v>906</v>
      </c>
      <c r="K19" s="20">
        <f t="shared" si="0"/>
        <v>5</v>
      </c>
      <c r="L19" s="45">
        <f>(K19*100)/K7</f>
        <v>16.666666666666668</v>
      </c>
    </row>
    <row r="20" spans="1:12" ht="15.75" x14ac:dyDescent="0.25">
      <c r="A20" s="9">
        <v>21</v>
      </c>
      <c r="B20" s="39">
        <v>19</v>
      </c>
      <c r="C20" s="7" t="s">
        <v>999</v>
      </c>
      <c r="D20" s="4" t="s">
        <v>896</v>
      </c>
      <c r="E20" s="4" t="s">
        <v>903</v>
      </c>
      <c r="F20" s="4" t="s">
        <v>906</v>
      </c>
      <c r="G20" s="4" t="s">
        <v>901</v>
      </c>
      <c r="J20" s="43" t="s">
        <v>913</v>
      </c>
      <c r="K20" s="20">
        <f t="shared" si="0"/>
        <v>3</v>
      </c>
      <c r="L20" s="23">
        <f>(K20*100)/K7</f>
        <v>10</v>
      </c>
    </row>
    <row r="21" spans="1:12" ht="15.75" x14ac:dyDescent="0.25">
      <c r="A21" s="9">
        <v>21</v>
      </c>
      <c r="B21" s="39">
        <v>20</v>
      </c>
      <c r="C21" s="7" t="s">
        <v>989</v>
      </c>
      <c r="D21" s="4" t="s">
        <v>896</v>
      </c>
      <c r="E21" s="4" t="s">
        <v>897</v>
      </c>
      <c r="F21" s="4" t="s">
        <v>906</v>
      </c>
      <c r="G21" s="4" t="s">
        <v>901</v>
      </c>
      <c r="J21" s="19" t="s">
        <v>956</v>
      </c>
      <c r="K21" s="22">
        <f>SUM(K15:K20)</f>
        <v>30</v>
      </c>
      <c r="L21" s="22">
        <f>SUM(L15:L20)</f>
        <v>100.00000000000001</v>
      </c>
    </row>
    <row r="22" spans="1:12" ht="15.75" x14ac:dyDescent="0.25">
      <c r="A22" s="9">
        <v>21</v>
      </c>
      <c r="B22" s="39">
        <v>21</v>
      </c>
      <c r="C22" s="7" t="s">
        <v>998</v>
      </c>
      <c r="D22" s="4" t="s">
        <v>909</v>
      </c>
      <c r="E22" s="4" t="s">
        <v>897</v>
      </c>
      <c r="F22" s="4" t="s">
        <v>904</v>
      </c>
      <c r="G22" s="4" t="s">
        <v>901</v>
      </c>
      <c r="J22" s="12"/>
      <c r="K22" s="12"/>
      <c r="L22" s="12"/>
    </row>
    <row r="23" spans="1:12" ht="15.75" x14ac:dyDescent="0.25">
      <c r="A23" s="9">
        <v>21</v>
      </c>
      <c r="B23" s="39">
        <v>22</v>
      </c>
      <c r="C23" s="7" t="s">
        <v>999</v>
      </c>
      <c r="D23" s="4" t="s">
        <v>896</v>
      </c>
      <c r="E23" s="4" t="s">
        <v>903</v>
      </c>
      <c r="F23" s="4" t="s">
        <v>906</v>
      </c>
      <c r="G23" s="4" t="s">
        <v>901</v>
      </c>
      <c r="J23" s="17" t="s">
        <v>965</v>
      </c>
      <c r="K23" s="26" t="s">
        <v>946</v>
      </c>
      <c r="L23" s="26" t="s">
        <v>947</v>
      </c>
    </row>
    <row r="24" spans="1:12" ht="15.75" x14ac:dyDescent="0.25">
      <c r="A24" s="9">
        <v>21</v>
      </c>
      <c r="B24" s="39">
        <v>23</v>
      </c>
      <c r="C24" s="7" t="s">
        <v>998</v>
      </c>
      <c r="D24" s="4" t="s">
        <v>909</v>
      </c>
      <c r="E24" s="4" t="s">
        <v>897</v>
      </c>
      <c r="F24" s="4" t="s">
        <v>904</v>
      </c>
      <c r="G24" s="4" t="s">
        <v>901</v>
      </c>
      <c r="J24" s="18" t="s">
        <v>907</v>
      </c>
      <c r="K24" s="22">
        <f>COUNTIF(G:G,J24)</f>
        <v>0</v>
      </c>
      <c r="L24" s="36">
        <f>(K24*100)/K7</f>
        <v>0</v>
      </c>
    </row>
    <row r="25" spans="1:12" ht="15.75" x14ac:dyDescent="0.25">
      <c r="A25" s="9">
        <v>21</v>
      </c>
      <c r="B25" s="39">
        <v>24</v>
      </c>
      <c r="C25" s="7" t="s">
        <v>998</v>
      </c>
      <c r="D25" s="4" t="s">
        <v>909</v>
      </c>
      <c r="E25" s="4" t="s">
        <v>897</v>
      </c>
      <c r="F25" s="4" t="s">
        <v>904</v>
      </c>
      <c r="G25" s="4" t="s">
        <v>901</v>
      </c>
      <c r="J25" s="18" t="s">
        <v>901</v>
      </c>
      <c r="K25" s="22">
        <f>COUNTIF(G:G,J25)</f>
        <v>30</v>
      </c>
      <c r="L25" s="36">
        <f>(K25*100)/K7</f>
        <v>100</v>
      </c>
    </row>
    <row r="26" spans="1:12" ht="15.75" x14ac:dyDescent="0.25">
      <c r="A26" s="9">
        <v>21</v>
      </c>
      <c r="B26" s="39">
        <v>25</v>
      </c>
      <c r="C26" s="7" t="s">
        <v>988</v>
      </c>
      <c r="D26" s="4" t="s">
        <v>902</v>
      </c>
      <c r="E26" s="4" t="s">
        <v>903</v>
      </c>
      <c r="F26" s="4" t="s">
        <v>904</v>
      </c>
      <c r="G26" s="4" t="s">
        <v>901</v>
      </c>
      <c r="J26" s="18" t="s">
        <v>956</v>
      </c>
      <c r="K26" s="48">
        <f>SUM(K24:K25)</f>
        <v>30</v>
      </c>
      <c r="L26" s="36">
        <f>SUM(L24:L25)</f>
        <v>100</v>
      </c>
    </row>
    <row r="27" spans="1:12" ht="15.75" x14ac:dyDescent="0.25">
      <c r="A27" s="9">
        <v>21</v>
      </c>
      <c r="B27" s="39">
        <v>26</v>
      </c>
      <c r="C27" s="7" t="s">
        <v>999</v>
      </c>
      <c r="D27" s="4" t="s">
        <v>896</v>
      </c>
      <c r="E27" s="4" t="s">
        <v>903</v>
      </c>
      <c r="F27" s="4" t="s">
        <v>906</v>
      </c>
      <c r="G27" s="4" t="s">
        <v>901</v>
      </c>
      <c r="J27" s="12"/>
      <c r="K27" s="12"/>
      <c r="L27" s="12"/>
    </row>
    <row r="28" spans="1:12" ht="15.75" x14ac:dyDescent="0.25">
      <c r="A28" s="9">
        <v>21</v>
      </c>
      <c r="B28" s="39">
        <v>27</v>
      </c>
      <c r="C28" s="7" t="s">
        <v>992</v>
      </c>
      <c r="D28" s="4" t="s">
        <v>902</v>
      </c>
      <c r="E28" s="4" t="s">
        <v>897</v>
      </c>
      <c r="F28" s="4" t="s">
        <v>908</v>
      </c>
      <c r="G28" s="4" t="s">
        <v>901</v>
      </c>
      <c r="J28" s="27" t="s">
        <v>966</v>
      </c>
      <c r="K28" s="26" t="s">
        <v>946</v>
      </c>
      <c r="L28" s="26" t="s">
        <v>947</v>
      </c>
    </row>
    <row r="29" spans="1:12" ht="15.75" x14ac:dyDescent="0.25">
      <c r="A29" s="9">
        <v>21</v>
      </c>
      <c r="B29" s="39">
        <v>28</v>
      </c>
      <c r="C29" s="7" t="s">
        <v>1002</v>
      </c>
      <c r="D29" s="4" t="s">
        <v>909</v>
      </c>
      <c r="E29" s="4" t="s">
        <v>897</v>
      </c>
      <c r="F29" s="4" t="s">
        <v>913</v>
      </c>
      <c r="G29" s="4" t="s">
        <v>901</v>
      </c>
      <c r="J29" s="18" t="s">
        <v>998</v>
      </c>
      <c r="K29" s="22">
        <v>17</v>
      </c>
      <c r="L29" s="23">
        <f>(K29*100)/K7</f>
        <v>56.666666666666664</v>
      </c>
    </row>
    <row r="30" spans="1:12" ht="15.75" x14ac:dyDescent="0.25">
      <c r="A30" s="9">
        <v>21</v>
      </c>
      <c r="B30" s="39">
        <v>29</v>
      </c>
      <c r="C30" s="7" t="s">
        <v>998</v>
      </c>
      <c r="D30" s="4" t="s">
        <v>909</v>
      </c>
      <c r="E30" s="4" t="s">
        <v>897</v>
      </c>
      <c r="F30" s="4" t="s">
        <v>904</v>
      </c>
      <c r="G30" s="4" t="s">
        <v>901</v>
      </c>
      <c r="J30" s="18" t="s">
        <v>999</v>
      </c>
      <c r="K30" s="22">
        <v>4</v>
      </c>
      <c r="L30" s="23">
        <f>(K30*100)/K7</f>
        <v>13.333333333333334</v>
      </c>
    </row>
    <row r="31" spans="1:12" ht="15.75" x14ac:dyDescent="0.25">
      <c r="A31" s="9">
        <v>21</v>
      </c>
      <c r="B31" s="39">
        <v>30</v>
      </c>
      <c r="C31" s="7" t="s">
        <v>1003</v>
      </c>
      <c r="D31" s="4" t="s">
        <v>909</v>
      </c>
      <c r="E31" s="4" t="s">
        <v>903</v>
      </c>
      <c r="F31" s="4" t="s">
        <v>908</v>
      </c>
      <c r="G31" s="4" t="s">
        <v>901</v>
      </c>
      <c r="J31" s="18" t="s">
        <v>988</v>
      </c>
      <c r="K31" s="22">
        <v>2</v>
      </c>
      <c r="L31" s="23">
        <f>(K31*100)/K7</f>
        <v>6.666666666666667</v>
      </c>
    </row>
    <row r="32" spans="1:12" x14ac:dyDescent="0.25">
      <c r="J32" s="18" t="s">
        <v>1002</v>
      </c>
      <c r="K32" s="22">
        <v>1</v>
      </c>
      <c r="L32" s="23">
        <f>(K32*100)/K7</f>
        <v>3.3333333333333335</v>
      </c>
    </row>
    <row r="33" spans="10:12" x14ac:dyDescent="0.25">
      <c r="J33" s="18" t="s">
        <v>1003</v>
      </c>
      <c r="K33" s="22">
        <v>1</v>
      </c>
      <c r="L33" s="23">
        <f>(K33*100)/K7</f>
        <v>3.3333333333333335</v>
      </c>
    </row>
    <row r="34" spans="10:12" x14ac:dyDescent="0.25">
      <c r="J34" s="18" t="s">
        <v>989</v>
      </c>
      <c r="K34" s="22">
        <v>1</v>
      </c>
      <c r="L34" s="23">
        <f>(K34*100)/K7</f>
        <v>3.3333333333333335</v>
      </c>
    </row>
    <row r="35" spans="10:12" x14ac:dyDescent="0.25">
      <c r="J35" s="18" t="s">
        <v>1000</v>
      </c>
      <c r="K35" s="22">
        <v>1</v>
      </c>
      <c r="L35" s="23">
        <f>(K35*100)/K7</f>
        <v>3.3333333333333335</v>
      </c>
    </row>
    <row r="36" spans="10:12" x14ac:dyDescent="0.25">
      <c r="J36" s="18" t="s">
        <v>992</v>
      </c>
      <c r="K36" s="22">
        <v>1</v>
      </c>
      <c r="L36" s="23">
        <f>(K36*100)/K7</f>
        <v>3.3333333333333335</v>
      </c>
    </row>
    <row r="37" spans="10:12" x14ac:dyDescent="0.25">
      <c r="J37" s="18" t="s">
        <v>990</v>
      </c>
      <c r="K37" s="22">
        <v>1</v>
      </c>
      <c r="L37" s="23">
        <f>(K37*100)/K7</f>
        <v>3.3333333333333335</v>
      </c>
    </row>
    <row r="38" spans="10:12" x14ac:dyDescent="0.25">
      <c r="J38" s="43" t="s">
        <v>1001</v>
      </c>
      <c r="K38" s="44">
        <v>1</v>
      </c>
      <c r="L38" s="44">
        <f>(K38*100)/K7</f>
        <v>3.3333333333333335</v>
      </c>
    </row>
    <row r="39" spans="10:12" x14ac:dyDescent="0.25">
      <c r="J39" s="18"/>
      <c r="K39" s="22"/>
      <c r="L39" s="23">
        <f>(K39*100)/K7</f>
        <v>0</v>
      </c>
    </row>
    <row r="40" spans="10:12" x14ac:dyDescent="0.25">
      <c r="J40" s="18"/>
      <c r="K40" s="22"/>
      <c r="L40" s="23">
        <f>(K40*100)/K7</f>
        <v>0</v>
      </c>
    </row>
    <row r="41" spans="10:12" x14ac:dyDescent="0.25">
      <c r="J41" s="18"/>
      <c r="K41" s="22"/>
      <c r="L41" s="23">
        <f>(K41*100)/K7</f>
        <v>0</v>
      </c>
    </row>
    <row r="42" spans="10:12" x14ac:dyDescent="0.25">
      <c r="J42" s="18"/>
      <c r="K42" s="22"/>
      <c r="L42" s="23">
        <f>(K42*100)/K7</f>
        <v>0</v>
      </c>
    </row>
    <row r="43" spans="10:12" x14ac:dyDescent="0.25">
      <c r="J43" s="47"/>
      <c r="K43" s="46"/>
      <c r="L43" s="23">
        <f>(K43*100)/K7</f>
        <v>0</v>
      </c>
    </row>
    <row r="44" spans="10:12" x14ac:dyDescent="0.25">
      <c r="J44" s="47"/>
      <c r="K44" s="46"/>
      <c r="L44" s="23">
        <f>(K44*100)/K7</f>
        <v>0</v>
      </c>
    </row>
    <row r="45" spans="10:12" x14ac:dyDescent="0.25">
      <c r="J45" s="47"/>
      <c r="K45" s="46"/>
      <c r="L45" s="23">
        <f>(K45*100)/K7</f>
        <v>0</v>
      </c>
    </row>
    <row r="46" spans="10:12" x14ac:dyDescent="0.25">
      <c r="J46" s="47"/>
      <c r="K46" s="46"/>
      <c r="L46" s="23">
        <f>(K46*100)/K7</f>
        <v>0</v>
      </c>
    </row>
    <row r="47" spans="10:12" x14ac:dyDescent="0.25">
      <c r="J47" s="18" t="s">
        <v>956</v>
      </c>
      <c r="K47" s="28">
        <f>SUM(K29:K46)</f>
        <v>30</v>
      </c>
      <c r="L47" s="23">
        <f>SUM(L29:L46)</f>
        <v>99.999999999999972</v>
      </c>
    </row>
  </sheetData>
  <autoFilter ref="A1:G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7"/>
  <sheetViews>
    <sheetView tabSelected="1" topLeftCell="AA1" workbookViewId="0">
      <selection activeCell="AJ7" sqref="AJ7"/>
    </sheetView>
  </sheetViews>
  <sheetFormatPr baseColWidth="10" defaultRowHeight="15" x14ac:dyDescent="0.25"/>
  <cols>
    <col min="2" max="2" width="23.140625" customWidth="1"/>
    <col min="5" max="7" width="11.42578125" customWidth="1"/>
    <col min="8" max="11" width="11.42578125" style="55" customWidth="1"/>
    <col min="12" max="13" width="11.42578125" style="52" customWidth="1"/>
    <col min="14" max="19" width="11.42578125" style="60" customWidth="1"/>
    <col min="20" max="21" width="11.42578125" style="58" customWidth="1"/>
    <col min="22" max="23" width="11.42578125" style="51"/>
    <col min="24" max="24" width="15" customWidth="1"/>
    <col min="25" max="25" width="18" customWidth="1"/>
    <col min="26" max="26" width="11.42578125" style="51"/>
    <col min="28" max="28" width="23" customWidth="1"/>
    <col min="29" max="29" width="24.42578125" customWidth="1"/>
    <col min="32" max="32" width="16.42578125" customWidth="1"/>
    <col min="33" max="33" width="22.42578125" customWidth="1"/>
    <col min="34" max="34" width="18.42578125" customWidth="1"/>
  </cols>
  <sheetData>
    <row r="1" spans="1:37" x14ac:dyDescent="0.25">
      <c r="A1" t="s">
        <v>1110</v>
      </c>
      <c r="B1" t="s">
        <v>1112</v>
      </c>
      <c r="C1" t="s">
        <v>943</v>
      </c>
      <c r="D1" t="s">
        <v>1113</v>
      </c>
      <c r="E1" t="s">
        <v>1114</v>
      </c>
      <c r="F1" t="s">
        <v>1127</v>
      </c>
      <c r="G1" t="s">
        <v>1076</v>
      </c>
      <c r="H1" s="55" t="s">
        <v>1115</v>
      </c>
      <c r="I1" s="55" t="s">
        <v>1116</v>
      </c>
      <c r="J1" s="55" t="s">
        <v>1117</v>
      </c>
      <c r="K1" s="55" t="s">
        <v>1118</v>
      </c>
      <c r="L1" s="52" t="s">
        <v>1119</v>
      </c>
      <c r="M1" s="52" t="s">
        <v>1120</v>
      </c>
      <c r="N1" s="60" t="s">
        <v>1121</v>
      </c>
      <c r="O1" s="60" t="s">
        <v>1122</v>
      </c>
      <c r="P1" s="60" t="s">
        <v>1123</v>
      </c>
      <c r="Q1" s="60" t="s">
        <v>1124</v>
      </c>
      <c r="R1" s="60" t="s">
        <v>1125</v>
      </c>
      <c r="S1" s="60" t="s">
        <v>1126</v>
      </c>
      <c r="T1" s="58" t="s">
        <v>961</v>
      </c>
      <c r="U1" s="58" t="s">
        <v>962</v>
      </c>
      <c r="V1" s="51" t="s">
        <v>1086</v>
      </c>
      <c r="W1" s="51" t="s">
        <v>1087</v>
      </c>
      <c r="X1" t="s">
        <v>1054</v>
      </c>
      <c r="Y1" t="s">
        <v>1058</v>
      </c>
      <c r="Z1" s="51" t="s">
        <v>1057</v>
      </c>
      <c r="AA1" t="s">
        <v>1066</v>
      </c>
      <c r="AB1" t="s">
        <v>1070</v>
      </c>
      <c r="AC1" t="s">
        <v>1071</v>
      </c>
      <c r="AD1" t="s">
        <v>1092</v>
      </c>
      <c r="AE1" t="s">
        <v>1093</v>
      </c>
      <c r="AF1" t="s">
        <v>1099</v>
      </c>
      <c r="AG1" t="s">
        <v>1109</v>
      </c>
      <c r="AH1" t="s">
        <v>1108</v>
      </c>
      <c r="AI1" t="s">
        <v>1130</v>
      </c>
      <c r="AJ1" t="s">
        <v>1131</v>
      </c>
      <c r="AK1" t="s">
        <v>1134</v>
      </c>
    </row>
    <row r="2" spans="1:37" x14ac:dyDescent="0.25">
      <c r="A2" t="s">
        <v>1111</v>
      </c>
      <c r="B2" t="s">
        <v>941</v>
      </c>
      <c r="C2" s="9">
        <v>1</v>
      </c>
      <c r="D2">
        <v>90</v>
      </c>
      <c r="E2">
        <v>535</v>
      </c>
      <c r="F2">
        <f>(D2/E2)*100</f>
        <v>16.822429906542055</v>
      </c>
      <c r="G2">
        <f>E2/D2</f>
        <v>5.9444444444444446</v>
      </c>
      <c r="H2" s="56">
        <v>30</v>
      </c>
      <c r="I2" s="56">
        <v>48</v>
      </c>
      <c r="J2" s="56">
        <v>11</v>
      </c>
      <c r="K2" s="56">
        <v>1</v>
      </c>
      <c r="L2" s="53">
        <v>21</v>
      </c>
      <c r="M2" s="53">
        <v>69</v>
      </c>
      <c r="N2" s="61">
        <v>13</v>
      </c>
      <c r="O2" s="61">
        <v>12</v>
      </c>
      <c r="P2" s="61">
        <v>56</v>
      </c>
      <c r="Q2" s="61">
        <v>0</v>
      </c>
      <c r="R2" s="61">
        <v>7</v>
      </c>
      <c r="S2" s="61">
        <v>2</v>
      </c>
      <c r="T2" s="59">
        <v>5</v>
      </c>
      <c r="U2" s="59">
        <v>85</v>
      </c>
      <c r="V2" s="51" t="s">
        <v>1040</v>
      </c>
      <c r="W2" s="51" t="s">
        <v>1040</v>
      </c>
      <c r="X2" t="s">
        <v>1048</v>
      </c>
      <c r="Y2" t="s">
        <v>1045</v>
      </c>
      <c r="Z2" s="51" t="s">
        <v>1055</v>
      </c>
      <c r="AA2" t="s">
        <v>1063</v>
      </c>
      <c r="AB2" t="s">
        <v>1067</v>
      </c>
      <c r="AC2" t="s">
        <v>1072</v>
      </c>
      <c r="AD2" t="s">
        <v>1132</v>
      </c>
      <c r="AE2" t="s">
        <v>1089</v>
      </c>
      <c r="AF2" t="s">
        <v>1094</v>
      </c>
      <c r="AG2" t="s">
        <v>1100</v>
      </c>
      <c r="AH2" t="s">
        <v>1101</v>
      </c>
      <c r="AI2" t="s">
        <v>1128</v>
      </c>
      <c r="AJ2" t="s">
        <v>1137</v>
      </c>
      <c r="AK2" t="s">
        <v>1135</v>
      </c>
    </row>
    <row r="3" spans="1:37" x14ac:dyDescent="0.25">
      <c r="A3" t="s">
        <v>1020</v>
      </c>
      <c r="B3" t="s">
        <v>132</v>
      </c>
      <c r="C3" s="9">
        <v>2</v>
      </c>
      <c r="D3">
        <v>44</v>
      </c>
      <c r="E3">
        <v>658</v>
      </c>
      <c r="F3">
        <f>(D3/E3)*100</f>
        <v>6.6869300911854097</v>
      </c>
      <c r="G3">
        <f>E3/D3</f>
        <v>14.954545454545455</v>
      </c>
      <c r="H3" s="57">
        <v>27</v>
      </c>
      <c r="I3" s="57">
        <v>15</v>
      </c>
      <c r="J3" s="57">
        <v>2</v>
      </c>
      <c r="K3" s="56"/>
      <c r="L3" s="54">
        <v>4</v>
      </c>
      <c r="M3" s="54">
        <v>40</v>
      </c>
      <c r="N3" s="62">
        <v>12</v>
      </c>
      <c r="O3" s="62">
        <v>5</v>
      </c>
      <c r="P3" s="62">
        <v>9</v>
      </c>
      <c r="Q3" s="62">
        <v>4</v>
      </c>
      <c r="R3" s="62">
        <v>13</v>
      </c>
      <c r="S3" s="62">
        <v>1</v>
      </c>
      <c r="T3" s="63">
        <v>0</v>
      </c>
      <c r="U3" s="63">
        <v>44</v>
      </c>
      <c r="V3" s="51" t="s">
        <v>1041</v>
      </c>
      <c r="W3" s="51" t="s">
        <v>1077</v>
      </c>
      <c r="X3" t="s">
        <v>1046</v>
      </c>
      <c r="Y3" t="s">
        <v>1046</v>
      </c>
      <c r="Z3" s="51" t="s">
        <v>1055</v>
      </c>
      <c r="AA3" t="s">
        <v>1063</v>
      </c>
      <c r="AB3" t="s">
        <v>1068</v>
      </c>
      <c r="AC3" t="s">
        <v>1073</v>
      </c>
      <c r="AD3" t="s">
        <v>1133</v>
      </c>
      <c r="AE3" t="s">
        <v>1091</v>
      </c>
      <c r="AF3" t="s">
        <v>1095</v>
      </c>
      <c r="AG3" t="s">
        <v>1102</v>
      </c>
      <c r="AH3" t="s">
        <v>1097</v>
      </c>
      <c r="AI3" t="s">
        <v>1128</v>
      </c>
      <c r="AJ3" t="s">
        <v>1138</v>
      </c>
      <c r="AK3" t="s">
        <v>1136</v>
      </c>
    </row>
    <row r="4" spans="1:37" x14ac:dyDescent="0.25">
      <c r="A4" t="s">
        <v>1021</v>
      </c>
      <c r="B4" t="s">
        <v>133</v>
      </c>
      <c r="C4" s="9">
        <v>3</v>
      </c>
      <c r="D4">
        <v>25</v>
      </c>
      <c r="E4">
        <v>649</v>
      </c>
      <c r="F4">
        <f>(D4/E4)*100</f>
        <v>3.8520801232665636</v>
      </c>
      <c r="G4">
        <f>E4/D4</f>
        <v>25.96</v>
      </c>
      <c r="H4" s="56">
        <v>14</v>
      </c>
      <c r="I4" s="56">
        <v>9</v>
      </c>
      <c r="J4" s="56">
        <v>2</v>
      </c>
      <c r="K4" s="56"/>
      <c r="L4" s="53">
        <v>2</v>
      </c>
      <c r="M4" s="53">
        <v>23</v>
      </c>
      <c r="N4" s="61">
        <v>7</v>
      </c>
      <c r="O4" s="61">
        <v>3</v>
      </c>
      <c r="P4" s="61">
        <v>4</v>
      </c>
      <c r="Q4" s="61">
        <v>1</v>
      </c>
      <c r="R4" s="61">
        <v>10</v>
      </c>
      <c r="S4" s="61">
        <v>0</v>
      </c>
      <c r="T4" s="59">
        <v>1</v>
      </c>
      <c r="U4" s="59">
        <v>24</v>
      </c>
      <c r="V4" s="51" t="s">
        <v>1040</v>
      </c>
      <c r="W4" s="51" t="s">
        <v>1078</v>
      </c>
      <c r="X4" t="s">
        <v>1047</v>
      </c>
      <c r="Y4" t="s">
        <v>1047</v>
      </c>
      <c r="Z4" s="51" t="s">
        <v>1056</v>
      </c>
      <c r="AA4" t="s">
        <v>1063</v>
      </c>
      <c r="AB4" t="s">
        <v>1067</v>
      </c>
      <c r="AC4" t="s">
        <v>1073</v>
      </c>
      <c r="AD4" t="s">
        <v>1133</v>
      </c>
      <c r="AE4" t="s">
        <v>1091</v>
      </c>
      <c r="AF4" t="s">
        <v>1096</v>
      </c>
      <c r="AG4" t="s">
        <v>1102</v>
      </c>
      <c r="AH4" t="s">
        <v>1095</v>
      </c>
      <c r="AI4" t="s">
        <v>1092</v>
      </c>
      <c r="AJ4" t="s">
        <v>1138</v>
      </c>
      <c r="AK4" t="s">
        <v>1135</v>
      </c>
    </row>
    <row r="5" spans="1:37" x14ac:dyDescent="0.25">
      <c r="A5" t="s">
        <v>1022</v>
      </c>
      <c r="B5" t="s">
        <v>152</v>
      </c>
      <c r="C5" s="9">
        <v>4</v>
      </c>
      <c r="D5">
        <v>59</v>
      </c>
      <c r="E5">
        <v>629</v>
      </c>
      <c r="F5">
        <f>(D5/E5)*100</f>
        <v>9.3799682034976151</v>
      </c>
      <c r="G5">
        <f>E5/D5</f>
        <v>10.661016949152541</v>
      </c>
      <c r="H5" s="55">
        <v>31</v>
      </c>
      <c r="I5" s="55">
        <v>20</v>
      </c>
      <c r="J5" s="55">
        <v>7</v>
      </c>
      <c r="K5" s="55">
        <v>1</v>
      </c>
      <c r="L5" s="52">
        <v>7</v>
      </c>
      <c r="M5" s="52">
        <v>52</v>
      </c>
      <c r="N5" s="60">
        <v>21</v>
      </c>
      <c r="O5" s="60">
        <v>10</v>
      </c>
      <c r="P5" s="60">
        <v>9</v>
      </c>
      <c r="Q5" s="60">
        <v>3</v>
      </c>
      <c r="R5" s="60">
        <v>13</v>
      </c>
      <c r="S5" s="60">
        <v>3</v>
      </c>
      <c r="T5" s="59">
        <v>0</v>
      </c>
      <c r="U5" s="59">
        <v>59</v>
      </c>
      <c r="V5" s="51" t="s">
        <v>1040</v>
      </c>
      <c r="W5" s="51" t="s">
        <v>1078</v>
      </c>
      <c r="X5" t="s">
        <v>1047</v>
      </c>
      <c r="Y5" t="s">
        <v>1059</v>
      </c>
      <c r="Z5" s="51" t="s">
        <v>1055</v>
      </c>
      <c r="AA5" t="s">
        <v>1063</v>
      </c>
      <c r="AB5" t="s">
        <v>1067</v>
      </c>
      <c r="AC5" t="s">
        <v>1073</v>
      </c>
      <c r="AD5" t="s">
        <v>1133</v>
      </c>
      <c r="AE5" t="s">
        <v>1091</v>
      </c>
      <c r="AF5" t="s">
        <v>1097</v>
      </c>
      <c r="AG5" t="s">
        <v>1100</v>
      </c>
      <c r="AH5" t="s">
        <v>1098</v>
      </c>
      <c r="AI5" t="s">
        <v>1092</v>
      </c>
      <c r="AJ5" t="s">
        <v>1137</v>
      </c>
      <c r="AK5" t="s">
        <v>1135</v>
      </c>
    </row>
    <row r="6" spans="1:37" x14ac:dyDescent="0.25">
      <c r="A6" t="s">
        <v>1023</v>
      </c>
      <c r="B6" t="s">
        <v>255</v>
      </c>
      <c r="C6" s="9">
        <v>5</v>
      </c>
      <c r="D6">
        <v>59</v>
      </c>
      <c r="E6">
        <v>539</v>
      </c>
      <c r="F6">
        <f>(D6/E6)*100</f>
        <v>10.946196660482375</v>
      </c>
      <c r="G6">
        <f>E6/D6</f>
        <v>9.1355932203389827</v>
      </c>
      <c r="H6" s="55">
        <v>29</v>
      </c>
      <c r="I6" s="55">
        <v>18</v>
      </c>
      <c r="J6" s="55">
        <v>12</v>
      </c>
      <c r="K6" s="55">
        <v>0</v>
      </c>
      <c r="L6" s="52">
        <v>8</v>
      </c>
      <c r="M6" s="52">
        <v>51</v>
      </c>
      <c r="N6" s="60">
        <v>10</v>
      </c>
      <c r="O6" s="60">
        <v>19</v>
      </c>
      <c r="P6" s="60">
        <v>18</v>
      </c>
      <c r="Q6" s="60">
        <v>0</v>
      </c>
      <c r="R6" s="60">
        <v>11</v>
      </c>
      <c r="S6" s="60">
        <v>1</v>
      </c>
      <c r="T6" s="59">
        <v>3</v>
      </c>
      <c r="U6" s="59">
        <v>56</v>
      </c>
      <c r="V6" s="51" t="s">
        <v>1040</v>
      </c>
      <c r="W6" s="51" t="s">
        <v>1079</v>
      </c>
      <c r="X6" t="s">
        <v>1048</v>
      </c>
      <c r="Y6" t="s">
        <v>1053</v>
      </c>
      <c r="Z6" s="51" t="s">
        <v>1055</v>
      </c>
      <c r="AA6" t="s">
        <v>1063</v>
      </c>
      <c r="AB6" t="s">
        <v>1067</v>
      </c>
      <c r="AC6" t="s">
        <v>1073</v>
      </c>
      <c r="AD6" t="s">
        <v>1132</v>
      </c>
      <c r="AE6" t="s">
        <v>1089</v>
      </c>
      <c r="AF6" t="s">
        <v>1095</v>
      </c>
      <c r="AG6" t="s">
        <v>1103</v>
      </c>
      <c r="AH6" t="s">
        <v>1101</v>
      </c>
      <c r="AI6" t="s">
        <v>1128</v>
      </c>
      <c r="AJ6" t="s">
        <v>1138</v>
      </c>
      <c r="AK6" t="s">
        <v>1136</v>
      </c>
    </row>
    <row r="7" spans="1:37" x14ac:dyDescent="0.25">
      <c r="A7" t="s">
        <v>1024</v>
      </c>
      <c r="B7" t="s">
        <v>311</v>
      </c>
      <c r="C7" s="9">
        <v>6</v>
      </c>
      <c r="D7">
        <v>77</v>
      </c>
      <c r="E7">
        <v>755</v>
      </c>
      <c r="F7">
        <f>(D7/E7)*100</f>
        <v>10.198675496688741</v>
      </c>
      <c r="G7">
        <f>E7/D7</f>
        <v>9.8051948051948052</v>
      </c>
      <c r="H7" s="55">
        <v>28</v>
      </c>
      <c r="I7" s="55">
        <v>38</v>
      </c>
      <c r="J7" s="55">
        <v>10</v>
      </c>
      <c r="K7" s="55">
        <v>1</v>
      </c>
      <c r="L7" s="52">
        <v>4</v>
      </c>
      <c r="M7" s="52">
        <v>73</v>
      </c>
      <c r="N7" s="60">
        <v>25</v>
      </c>
      <c r="O7" s="60">
        <v>4</v>
      </c>
      <c r="P7" s="60">
        <v>31</v>
      </c>
      <c r="Q7" s="60">
        <v>1</v>
      </c>
      <c r="R7" s="60">
        <v>15</v>
      </c>
      <c r="S7" s="60">
        <v>1</v>
      </c>
      <c r="T7" s="59">
        <v>1</v>
      </c>
      <c r="U7" s="59">
        <v>76</v>
      </c>
      <c r="V7" s="51" t="s">
        <v>1042</v>
      </c>
      <c r="W7" s="51" t="s">
        <v>1080</v>
      </c>
      <c r="X7" t="s">
        <v>1049</v>
      </c>
      <c r="Y7" t="s">
        <v>1049</v>
      </c>
      <c r="Z7" s="51" t="s">
        <v>1055</v>
      </c>
      <c r="AA7" t="s">
        <v>1064</v>
      </c>
      <c r="AB7" t="s">
        <v>1068</v>
      </c>
      <c r="AC7" t="s">
        <v>1073</v>
      </c>
      <c r="AD7" t="s">
        <v>1133</v>
      </c>
      <c r="AE7" t="s">
        <v>1091</v>
      </c>
      <c r="AF7" t="s">
        <v>1095</v>
      </c>
      <c r="AG7" t="s">
        <v>1102</v>
      </c>
      <c r="AH7" t="s">
        <v>1095</v>
      </c>
      <c r="AI7" t="s">
        <v>1128</v>
      </c>
      <c r="AJ7" t="s">
        <v>1138</v>
      </c>
      <c r="AK7" t="s">
        <v>1136</v>
      </c>
    </row>
    <row r="8" spans="1:37" x14ac:dyDescent="0.25">
      <c r="A8" t="s">
        <v>1025</v>
      </c>
      <c r="B8" t="s">
        <v>334</v>
      </c>
      <c r="C8" s="9">
        <v>7</v>
      </c>
      <c r="D8">
        <v>33</v>
      </c>
      <c r="E8">
        <v>393</v>
      </c>
      <c r="F8">
        <f>(D8/E8)*100</f>
        <v>8.3969465648854964</v>
      </c>
      <c r="G8">
        <f>E8/D8</f>
        <v>11.909090909090908</v>
      </c>
      <c r="H8" s="55">
        <v>15</v>
      </c>
      <c r="I8" s="55">
        <v>10</v>
      </c>
      <c r="J8" s="55">
        <v>6</v>
      </c>
      <c r="K8" s="55">
        <v>2</v>
      </c>
      <c r="L8" s="52">
        <v>7</v>
      </c>
      <c r="M8" s="52">
        <v>26</v>
      </c>
      <c r="N8" s="60">
        <v>13</v>
      </c>
      <c r="O8" s="60">
        <v>5</v>
      </c>
      <c r="P8" s="60">
        <v>6</v>
      </c>
      <c r="Q8" s="60">
        <v>1</v>
      </c>
      <c r="R8" s="60">
        <v>5</v>
      </c>
      <c r="S8" s="60">
        <v>3</v>
      </c>
      <c r="T8" s="59">
        <v>1</v>
      </c>
      <c r="U8" s="59">
        <v>32</v>
      </c>
      <c r="V8" s="51" t="s">
        <v>1040</v>
      </c>
      <c r="W8" s="51" t="s">
        <v>1078</v>
      </c>
      <c r="X8" t="s">
        <v>1048</v>
      </c>
      <c r="Y8" t="s">
        <v>1048</v>
      </c>
      <c r="Z8" s="51" t="s">
        <v>1056</v>
      </c>
      <c r="AA8" t="s">
        <v>1065</v>
      </c>
      <c r="AB8" t="s">
        <v>1067</v>
      </c>
      <c r="AC8" t="s">
        <v>1073</v>
      </c>
      <c r="AD8" t="s">
        <v>1132</v>
      </c>
      <c r="AE8" t="s">
        <v>1091</v>
      </c>
      <c r="AF8" t="s">
        <v>1095</v>
      </c>
      <c r="AG8" t="s">
        <v>1103</v>
      </c>
      <c r="AH8" t="s">
        <v>1095</v>
      </c>
      <c r="AI8" t="s">
        <v>1128</v>
      </c>
      <c r="AJ8" t="s">
        <v>1138</v>
      </c>
      <c r="AK8" t="s">
        <v>1136</v>
      </c>
    </row>
    <row r="9" spans="1:37" x14ac:dyDescent="0.25">
      <c r="A9" t="s">
        <v>1026</v>
      </c>
      <c r="B9" t="s">
        <v>335</v>
      </c>
      <c r="C9" s="9">
        <v>8</v>
      </c>
      <c r="D9">
        <v>123</v>
      </c>
      <c r="E9">
        <v>451</v>
      </c>
      <c r="F9">
        <f>(D9/E9)*100</f>
        <v>27.27272727272727</v>
      </c>
      <c r="G9">
        <f>E9/D9</f>
        <v>3.6666666666666665</v>
      </c>
      <c r="H9" s="55">
        <v>79</v>
      </c>
      <c r="I9" s="55">
        <v>35</v>
      </c>
      <c r="J9" s="55">
        <v>8</v>
      </c>
      <c r="K9" s="55">
        <v>1</v>
      </c>
      <c r="L9" s="52">
        <v>43</v>
      </c>
      <c r="M9" s="52">
        <v>80</v>
      </c>
      <c r="N9" s="60">
        <v>32</v>
      </c>
      <c r="O9" s="60">
        <v>6</v>
      </c>
      <c r="P9" s="60">
        <v>58</v>
      </c>
      <c r="Q9" s="60">
        <v>3</v>
      </c>
      <c r="R9" s="60">
        <v>23</v>
      </c>
      <c r="S9" s="60">
        <v>1</v>
      </c>
      <c r="T9" s="58">
        <v>12</v>
      </c>
      <c r="U9" s="58">
        <v>111</v>
      </c>
      <c r="V9" s="51" t="s">
        <v>1040</v>
      </c>
      <c r="W9" s="51" t="s">
        <v>1081</v>
      </c>
      <c r="X9" t="s">
        <v>1050</v>
      </c>
      <c r="Y9" t="s">
        <v>1060</v>
      </c>
      <c r="Z9" s="51" t="s">
        <v>1055</v>
      </c>
      <c r="AA9" t="s">
        <v>1065</v>
      </c>
      <c r="AB9" t="s">
        <v>1067</v>
      </c>
      <c r="AC9" t="s">
        <v>1073</v>
      </c>
      <c r="AD9" t="s">
        <v>1132</v>
      </c>
      <c r="AE9" t="s">
        <v>1091</v>
      </c>
      <c r="AF9" t="s">
        <v>1097</v>
      </c>
      <c r="AG9" t="s">
        <v>1104</v>
      </c>
      <c r="AH9" t="s">
        <v>1098</v>
      </c>
      <c r="AI9" t="s">
        <v>1128</v>
      </c>
      <c r="AJ9" t="s">
        <v>1137</v>
      </c>
      <c r="AK9" t="s">
        <v>1136</v>
      </c>
    </row>
    <row r="10" spans="1:37" x14ac:dyDescent="0.25">
      <c r="A10" t="s">
        <v>1030</v>
      </c>
      <c r="B10" t="s">
        <v>439</v>
      </c>
      <c r="C10" s="9">
        <v>9</v>
      </c>
      <c r="D10">
        <v>62</v>
      </c>
      <c r="E10">
        <v>308</v>
      </c>
      <c r="F10">
        <f>(D10/E10)*100</f>
        <v>20.129870129870131</v>
      </c>
      <c r="G10">
        <f>E10/D10</f>
        <v>4.967741935483871</v>
      </c>
      <c r="H10" s="55">
        <v>41</v>
      </c>
      <c r="I10" s="55">
        <v>19</v>
      </c>
      <c r="J10" s="55">
        <v>2</v>
      </c>
      <c r="K10" s="55">
        <v>0</v>
      </c>
      <c r="L10" s="52">
        <v>7</v>
      </c>
      <c r="M10" s="52">
        <v>55</v>
      </c>
      <c r="N10" s="60">
        <v>14</v>
      </c>
      <c r="O10" s="60">
        <v>7</v>
      </c>
      <c r="P10" s="60">
        <v>16</v>
      </c>
      <c r="Q10" s="60">
        <v>6</v>
      </c>
      <c r="R10" s="60">
        <v>18</v>
      </c>
      <c r="S10" s="60">
        <v>1</v>
      </c>
      <c r="T10" s="58">
        <v>1</v>
      </c>
      <c r="U10" s="58">
        <v>61</v>
      </c>
      <c r="V10" s="51" t="s">
        <v>1041</v>
      </c>
      <c r="W10" s="51" t="s">
        <v>1040</v>
      </c>
      <c r="X10" t="s">
        <v>1051</v>
      </c>
      <c r="Y10" t="s">
        <v>1061</v>
      </c>
      <c r="Z10" s="51" t="s">
        <v>1055</v>
      </c>
      <c r="AA10" t="s">
        <v>1063</v>
      </c>
      <c r="AB10" t="s">
        <v>1067</v>
      </c>
      <c r="AC10" t="s">
        <v>1073</v>
      </c>
      <c r="AD10" t="s">
        <v>1132</v>
      </c>
      <c r="AE10" t="s">
        <v>1088</v>
      </c>
      <c r="AF10" t="s">
        <v>1095</v>
      </c>
      <c r="AG10" t="s">
        <v>1102</v>
      </c>
      <c r="AH10" t="s">
        <v>1098</v>
      </c>
      <c r="AI10" t="s">
        <v>1128</v>
      </c>
      <c r="AJ10" t="s">
        <v>1138</v>
      </c>
      <c r="AK10" t="s">
        <v>1136</v>
      </c>
    </row>
    <row r="11" spans="1:37" x14ac:dyDescent="0.25">
      <c r="A11" t="s">
        <v>1031</v>
      </c>
      <c r="B11" t="s">
        <v>496</v>
      </c>
      <c r="C11" s="9">
        <v>10</v>
      </c>
      <c r="D11">
        <v>46</v>
      </c>
      <c r="E11">
        <v>535</v>
      </c>
      <c r="F11">
        <f>(D11/E11)*100</f>
        <v>8.5981308411214954</v>
      </c>
      <c r="G11">
        <f>E11/D11</f>
        <v>11.630434782608695</v>
      </c>
      <c r="H11" s="55">
        <v>36</v>
      </c>
      <c r="I11" s="55">
        <v>3</v>
      </c>
      <c r="J11" s="55">
        <v>7</v>
      </c>
      <c r="K11" s="55">
        <v>0</v>
      </c>
      <c r="L11" s="52">
        <v>4</v>
      </c>
      <c r="M11" s="52">
        <v>42</v>
      </c>
      <c r="N11" s="60">
        <v>18</v>
      </c>
      <c r="O11" s="60">
        <v>5</v>
      </c>
      <c r="P11" s="60">
        <v>4</v>
      </c>
      <c r="Q11" s="60">
        <v>0</v>
      </c>
      <c r="R11" s="60">
        <v>19</v>
      </c>
      <c r="S11" s="60">
        <v>0</v>
      </c>
      <c r="T11" s="58">
        <v>0</v>
      </c>
      <c r="U11" s="58">
        <v>46</v>
      </c>
      <c r="V11" s="51" t="s">
        <v>1041</v>
      </c>
      <c r="W11" s="51" t="s">
        <v>1040</v>
      </c>
      <c r="X11" t="s">
        <v>1051</v>
      </c>
      <c r="Y11" t="s">
        <v>1051</v>
      </c>
      <c r="Z11" s="51" t="s">
        <v>1056</v>
      </c>
      <c r="AA11" t="s">
        <v>1063</v>
      </c>
      <c r="AB11" t="s">
        <v>1068</v>
      </c>
      <c r="AC11" t="s">
        <v>1072</v>
      </c>
      <c r="AD11" t="s">
        <v>1132</v>
      </c>
      <c r="AE11" t="s">
        <v>1088</v>
      </c>
      <c r="AF11" t="s">
        <v>1097</v>
      </c>
      <c r="AG11" t="s">
        <v>1104</v>
      </c>
      <c r="AH11" t="s">
        <v>1095</v>
      </c>
      <c r="AI11" t="s">
        <v>1128</v>
      </c>
      <c r="AJ11" t="s">
        <v>1138</v>
      </c>
      <c r="AK11" t="s">
        <v>1136</v>
      </c>
    </row>
    <row r="12" spans="1:37" x14ac:dyDescent="0.25">
      <c r="A12" t="s">
        <v>1027</v>
      </c>
      <c r="B12" t="s">
        <v>497</v>
      </c>
      <c r="C12" s="9">
        <v>11</v>
      </c>
      <c r="D12">
        <v>23</v>
      </c>
      <c r="E12">
        <v>497</v>
      </c>
      <c r="F12">
        <f>(D12/E12)*100</f>
        <v>4.6277665995975852</v>
      </c>
      <c r="G12">
        <f>E12/D12</f>
        <v>21.608695652173914</v>
      </c>
      <c r="H12" s="55">
        <v>10</v>
      </c>
      <c r="I12" s="55">
        <v>10</v>
      </c>
      <c r="J12" s="55">
        <v>3</v>
      </c>
      <c r="K12" s="55">
        <v>0</v>
      </c>
      <c r="L12" s="52">
        <v>3</v>
      </c>
      <c r="M12" s="52">
        <v>20</v>
      </c>
      <c r="N12" s="60">
        <v>4</v>
      </c>
      <c r="O12" s="60">
        <v>0</v>
      </c>
      <c r="P12" s="60">
        <v>12</v>
      </c>
      <c r="Q12" s="60">
        <v>1</v>
      </c>
      <c r="R12" s="60">
        <v>6</v>
      </c>
      <c r="S12" s="60">
        <v>0</v>
      </c>
      <c r="T12" s="58">
        <v>0</v>
      </c>
      <c r="U12" s="58">
        <v>23</v>
      </c>
      <c r="V12" s="51" t="s">
        <v>1041</v>
      </c>
      <c r="W12" s="51" t="s">
        <v>1077</v>
      </c>
      <c r="X12" t="s">
        <v>1051</v>
      </c>
      <c r="Y12" t="s">
        <v>1051</v>
      </c>
      <c r="Z12" s="51" t="s">
        <v>1055</v>
      </c>
      <c r="AA12" t="s">
        <v>1063</v>
      </c>
      <c r="AB12" t="s">
        <v>1068</v>
      </c>
      <c r="AC12" t="s">
        <v>1074</v>
      </c>
      <c r="AD12" t="s">
        <v>1133</v>
      </c>
      <c r="AE12" t="s">
        <v>1091</v>
      </c>
      <c r="AF12" t="s">
        <v>1096</v>
      </c>
      <c r="AG12" t="s">
        <v>1103</v>
      </c>
      <c r="AH12" t="s">
        <v>1097</v>
      </c>
      <c r="AI12" t="s">
        <v>1129</v>
      </c>
      <c r="AJ12" t="s">
        <v>1138</v>
      </c>
      <c r="AK12" t="s">
        <v>1136</v>
      </c>
    </row>
    <row r="13" spans="1:37" x14ac:dyDescent="0.25">
      <c r="A13" t="s">
        <v>1028</v>
      </c>
      <c r="B13" t="s">
        <v>506</v>
      </c>
      <c r="C13" s="9">
        <v>12</v>
      </c>
      <c r="D13">
        <v>48</v>
      </c>
      <c r="E13">
        <v>571</v>
      </c>
      <c r="F13">
        <f>(D13/E13)*100</f>
        <v>8.4063047285464094</v>
      </c>
      <c r="G13">
        <f>E13/D13</f>
        <v>11.895833333333334</v>
      </c>
      <c r="H13" s="55">
        <v>34</v>
      </c>
      <c r="I13" s="55">
        <v>9</v>
      </c>
      <c r="J13" s="55">
        <v>4</v>
      </c>
      <c r="K13" s="55">
        <v>1</v>
      </c>
      <c r="L13" s="52">
        <v>4</v>
      </c>
      <c r="M13" s="52">
        <v>44</v>
      </c>
      <c r="N13" s="60">
        <v>15</v>
      </c>
      <c r="O13" s="60">
        <v>6</v>
      </c>
      <c r="P13" s="60">
        <v>6</v>
      </c>
      <c r="Q13" s="60">
        <v>1</v>
      </c>
      <c r="R13" s="60">
        <v>18</v>
      </c>
      <c r="S13" s="60">
        <v>2</v>
      </c>
      <c r="T13" s="58">
        <v>0</v>
      </c>
      <c r="U13" s="58">
        <v>48</v>
      </c>
      <c r="V13" s="51" t="s">
        <v>1043</v>
      </c>
      <c r="W13" s="51" t="s">
        <v>1082</v>
      </c>
      <c r="X13" t="s">
        <v>1052</v>
      </c>
      <c r="Y13" t="s">
        <v>1052</v>
      </c>
      <c r="Z13" s="51" t="s">
        <v>1055</v>
      </c>
      <c r="AA13" t="s">
        <v>1065</v>
      </c>
      <c r="AB13" t="s">
        <v>1068</v>
      </c>
      <c r="AC13" t="s">
        <v>1073</v>
      </c>
      <c r="AD13" t="s">
        <v>1133</v>
      </c>
      <c r="AE13" t="s">
        <v>1088</v>
      </c>
      <c r="AF13" t="s">
        <v>1097</v>
      </c>
      <c r="AG13" t="s">
        <v>1102</v>
      </c>
      <c r="AH13" t="s">
        <v>1097</v>
      </c>
      <c r="AI13" t="s">
        <v>1128</v>
      </c>
      <c r="AJ13" t="s">
        <v>1138</v>
      </c>
      <c r="AK13" t="s">
        <v>1136</v>
      </c>
    </row>
    <row r="14" spans="1:37" x14ac:dyDescent="0.25">
      <c r="A14" t="s">
        <v>1039</v>
      </c>
      <c r="B14" t="s">
        <v>533</v>
      </c>
      <c r="C14" s="9">
        <v>13</v>
      </c>
      <c r="D14">
        <v>16</v>
      </c>
      <c r="E14">
        <v>606</v>
      </c>
      <c r="F14">
        <f>(D14/E14)*100</f>
        <v>2.6402640264026402</v>
      </c>
      <c r="G14">
        <f>E14/D14</f>
        <v>37.875</v>
      </c>
      <c r="H14" s="55">
        <v>12</v>
      </c>
      <c r="I14" s="55">
        <v>3</v>
      </c>
      <c r="J14" s="55">
        <v>1</v>
      </c>
      <c r="K14" s="55">
        <v>0</v>
      </c>
      <c r="L14" s="52">
        <v>0</v>
      </c>
      <c r="M14" s="52">
        <v>16</v>
      </c>
      <c r="N14" s="60">
        <v>1</v>
      </c>
      <c r="O14" s="60">
        <v>3</v>
      </c>
      <c r="P14" s="60">
        <v>1</v>
      </c>
      <c r="Q14" s="60">
        <v>3</v>
      </c>
      <c r="R14" s="60">
        <v>8</v>
      </c>
      <c r="S14" s="60">
        <v>0</v>
      </c>
      <c r="T14" s="58">
        <v>0</v>
      </c>
      <c r="U14" s="58">
        <v>16</v>
      </c>
      <c r="V14" s="51" t="s">
        <v>1044</v>
      </c>
      <c r="W14" s="51" t="s">
        <v>1040</v>
      </c>
      <c r="X14" t="s">
        <v>1053</v>
      </c>
      <c r="Y14" t="s">
        <v>1053</v>
      </c>
      <c r="Z14" s="51" t="s">
        <v>1055</v>
      </c>
      <c r="AA14" t="s">
        <v>1063</v>
      </c>
      <c r="AB14" t="s">
        <v>1068</v>
      </c>
      <c r="AC14" t="s">
        <v>1075</v>
      </c>
      <c r="AD14" t="s">
        <v>1132</v>
      </c>
      <c r="AE14" t="s">
        <v>1088</v>
      </c>
      <c r="AF14" t="s">
        <v>1097</v>
      </c>
      <c r="AG14" t="s">
        <v>1105</v>
      </c>
      <c r="AH14" t="s">
        <v>1106</v>
      </c>
      <c r="AI14" t="s">
        <v>1093</v>
      </c>
      <c r="AJ14" t="s">
        <v>1138</v>
      </c>
      <c r="AK14" t="s">
        <v>1135</v>
      </c>
    </row>
    <row r="15" spans="1:37" x14ac:dyDescent="0.25">
      <c r="A15" t="s">
        <v>1032</v>
      </c>
      <c r="B15" t="s">
        <v>549</v>
      </c>
      <c r="C15" s="9">
        <v>14</v>
      </c>
      <c r="D15">
        <v>23</v>
      </c>
      <c r="E15">
        <v>566</v>
      </c>
      <c r="F15">
        <f>(D15/E15)*100</f>
        <v>4.0636042402826851</v>
      </c>
      <c r="G15">
        <f>E15/D15</f>
        <v>24.608695652173914</v>
      </c>
      <c r="H15" s="55">
        <v>7</v>
      </c>
      <c r="I15" s="55">
        <v>7</v>
      </c>
      <c r="J15" s="55">
        <v>8</v>
      </c>
      <c r="K15" s="55">
        <v>1</v>
      </c>
      <c r="L15" s="52">
        <v>12</v>
      </c>
      <c r="M15" s="52">
        <v>11</v>
      </c>
      <c r="N15" s="60">
        <v>6</v>
      </c>
      <c r="O15" s="60">
        <v>2</v>
      </c>
      <c r="P15" s="60">
        <v>8</v>
      </c>
      <c r="Q15" s="60">
        <v>2</v>
      </c>
      <c r="R15" s="60">
        <v>4</v>
      </c>
      <c r="S15" s="60">
        <v>1</v>
      </c>
      <c r="T15" s="58">
        <v>1</v>
      </c>
      <c r="U15" s="58">
        <v>22</v>
      </c>
      <c r="V15" s="51" t="s">
        <v>1040</v>
      </c>
      <c r="W15" s="51" t="s">
        <v>1078</v>
      </c>
      <c r="X15" t="s">
        <v>1048</v>
      </c>
      <c r="Y15" t="s">
        <v>1062</v>
      </c>
      <c r="Z15" s="51" t="s">
        <v>1055</v>
      </c>
      <c r="AA15" t="s">
        <v>1063</v>
      </c>
      <c r="AB15" t="s">
        <v>1069</v>
      </c>
      <c r="AC15" t="s">
        <v>1075</v>
      </c>
      <c r="AD15" t="s">
        <v>1133</v>
      </c>
      <c r="AE15" t="s">
        <v>1091</v>
      </c>
      <c r="AF15" t="s">
        <v>1095</v>
      </c>
      <c r="AG15" t="s">
        <v>1104</v>
      </c>
      <c r="AH15" t="s">
        <v>1097</v>
      </c>
      <c r="AI15" t="s">
        <v>1092</v>
      </c>
      <c r="AJ15" t="s">
        <v>1138</v>
      </c>
      <c r="AK15" t="s">
        <v>1135</v>
      </c>
    </row>
    <row r="16" spans="1:37" x14ac:dyDescent="0.25">
      <c r="A16" t="s">
        <v>1035</v>
      </c>
      <c r="B16" t="s">
        <v>550</v>
      </c>
      <c r="C16" s="9">
        <v>15</v>
      </c>
      <c r="D16">
        <v>33</v>
      </c>
      <c r="E16">
        <v>540</v>
      </c>
      <c r="F16">
        <f>(D16/E16)*100</f>
        <v>6.1111111111111107</v>
      </c>
      <c r="G16">
        <f>E16/D16</f>
        <v>16.363636363636363</v>
      </c>
      <c r="H16" s="55">
        <v>14</v>
      </c>
      <c r="I16" s="55">
        <v>9</v>
      </c>
      <c r="J16" s="55">
        <v>10</v>
      </c>
      <c r="K16" s="55">
        <v>0</v>
      </c>
      <c r="L16" s="52">
        <v>21</v>
      </c>
      <c r="M16" s="52">
        <v>12</v>
      </c>
      <c r="N16" s="60">
        <v>4</v>
      </c>
      <c r="O16" s="60">
        <v>0</v>
      </c>
      <c r="P16" s="60">
        <v>19</v>
      </c>
      <c r="Q16" s="60">
        <v>2</v>
      </c>
      <c r="R16" s="60">
        <v>8</v>
      </c>
      <c r="S16" s="60">
        <v>0</v>
      </c>
      <c r="T16" s="58">
        <v>1</v>
      </c>
      <c r="U16" s="58">
        <v>32</v>
      </c>
      <c r="V16" s="51" t="s">
        <v>1040</v>
      </c>
      <c r="W16" s="51" t="s">
        <v>1078</v>
      </c>
      <c r="X16" t="s">
        <v>1048</v>
      </c>
      <c r="Y16" t="s">
        <v>1048</v>
      </c>
      <c r="Z16" s="51" t="s">
        <v>1055</v>
      </c>
      <c r="AA16" t="s">
        <v>1064</v>
      </c>
      <c r="AB16" t="s">
        <v>1067</v>
      </c>
      <c r="AC16" t="s">
        <v>1073</v>
      </c>
      <c r="AD16" t="s">
        <v>1133</v>
      </c>
      <c r="AE16" t="s">
        <v>1090</v>
      </c>
      <c r="AF16" t="s">
        <v>1097</v>
      </c>
      <c r="AG16" t="s">
        <v>1103</v>
      </c>
      <c r="AH16" t="s">
        <v>1097</v>
      </c>
      <c r="AI16" t="s">
        <v>1128</v>
      </c>
      <c r="AJ16" t="s">
        <v>1138</v>
      </c>
      <c r="AK16" t="s">
        <v>1135</v>
      </c>
    </row>
    <row r="17" spans="1:37" x14ac:dyDescent="0.25">
      <c r="A17" t="s">
        <v>1033</v>
      </c>
      <c r="B17" t="s">
        <v>1019</v>
      </c>
      <c r="C17" s="9">
        <v>16</v>
      </c>
      <c r="D17">
        <v>76</v>
      </c>
      <c r="E17">
        <v>400</v>
      </c>
      <c r="F17">
        <f>(D17/E17)*100</f>
        <v>19</v>
      </c>
      <c r="G17">
        <f>E17/D17</f>
        <v>5.2631578947368425</v>
      </c>
      <c r="H17" s="55">
        <v>33</v>
      </c>
      <c r="I17" s="55">
        <v>38</v>
      </c>
      <c r="J17" s="55">
        <v>4</v>
      </c>
      <c r="K17" s="55">
        <v>1</v>
      </c>
      <c r="L17" s="52">
        <v>4</v>
      </c>
      <c r="M17" s="52">
        <v>72</v>
      </c>
      <c r="N17" s="60">
        <v>10</v>
      </c>
      <c r="O17" s="60">
        <v>2</v>
      </c>
      <c r="P17" s="60">
        <v>60</v>
      </c>
      <c r="Q17" s="60">
        <v>0</v>
      </c>
      <c r="R17" s="60">
        <v>4</v>
      </c>
      <c r="S17" s="60">
        <v>0</v>
      </c>
      <c r="T17" s="58">
        <v>0</v>
      </c>
      <c r="U17" s="58">
        <v>76</v>
      </c>
      <c r="V17" s="51" t="s">
        <v>1040</v>
      </c>
      <c r="W17" s="51" t="s">
        <v>1083</v>
      </c>
      <c r="X17" t="s">
        <v>1047</v>
      </c>
      <c r="Y17" t="s">
        <v>1047</v>
      </c>
      <c r="Z17" s="51" t="s">
        <v>1056</v>
      </c>
      <c r="AA17" t="s">
        <v>1063</v>
      </c>
      <c r="AB17" t="s">
        <v>1069</v>
      </c>
      <c r="AC17" t="s">
        <v>1072</v>
      </c>
      <c r="AD17" t="s">
        <v>1132</v>
      </c>
      <c r="AE17" t="s">
        <v>1091</v>
      </c>
      <c r="AF17" t="s">
        <v>1095</v>
      </c>
      <c r="AG17" t="s">
        <v>1100</v>
      </c>
      <c r="AH17" t="s">
        <v>1098</v>
      </c>
      <c r="AI17" t="s">
        <v>1093</v>
      </c>
      <c r="AJ17" t="s">
        <v>1137</v>
      </c>
      <c r="AK17" t="s">
        <v>1136</v>
      </c>
    </row>
    <row r="18" spans="1:37" x14ac:dyDescent="0.25">
      <c r="A18" t="s">
        <v>1034</v>
      </c>
      <c r="B18" t="s">
        <v>740</v>
      </c>
      <c r="C18" s="9">
        <v>17</v>
      </c>
      <c r="D18">
        <v>79</v>
      </c>
      <c r="E18">
        <v>690</v>
      </c>
      <c r="F18">
        <f>(D18/E18)*100</f>
        <v>11.44927536231884</v>
      </c>
      <c r="G18">
        <f>E18/D18</f>
        <v>8.7341772151898738</v>
      </c>
      <c r="H18" s="55">
        <v>39</v>
      </c>
      <c r="I18" s="55">
        <v>18</v>
      </c>
      <c r="J18" s="55">
        <v>20</v>
      </c>
      <c r="K18" s="55">
        <v>2</v>
      </c>
      <c r="L18" s="52">
        <v>34</v>
      </c>
      <c r="M18" s="52">
        <v>45</v>
      </c>
      <c r="N18" s="60">
        <v>28</v>
      </c>
      <c r="O18" s="60">
        <v>13</v>
      </c>
      <c r="P18" s="60">
        <v>14</v>
      </c>
      <c r="Q18" s="60">
        <v>4</v>
      </c>
      <c r="R18" s="60">
        <v>16</v>
      </c>
      <c r="S18" s="60">
        <v>4</v>
      </c>
      <c r="T18" s="58">
        <v>0</v>
      </c>
      <c r="U18" s="58">
        <v>79</v>
      </c>
      <c r="V18" s="51" t="s">
        <v>1040</v>
      </c>
      <c r="W18" s="51" t="s">
        <v>1084</v>
      </c>
      <c r="X18" t="s">
        <v>1047</v>
      </c>
      <c r="Y18" t="s">
        <v>1047</v>
      </c>
      <c r="Z18" s="51" t="s">
        <v>1055</v>
      </c>
      <c r="AA18" t="s">
        <v>1063</v>
      </c>
      <c r="AB18" t="s">
        <v>1068</v>
      </c>
      <c r="AC18" t="s">
        <v>1074</v>
      </c>
      <c r="AD18" t="s">
        <v>1133</v>
      </c>
      <c r="AE18" t="s">
        <v>1091</v>
      </c>
      <c r="AF18" t="s">
        <v>1095</v>
      </c>
      <c r="AG18" t="s">
        <v>1100</v>
      </c>
      <c r="AH18" t="s">
        <v>1101</v>
      </c>
      <c r="AI18" t="s">
        <v>1128</v>
      </c>
      <c r="AJ18" t="s">
        <v>1137</v>
      </c>
      <c r="AK18" t="s">
        <v>1136</v>
      </c>
    </row>
    <row r="19" spans="1:37" x14ac:dyDescent="0.25">
      <c r="A19" t="s">
        <v>1036</v>
      </c>
      <c r="B19" t="s">
        <v>781</v>
      </c>
      <c r="C19" s="9">
        <v>18</v>
      </c>
      <c r="D19">
        <v>42</v>
      </c>
      <c r="E19">
        <v>503</v>
      </c>
      <c r="F19">
        <f>(D19/E19)*100</f>
        <v>8.3499005964214703</v>
      </c>
      <c r="G19">
        <f>E19/D19</f>
        <v>11.976190476190476</v>
      </c>
      <c r="H19" s="55">
        <v>31</v>
      </c>
      <c r="I19" s="55">
        <v>11</v>
      </c>
      <c r="J19" s="55">
        <v>0</v>
      </c>
      <c r="K19" s="55">
        <v>0</v>
      </c>
      <c r="L19" s="52">
        <v>26</v>
      </c>
      <c r="M19" s="52">
        <v>16</v>
      </c>
      <c r="N19" s="60">
        <v>14</v>
      </c>
      <c r="O19" s="60">
        <v>2</v>
      </c>
      <c r="P19" s="60">
        <v>17</v>
      </c>
      <c r="Q19" s="60">
        <v>3</v>
      </c>
      <c r="R19" s="60">
        <v>6</v>
      </c>
      <c r="S19" s="60">
        <v>0</v>
      </c>
      <c r="T19" s="58">
        <v>1</v>
      </c>
      <c r="U19" s="58">
        <v>41</v>
      </c>
      <c r="V19" s="51" t="s">
        <v>1040</v>
      </c>
      <c r="W19" s="51" t="s">
        <v>1085</v>
      </c>
      <c r="X19" t="s">
        <v>1047</v>
      </c>
      <c r="Y19" t="s">
        <v>1047</v>
      </c>
      <c r="Z19" s="51" t="s">
        <v>1055</v>
      </c>
      <c r="AA19" t="s">
        <v>1063</v>
      </c>
      <c r="AB19" t="s">
        <v>1067</v>
      </c>
      <c r="AC19" t="s">
        <v>1074</v>
      </c>
      <c r="AD19" t="s">
        <v>1132</v>
      </c>
      <c r="AE19" t="s">
        <v>1091</v>
      </c>
      <c r="AF19" t="s">
        <v>1096</v>
      </c>
      <c r="AG19" t="s">
        <v>1107</v>
      </c>
      <c r="AH19" t="s">
        <v>1095</v>
      </c>
      <c r="AI19" t="s">
        <v>1092</v>
      </c>
      <c r="AJ19" t="s">
        <v>1138</v>
      </c>
      <c r="AK19" t="s">
        <v>1136</v>
      </c>
    </row>
    <row r="20" spans="1:37" x14ac:dyDescent="0.25">
      <c r="A20" t="s">
        <v>1037</v>
      </c>
      <c r="B20" t="s">
        <v>782</v>
      </c>
      <c r="C20" s="9">
        <v>19</v>
      </c>
      <c r="D20">
        <v>56</v>
      </c>
      <c r="E20">
        <v>408</v>
      </c>
      <c r="F20">
        <f>(D20/E20)*100</f>
        <v>13.725490196078432</v>
      </c>
      <c r="G20">
        <f>E20/D20</f>
        <v>7.2857142857142856</v>
      </c>
      <c r="H20" s="55">
        <v>36</v>
      </c>
      <c r="I20" s="55">
        <v>14</v>
      </c>
      <c r="J20" s="55">
        <v>6</v>
      </c>
      <c r="K20" s="55">
        <v>0</v>
      </c>
      <c r="L20" s="52">
        <v>15</v>
      </c>
      <c r="M20" s="52">
        <v>41</v>
      </c>
      <c r="N20" s="60">
        <v>20</v>
      </c>
      <c r="O20" s="60">
        <v>1</v>
      </c>
      <c r="P20" s="60">
        <v>7</v>
      </c>
      <c r="Q20" s="60">
        <v>2</v>
      </c>
      <c r="R20" s="60">
        <v>26</v>
      </c>
      <c r="S20" s="60">
        <v>0</v>
      </c>
      <c r="T20" s="58">
        <v>7</v>
      </c>
      <c r="U20" s="58">
        <v>49</v>
      </c>
      <c r="V20" s="51" t="s">
        <v>1040</v>
      </c>
      <c r="W20" s="51" t="s">
        <v>1078</v>
      </c>
      <c r="X20" t="s">
        <v>1047</v>
      </c>
      <c r="Y20" t="s">
        <v>1047</v>
      </c>
      <c r="Z20" s="51" t="s">
        <v>1055</v>
      </c>
      <c r="AA20" t="s">
        <v>1063</v>
      </c>
      <c r="AB20" t="s">
        <v>1067</v>
      </c>
      <c r="AC20" t="s">
        <v>1073</v>
      </c>
      <c r="AD20" t="s">
        <v>1133</v>
      </c>
      <c r="AE20" t="s">
        <v>1091</v>
      </c>
      <c r="AF20" t="s">
        <v>1097</v>
      </c>
      <c r="AG20" t="s">
        <v>1100</v>
      </c>
      <c r="AH20" t="s">
        <v>1101</v>
      </c>
      <c r="AI20" t="s">
        <v>1128</v>
      </c>
      <c r="AJ20" t="s">
        <v>1137</v>
      </c>
      <c r="AK20" t="s">
        <v>1135</v>
      </c>
    </row>
    <row r="21" spans="1:37" x14ac:dyDescent="0.25">
      <c r="A21" t="s">
        <v>1038</v>
      </c>
      <c r="B21" t="s">
        <v>986</v>
      </c>
      <c r="C21" s="9">
        <v>20</v>
      </c>
      <c r="D21">
        <v>12</v>
      </c>
      <c r="E21">
        <v>472</v>
      </c>
      <c r="F21">
        <f>(D21/E21)*100</f>
        <v>2.5423728813559325</v>
      </c>
      <c r="G21">
        <f>E21/D21</f>
        <v>39.333333333333336</v>
      </c>
      <c r="H21" s="55">
        <v>7</v>
      </c>
      <c r="I21" s="55">
        <v>4</v>
      </c>
      <c r="J21" s="55">
        <v>1</v>
      </c>
      <c r="K21" s="55">
        <v>0</v>
      </c>
      <c r="L21" s="52">
        <v>8</v>
      </c>
      <c r="M21" s="52">
        <v>4</v>
      </c>
      <c r="N21" s="60">
        <v>3</v>
      </c>
      <c r="O21" s="60">
        <v>1</v>
      </c>
      <c r="P21" s="60">
        <v>2</v>
      </c>
      <c r="Q21" s="60">
        <v>1</v>
      </c>
      <c r="R21" s="60">
        <v>4</v>
      </c>
      <c r="S21" s="60">
        <v>1</v>
      </c>
      <c r="T21" s="58">
        <v>0</v>
      </c>
      <c r="U21" s="58">
        <v>12</v>
      </c>
      <c r="V21" s="51" t="s">
        <v>1040</v>
      </c>
      <c r="W21" s="51" t="s">
        <v>1078</v>
      </c>
      <c r="X21" t="s">
        <v>1047</v>
      </c>
      <c r="Y21" t="s">
        <v>1047</v>
      </c>
      <c r="Z21" s="51" t="s">
        <v>1055</v>
      </c>
      <c r="AA21" t="s">
        <v>1065</v>
      </c>
      <c r="AB21" t="s">
        <v>1067</v>
      </c>
      <c r="AC21" t="s">
        <v>1073</v>
      </c>
      <c r="AD21" t="s">
        <v>1132</v>
      </c>
      <c r="AE21" t="s">
        <v>1090</v>
      </c>
      <c r="AF21" t="s">
        <v>1096</v>
      </c>
      <c r="AG21" t="s">
        <v>1100</v>
      </c>
      <c r="AH21" t="s">
        <v>1097</v>
      </c>
      <c r="AI21" t="s">
        <v>1128</v>
      </c>
      <c r="AJ21" t="s">
        <v>1138</v>
      </c>
      <c r="AK21" t="s">
        <v>1136</v>
      </c>
    </row>
    <row r="22" spans="1:37" x14ac:dyDescent="0.25">
      <c r="A22" t="s">
        <v>1029</v>
      </c>
      <c r="B22" t="s">
        <v>997</v>
      </c>
      <c r="C22" s="9">
        <v>21</v>
      </c>
      <c r="D22">
        <v>30</v>
      </c>
      <c r="E22">
        <v>612</v>
      </c>
      <c r="F22">
        <f>(D22/E22)*100</f>
        <v>4.9019607843137258</v>
      </c>
      <c r="G22">
        <f>E22/D22</f>
        <v>20.399999999999999</v>
      </c>
      <c r="H22" s="55">
        <v>6</v>
      </c>
      <c r="I22" s="55">
        <v>5</v>
      </c>
      <c r="J22" s="55">
        <v>19</v>
      </c>
      <c r="K22" s="55">
        <v>0</v>
      </c>
      <c r="L22" s="52">
        <v>23</v>
      </c>
      <c r="M22" s="52">
        <v>7</v>
      </c>
      <c r="N22" s="60">
        <v>2</v>
      </c>
      <c r="O22" s="60">
        <v>0</v>
      </c>
      <c r="P22" s="60">
        <v>20</v>
      </c>
      <c r="Q22" s="60">
        <v>0</v>
      </c>
      <c r="R22" s="60">
        <v>5</v>
      </c>
      <c r="S22" s="60">
        <v>3</v>
      </c>
      <c r="T22" s="58">
        <v>0</v>
      </c>
      <c r="U22" s="58">
        <v>30</v>
      </c>
      <c r="V22" s="51" t="s">
        <v>1040</v>
      </c>
      <c r="W22" s="51" t="s">
        <v>1078</v>
      </c>
      <c r="X22" t="s">
        <v>1048</v>
      </c>
      <c r="Y22" t="s">
        <v>1048</v>
      </c>
      <c r="Z22" s="51" t="s">
        <v>1055</v>
      </c>
      <c r="AA22" t="s">
        <v>1064</v>
      </c>
      <c r="AB22" t="s">
        <v>1067</v>
      </c>
      <c r="AC22" t="s">
        <v>1072</v>
      </c>
      <c r="AD22" t="s">
        <v>1133</v>
      </c>
      <c r="AE22" t="s">
        <v>1091</v>
      </c>
      <c r="AF22" t="s">
        <v>1098</v>
      </c>
      <c r="AG22" t="s">
        <v>1107</v>
      </c>
      <c r="AH22" t="s">
        <v>1097</v>
      </c>
      <c r="AI22" t="s">
        <v>1128</v>
      </c>
      <c r="AJ22" t="s">
        <v>1138</v>
      </c>
      <c r="AK22" t="s">
        <v>1135</v>
      </c>
    </row>
    <row r="23" spans="1:37" x14ac:dyDescent="0.25">
      <c r="D23">
        <f>AVERAGE(D2:D22)</f>
        <v>50.285714285714285</v>
      </c>
      <c r="E23">
        <f>AVERAGE(E2:E22)</f>
        <v>538.90476190476193</v>
      </c>
      <c r="F23">
        <f>AVERAGE(F2:F22)</f>
        <v>9.9096193246045701</v>
      </c>
      <c r="G23">
        <f>AVERAGE(G2:G22)</f>
        <v>14.951388732095651</v>
      </c>
    </row>
    <row r="24" spans="1:37" x14ac:dyDescent="0.25">
      <c r="D24">
        <f>(D23/E23)*100</f>
        <v>9.3310948131130154</v>
      </c>
      <c r="E24">
        <f>E23/D23</f>
        <v>10.716856060606061</v>
      </c>
    </row>
    <row r="25" spans="1:37" x14ac:dyDescent="0.25">
      <c r="E25">
        <f>STDEVA(E2:E22)</f>
        <v>109.97131660660649</v>
      </c>
      <c r="F25">
        <f>_xlfn.STDEV.S(F2:F22)</f>
        <v>6.4000093118886108</v>
      </c>
      <c r="G25">
        <f>STDEVA(G2:G22)</f>
        <v>10.067357508368184</v>
      </c>
    </row>
    <row r="26" spans="1:37" x14ac:dyDescent="0.25">
      <c r="E26">
        <f>KURT(E2:E22)</f>
        <v>-0.17791855271242119</v>
      </c>
      <c r="F26">
        <f>KURT(F2:F22)</f>
        <v>1.367622292652769</v>
      </c>
      <c r="G26">
        <f>KURT(G2:G22)</f>
        <v>1.1257783676080098</v>
      </c>
    </row>
    <row r="27" spans="1:37" x14ac:dyDescent="0.25">
      <c r="E27">
        <f>SKEW(E2:E22)</f>
        <v>-0.14120375794679671</v>
      </c>
      <c r="F27">
        <f>SKEW(F2:F22)</f>
        <v>1.236127630976221</v>
      </c>
      <c r="G27">
        <f>SKEW(G2:G22)</f>
        <v>1.2966525932805317</v>
      </c>
    </row>
  </sheetData>
  <autoFilter ref="A1:AK27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26</vt:i4>
      </vt:variant>
    </vt:vector>
  </HeadingPairs>
  <TitlesOfParts>
    <vt:vector size="26" baseType="lpstr">
      <vt:lpstr>Datos</vt:lpstr>
      <vt:lpstr>Informe general estudiantes</vt:lpstr>
      <vt:lpstr>Informe por tipo de error</vt:lpstr>
      <vt:lpstr>Informe por Criterio</vt:lpstr>
      <vt:lpstr>Estudiante 1</vt:lpstr>
      <vt:lpstr>Estudiante 2</vt:lpstr>
      <vt:lpstr>Estudiante 3</vt:lpstr>
      <vt:lpstr>Estudiante 4</vt:lpstr>
      <vt:lpstr>Estudiante 5</vt:lpstr>
      <vt:lpstr>Estudiante 6</vt:lpstr>
      <vt:lpstr>Estudiante 7</vt:lpstr>
      <vt:lpstr>Estudiante 8</vt:lpstr>
      <vt:lpstr>Estudiante 9</vt:lpstr>
      <vt:lpstr>Estudiante 10</vt:lpstr>
      <vt:lpstr>Estudiante 11</vt:lpstr>
      <vt:lpstr>Estudiante 12</vt:lpstr>
      <vt:lpstr>Estudiante 13</vt:lpstr>
      <vt:lpstr>Estudiante 14</vt:lpstr>
      <vt:lpstr>Estudiante 15</vt:lpstr>
      <vt:lpstr>Estudiante 16</vt:lpstr>
      <vt:lpstr>Estudiante 17</vt:lpstr>
      <vt:lpstr>Estudiante 18</vt:lpstr>
      <vt:lpstr>Estudiante 19</vt:lpstr>
      <vt:lpstr>Estudiante 20</vt:lpstr>
      <vt:lpstr>Estudiante 21</vt:lpstr>
      <vt:lpstr>Análisis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Usuario</cp:lastModifiedBy>
  <dcterms:created xsi:type="dcterms:W3CDTF">2020-11-18T15:32:27Z</dcterms:created>
  <dcterms:modified xsi:type="dcterms:W3CDTF">2020-12-14T08:35:49Z</dcterms:modified>
</cp:coreProperties>
</file>