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6923d0b9b5d576d6/Documentos/Trabajo de grados/Revisado e incluido/Documentos en Excel/"/>
    </mc:Choice>
  </mc:AlternateContent>
  <xr:revisionPtr revIDLastSave="560" documentId="8_{A4B6B278-A6C1-4FDD-81D5-44E537EC5139}" xr6:coauthVersionLast="47" xr6:coauthVersionMax="47" xr10:uidLastSave="{2D6BF2CF-130A-4259-9B22-24DDD4D661C3}"/>
  <bookViews>
    <workbookView xWindow="-120" yWindow="-120" windowWidth="20730" windowHeight="11160" tabRatio="584" xr2:uid="{00000000-000D-0000-FFFF-FFFF00000000}"/>
  </bookViews>
  <sheets>
    <sheet name="Plan de Mejora SST" sheetId="5" r:id="rId1"/>
  </sheets>
  <definedNames>
    <definedName name="_xlnm.Print_Area" localSheetId="0">'Plan de Mejora SST'!$A$1:$U$124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1" i="5" l="1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31" i="5" l="1"/>
  <c r="Q33" i="5"/>
  <c r="Q35" i="5"/>
  <c r="Q37" i="5"/>
  <c r="Q39" i="5"/>
  <c r="Q41" i="5"/>
  <c r="Q43" i="5"/>
  <c r="Q45" i="5"/>
  <c r="Q47" i="5"/>
  <c r="O112" i="5"/>
  <c r="O123" i="5" s="1"/>
  <c r="F111" i="5"/>
  <c r="F122" i="5" s="1"/>
  <c r="F124" i="5" s="1"/>
  <c r="G111" i="5"/>
  <c r="G122" i="5" s="1"/>
  <c r="G124" i="5" s="1"/>
  <c r="H111" i="5"/>
  <c r="H122" i="5" s="1"/>
  <c r="H124" i="5" s="1"/>
  <c r="I111" i="5"/>
  <c r="I122" i="5" s="1"/>
  <c r="I124" i="5" s="1"/>
  <c r="J111" i="5"/>
  <c r="J122" i="5" s="1"/>
  <c r="J124" i="5" s="1"/>
  <c r="K111" i="5"/>
  <c r="K122" i="5" s="1"/>
  <c r="K124" i="5" s="1"/>
  <c r="L122" i="5"/>
  <c r="M111" i="5"/>
  <c r="M122" i="5" s="1"/>
  <c r="N111" i="5"/>
  <c r="N122" i="5" s="1"/>
  <c r="O111" i="5"/>
  <c r="O122" i="5" s="1"/>
  <c r="P111" i="5"/>
  <c r="P122" i="5" s="1"/>
  <c r="F112" i="5"/>
  <c r="F123" i="5" s="1"/>
  <c r="G112" i="5"/>
  <c r="G123" i="5" s="1"/>
  <c r="H112" i="5"/>
  <c r="H123" i="5" s="1"/>
  <c r="I112" i="5"/>
  <c r="I123" i="5" s="1"/>
  <c r="J112" i="5"/>
  <c r="J123" i="5" s="1"/>
  <c r="K112" i="5"/>
  <c r="K123" i="5" s="1"/>
  <c r="L112" i="5"/>
  <c r="L123" i="5" s="1"/>
  <c r="M112" i="5"/>
  <c r="M123" i="5" s="1"/>
  <c r="N112" i="5"/>
  <c r="N123" i="5" s="1"/>
  <c r="P112" i="5"/>
  <c r="P123" i="5" s="1"/>
  <c r="E112" i="5"/>
  <c r="E123" i="5" s="1"/>
  <c r="E111" i="5"/>
  <c r="E122" i="5" s="1"/>
  <c r="Q19" i="5"/>
  <c r="Q21" i="5"/>
  <c r="Q23" i="5"/>
  <c r="Q25" i="5"/>
  <c r="Q27" i="5"/>
  <c r="Q29" i="5"/>
  <c r="Q49" i="5"/>
  <c r="Q51" i="5"/>
  <c r="Q53" i="5"/>
  <c r="Q55" i="5"/>
  <c r="Q57" i="5"/>
  <c r="Q59" i="5"/>
  <c r="Q61" i="5"/>
  <c r="Q63" i="5"/>
  <c r="Q65" i="5"/>
  <c r="Q67" i="5"/>
  <c r="Q69" i="5"/>
  <c r="Q71" i="5"/>
  <c r="Q73" i="5"/>
  <c r="Q75" i="5"/>
  <c r="Q105" i="5"/>
  <c r="Q107" i="5"/>
  <c r="Q109" i="5"/>
  <c r="Q17" i="5"/>
  <c r="O124" i="5" l="1"/>
  <c r="M124" i="5"/>
  <c r="P124" i="5"/>
  <c r="N124" i="5"/>
  <c r="L124" i="5"/>
  <c r="R107" i="5"/>
  <c r="R105" i="5"/>
  <c r="R57" i="5"/>
  <c r="Q111" i="5"/>
  <c r="R17" i="5"/>
  <c r="Q112" i="5"/>
  <c r="Q123" i="5"/>
  <c r="Q122" i="5"/>
  <c r="E124" i="5"/>
  <c r="Q12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<sst xmlns="http://schemas.openxmlformats.org/spreadsheetml/2006/main" count="355" uniqueCount="206">
  <si>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</si>
  <si>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</si>
  <si>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</si>
  <si>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</si>
  <si>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</si>
  <si>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</si>
  <si>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</si>
  <si>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</si>
  <si>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</si>
  <si>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</si>
  <si>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</si>
  <si>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</si>
  <si>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</si>
  <si>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</si>
  <si>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</si>
  <si>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</si>
  <si>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</si>
  <si>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</si>
  <si>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</si>
  <si>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</si>
  <si>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</si>
  <si>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VERIFICAR</t>
  </si>
  <si>
    <t>ACTUAR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</si>
  <si>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</si>
  <si>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</si>
  <si>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</si>
  <si>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</si>
  <si>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</si>
  <si>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</si>
  <si>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</si>
  <si>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</si>
  <si>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</si>
  <si>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</si>
  <si>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</si>
  <si>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</si>
  <si>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</si>
  <si>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</si>
  <si>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</si>
  <si>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</si>
  <si>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</si>
  <si>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</si>
  <si>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</si>
  <si>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</si>
  <si>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</si>
  <si>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</si>
  <si>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</si>
  <si>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</si>
  <si>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</si>
  <si>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 xml:space="preserve">HOJA DE APOYO BASICA PARA PLANTEAR UN PLAN DE MEJORAMIENTO RELACIONADO CON " AUTOEVALUACIÓN DE LOS ESTÁNDARES MÍNIMOS SG-SST ", ESTABLECIDO EN EL ARTICULO 29 DE RESOLUCIÓN 0312 DE 2019 </t>
  </si>
  <si>
    <t>Aplica para todos los trabajadores, contratistas, desde la documentación requerida hasta la implementación del SG-SST.</t>
  </si>
  <si>
    <t>HUMANOS</t>
  </si>
  <si>
    <t xml:space="preserve"> TECNICOS</t>
  </si>
  <si>
    <t xml:space="preserve"> FINANCIEROS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</si>
  <si>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</si>
  <si>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</si>
  <si>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</si>
  <si>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</si>
  <si>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</t>
  </si>
  <si>
    <t>Asignacion de una persona que diseñe e implemente el Sistema de Gestion de SST</t>
  </si>
  <si>
    <t>1.1.2</t>
  </si>
  <si>
    <t>Asignacion  de responsabiilidades en SST</t>
  </si>
  <si>
    <t>Asignación de recursos para el Sistema de Gestión en SST</t>
  </si>
  <si>
    <t>1.1.3</t>
  </si>
  <si>
    <t>Afiliación al Sistema de Seguridad Social Integral</t>
  </si>
  <si>
    <t>1.1.4</t>
  </si>
  <si>
    <t>Conformación y funcionamiento del COPASST</t>
  </si>
  <si>
    <t>1.1.6</t>
  </si>
  <si>
    <t>Capacitación de los integrantes del COPASST</t>
  </si>
  <si>
    <t>1.1.7</t>
  </si>
  <si>
    <t>Conformación y funcionamiento del Comité de Convivencia Laboral</t>
  </si>
  <si>
    <t>1.1.8</t>
  </si>
  <si>
    <t>1.2.1</t>
  </si>
  <si>
    <t>Programa de capacitación anual</t>
  </si>
  <si>
    <t>Inducción y reinducción en SST</t>
  </si>
  <si>
    <t>1.2.2</t>
  </si>
  <si>
    <t xml:space="preserve">Curso Virtual de capacitación de cincuenta (50) horas en SST. </t>
  </si>
  <si>
    <t>1.2.3</t>
  </si>
  <si>
    <t>Política de Seguridad  y Salud en el Trabajo.</t>
  </si>
  <si>
    <t>2.1.1</t>
  </si>
  <si>
    <t>Objetivos de SST</t>
  </si>
  <si>
    <t>2.2.1</t>
  </si>
  <si>
    <t>Plan Anual de Trabajo</t>
  </si>
  <si>
    <t>2.4.1</t>
  </si>
  <si>
    <t>Archivo y retención documental del Sistema de Gestión de SST</t>
  </si>
  <si>
    <t>2.5.1</t>
  </si>
  <si>
    <t>Rendición de cuentas</t>
  </si>
  <si>
    <t>2.6.1</t>
  </si>
  <si>
    <t>Matriz legal</t>
  </si>
  <si>
    <t>2.7.1</t>
  </si>
  <si>
    <t>Mecanismos de comunicación</t>
  </si>
  <si>
    <t>2.8.1</t>
  </si>
  <si>
    <t>Identificación y evaluación para la adquisición de bienes y servicios</t>
  </si>
  <si>
    <t>2.9.1</t>
  </si>
  <si>
    <t>Evaluación y selección de proveedores y contratistas</t>
  </si>
  <si>
    <t>2.10.1</t>
  </si>
  <si>
    <t>Gestión del cambio</t>
  </si>
  <si>
    <t>2.11.1</t>
  </si>
  <si>
    <t xml:space="preserve">Descripción sociodemográfica y Diagnóstico de las condiciones de
salud de los trabajadores
</t>
  </si>
  <si>
    <t>3.1.1</t>
  </si>
  <si>
    <t xml:space="preserve">Actividades de medicina del trabajo y de prevención y promoción de la Salud. </t>
  </si>
  <si>
    <t>3.1.2</t>
  </si>
  <si>
    <t>Perfiles de cargos</t>
  </si>
  <si>
    <t>3.1.3</t>
  </si>
  <si>
    <t>Evaluaciones médicas ocupacionales</t>
  </si>
  <si>
    <t>3.1.4</t>
  </si>
  <si>
    <t>Custodia de las historias clínicas</t>
  </si>
  <si>
    <t>3.1.5</t>
  </si>
  <si>
    <t>Restricciones y recomendaciones médico laborales</t>
  </si>
  <si>
    <t>3.1.6</t>
  </si>
  <si>
    <t>Estilos de vida y entorno saludable</t>
  </si>
  <si>
    <t>3.1.7</t>
  </si>
  <si>
    <t>Investigación de incidentes, accidentes de trabajo y las enfermedades cuando sean diagnosticadas como laborales</t>
  </si>
  <si>
    <t>3.2.2</t>
  </si>
  <si>
    <t>Registro y análisis estadístico de accidentes de trabajo y enfermedades laborales</t>
  </si>
  <si>
    <t>3.2.3</t>
  </si>
  <si>
    <t xml:space="preserve">Frecuencia de accidentalidad </t>
  </si>
  <si>
    <t>3.3.1</t>
  </si>
  <si>
    <t xml:space="preserve">Severidad de accidentalidad </t>
  </si>
  <si>
    <t>3.3.2</t>
  </si>
  <si>
    <t xml:space="preserve">Proporción de accidentes de trabajo mortales </t>
  </si>
  <si>
    <t>3.3.3</t>
  </si>
  <si>
    <t>Prevalencia de la enfermedad laboral</t>
  </si>
  <si>
    <t>3.3.4</t>
  </si>
  <si>
    <t xml:space="preserve">Incidencia de la enfermedad laboral </t>
  </si>
  <si>
    <t>3.3.5</t>
  </si>
  <si>
    <t xml:space="preserve">Ausentismo por causa médica </t>
  </si>
  <si>
    <t>3.3.6</t>
  </si>
  <si>
    <t>Metodología para identificación de peligros, evaluación y valoración de riesgos</t>
  </si>
  <si>
    <t>4.1.1</t>
  </si>
  <si>
    <t>Identificación de peligros y evaluación y valoración de riesgos con participación de todos los niveles de la empresa</t>
  </si>
  <si>
    <t>4.1.2</t>
  </si>
  <si>
    <t>Medidas de prevención y control frente a peligros/riesgos identificados</t>
  </si>
  <si>
    <t>4.2.1</t>
  </si>
  <si>
    <t>Aplicación de medidas de prevención y control por parte de los trabajadores</t>
  </si>
  <si>
    <t>4.2.2</t>
  </si>
  <si>
    <t>Procedimientos e instructivos internos de seguridad y salud en el trabajo</t>
  </si>
  <si>
    <t>4.2.3</t>
  </si>
  <si>
    <t>Inspecciones a instalaciones, maquinaria o equipos</t>
  </si>
  <si>
    <t>4.2.4</t>
  </si>
  <si>
    <t>Mantenimiento periódico de las instalaciones, equipos, máquinas y herramientas</t>
  </si>
  <si>
    <t>4.2.5</t>
  </si>
  <si>
    <t>Plan de prevención, preparación y respuesta ante emergencias</t>
  </si>
  <si>
    <t>5.1.1</t>
  </si>
  <si>
    <t>Brigada de prevención, preparación y respuesta ante emergencias</t>
  </si>
  <si>
    <t>5.1.2</t>
  </si>
  <si>
    <t>Definición de indicadores del Sistema de Gestión de Seguridad y Salud en el Trabajo</t>
  </si>
  <si>
    <t>6.1.1</t>
  </si>
  <si>
    <t>Alta dirección</t>
  </si>
  <si>
    <t>Hoja de vida con soportes</t>
  </si>
  <si>
    <t>Soporte de asignación de responsabilidades en  SST</t>
  </si>
  <si>
    <t>Soporte de asignación de recursos humanos, técnicos y financieros</t>
  </si>
  <si>
    <t>Recursos humano</t>
  </si>
  <si>
    <t>Planilla de aportes de pagos a la seguridad social</t>
  </si>
  <si>
    <t>Se agrega en el plan de mejoramiento, para hacer vigilancia de cumplimiento de los aportes</t>
  </si>
  <si>
    <t>Encargado de SST</t>
  </si>
  <si>
    <t>Acta de conformación del COPASST o asignación del Vigía ocupacional</t>
  </si>
  <si>
    <t>Capacitación de las 50 horas en SST del Vigía ocupacional</t>
  </si>
  <si>
    <t>Acta de conformación del comité de convivencia laboral</t>
  </si>
  <si>
    <t>Programa de capacitación anual en SST y Matriz de peligros y riesgos</t>
  </si>
  <si>
    <t>Consignado en el Plan de trabajo anual en SST</t>
  </si>
  <si>
    <t>Plan de trabajo anual</t>
  </si>
  <si>
    <t>En el Plan de trabajo anual quedará el cronograma de actividades, pero se realizará de forma inmediata a las nuevas contrataciones</t>
  </si>
  <si>
    <t>Certificado de aprobación del curso de las 50 horas en SST</t>
  </si>
  <si>
    <t>Política de SST firmada por alta dirección</t>
  </si>
  <si>
    <t>Objetivos de SST aprobados y firmados por la alta dirección</t>
  </si>
  <si>
    <t>Procedimiento para archivo y retención documental de SST</t>
  </si>
  <si>
    <t>Alta dirección, encargado de SST y COPASST o Vigía ocupacional</t>
  </si>
  <si>
    <t>Resultado de auditorías y planes de acción en SST</t>
  </si>
  <si>
    <t>Matriz legal de normatividad vigente en SST aplicable a la empresa</t>
  </si>
  <si>
    <t>Encargado de SST y COPASST o Vigía ocupacional</t>
  </si>
  <si>
    <t>30 de noviembre de 2021</t>
  </si>
  <si>
    <t>Procedimiento y evaluación de proveedores y contratistas</t>
  </si>
  <si>
    <t>Procedimiento para la adquisición de bienes y servicios</t>
  </si>
  <si>
    <t>Procedimiento de Gestión del cambio</t>
  </si>
  <si>
    <t>Perfil sociodemográfico</t>
  </si>
  <si>
    <t>Perfiles de cargo</t>
  </si>
  <si>
    <t>Registro de evidencia de realización</t>
  </si>
  <si>
    <t>Soporte de la entidad que guarda los documentos</t>
  </si>
  <si>
    <t>Registro de asistencia</t>
  </si>
  <si>
    <t>Procedimiento y Registro de evidencia de realización</t>
  </si>
  <si>
    <t>Indicador de Frecuencia de accidentalidad</t>
  </si>
  <si>
    <t>Indicador de Severidad de accidentalidad</t>
  </si>
  <si>
    <t>Indicador de proporción de ccidentes de trabajo mortales</t>
  </si>
  <si>
    <t>Indicador de la prevalencia de la enfermedad laboral</t>
  </si>
  <si>
    <t>Indicador de la incidencia de la enfermedad laboral</t>
  </si>
  <si>
    <t>Indicador de Ausentismo por causa médica</t>
  </si>
  <si>
    <t>Procedimiento para la identificación, evaluación y valoración de peligros y riesgos</t>
  </si>
  <si>
    <t>Matriz de peligros y riesgos</t>
  </si>
  <si>
    <t>Encargafo de SST</t>
  </si>
  <si>
    <t>Procedimiento para la prevención y control de los peligros/riesgos encontrados</t>
  </si>
  <si>
    <t>Registro y Formato para reporte de peligros y riesgos</t>
  </si>
  <si>
    <t>Registro de inspecciones</t>
  </si>
  <si>
    <t>Procedimiento y cronograma de actividades</t>
  </si>
  <si>
    <t>Procedimiento para la prevención, preparación y respuesta ante emergencias</t>
  </si>
  <si>
    <t>Conformación de la brigada de emergencias</t>
  </si>
  <si>
    <t>Matriz de indicadores del SG-SST</t>
  </si>
  <si>
    <t xml:space="preserve">                                                                    Guía relacionada con los planes de mejoramiento, con el fin que se efectúen las acciones correctivas tendientes a la superación de las situaciones irregulares detectadas conforme a los requisitos del decreto 1072/2015 y resolución 0312 de 2019  actividades desarrolladas en: Resafe Mareting S.A.S</t>
  </si>
  <si>
    <t>Debido a que no hay ninguna al momento se deja creada la carpeta</t>
  </si>
  <si>
    <t>Se deja programada en el plan de trabajo anual en SST, aquí se solicitará ayuda a la ARL SURA</t>
  </si>
  <si>
    <t>Se definió en las funciones del vigía ocupacional</t>
  </si>
  <si>
    <t>Quedan los formatos diseñados en caso de que se presente una eventualidad de accidente o enfermedad laboral</t>
  </si>
  <si>
    <t>Formato de seguimiento en mantenimiento</t>
  </si>
  <si>
    <t>Debe realizarce en coordinación con la ARL SURA</t>
  </si>
  <si>
    <t>Se cuenta con la matriz de indicadores</t>
  </si>
  <si>
    <t>Carteleras, correo, aplicaciones, formatos de auto reportes</t>
  </si>
  <si>
    <t>Política de SST firmada por alta dirección, protocolos de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</si>
</sst>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b/>
      <sz val="14"/>
      <color rgb="FF00B050"/>
      <name val="Arial"/>
      <family val="2"/>
    </font>
    <font>
      <b/>
      <sz val="11"/>
      <color rgb="FF7030A0"/>
      <name val="Arial"/>
      <family val="2"/>
    </font>
    <font>
      <b/>
      <sz val="12"/>
      <color rgb="FFFFC000"/>
      <name val="Arial"/>
      <family val="2"/>
    </font>
    <font>
      <b/>
      <sz val="10"/>
      <color rgb="FFFFC000"/>
      <name val="Arial"/>
      <family val="2"/>
    </font>
    <font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FEA3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01">
    <xf numFmtId="0" fontId="0" fillId="0" borderId="0" xfId="0"/>
    <xf numFmtId="0" fontId="14" fillId="0" borderId="0" xfId="0" applyFont="1"/>
    <xf numFmtId="0" fontId="14" fillId="0" borderId="0" xfId="0" applyFont="1" applyFill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9" fillId="0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9" fillId="0" borderId="6" xfId="31" applyNumberFormat="1" applyFont="1" applyFill="1" applyBorder="1" applyAlignment="1" applyProtection="1">
      <alignment horizontal="center" vertical="center"/>
      <protection locked="0"/>
    </xf>
    <xf numFmtId="1" fontId="29" fillId="0" borderId="8" xfId="31" applyNumberFormat="1" applyFont="1" applyFill="1" applyBorder="1" applyAlignment="1" applyProtection="1">
      <alignment horizontal="center" vertical="center"/>
      <protection locked="0"/>
    </xf>
    <xf numFmtId="1" fontId="29" fillId="0" borderId="9" xfId="31" applyNumberFormat="1" applyFont="1" applyFill="1" applyBorder="1" applyAlignment="1" applyProtection="1">
      <alignment horizontal="center" vertical="center"/>
      <protection locked="0"/>
    </xf>
    <xf numFmtId="1" fontId="29" fillId="0" borderId="10" xfId="31" applyNumberFormat="1" applyFont="1" applyFill="1" applyBorder="1" applyAlignment="1" applyProtection="1">
      <alignment horizontal="center" vertical="center"/>
      <protection locked="0"/>
    </xf>
    <xf numFmtId="1" fontId="29" fillId="0" borderId="12" xfId="31" applyNumberFormat="1" applyFont="1" applyFill="1" applyBorder="1" applyAlignment="1" applyProtection="1">
      <alignment horizontal="center" vertical="center"/>
      <protection locked="0"/>
    </xf>
    <xf numFmtId="1" fontId="29" fillId="0" borderId="13" xfId="31" applyNumberFormat="1" applyFont="1" applyFill="1" applyBorder="1" applyAlignment="1" applyProtection="1">
      <alignment horizontal="center" vertical="center"/>
      <protection locked="0"/>
    </xf>
    <xf numFmtId="1" fontId="29" fillId="0" borderId="14" xfId="31" applyNumberFormat="1" applyFont="1" applyFill="1" applyBorder="1" applyAlignment="1" applyProtection="1">
      <alignment horizontal="center" vertical="center"/>
      <protection locked="0"/>
    </xf>
    <xf numFmtId="1" fontId="29" fillId="0" borderId="15" xfId="31" applyNumberFormat="1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40" fillId="31" borderId="10" xfId="0" applyFont="1" applyFill="1" applyBorder="1" applyAlignment="1">
      <alignment horizontal="right" vertical="center" wrapText="1"/>
    </xf>
    <xf numFmtId="0" fontId="40" fillId="31" borderId="24" xfId="0" applyFont="1" applyFill="1" applyBorder="1" applyAlignment="1">
      <alignment horizontal="right" vertical="center" wrapText="1"/>
    </xf>
    <xf numFmtId="0" fontId="16" fillId="32" borderId="12" xfId="0" applyFont="1" applyFill="1" applyBorder="1" applyAlignment="1">
      <alignment horizontal="center" vertical="center" wrapText="1"/>
    </xf>
    <xf numFmtId="0" fontId="16" fillId="32" borderId="26" xfId="0" applyFont="1" applyFill="1" applyBorder="1" applyAlignment="1">
      <alignment horizontal="center" vertical="center" wrapText="1"/>
    </xf>
    <xf numFmtId="0" fontId="16" fillId="32" borderId="27" xfId="0" applyFont="1" applyFill="1" applyBorder="1" applyAlignment="1">
      <alignment horizontal="center" vertical="center" wrapText="1"/>
    </xf>
    <xf numFmtId="0" fontId="16" fillId="32" borderId="31" xfId="0" applyFont="1" applyFill="1" applyBorder="1" applyAlignment="1">
      <alignment horizontal="center" vertical="center" wrapText="1"/>
    </xf>
    <xf numFmtId="0" fontId="16" fillId="32" borderId="0" xfId="0" applyFont="1" applyFill="1" applyBorder="1" applyAlignment="1">
      <alignment horizontal="center" vertical="center" wrapText="1"/>
    </xf>
    <xf numFmtId="0" fontId="16" fillId="32" borderId="32" xfId="0" applyFont="1" applyFill="1" applyBorder="1" applyAlignment="1">
      <alignment horizontal="center" vertical="center" wrapText="1"/>
    </xf>
    <xf numFmtId="0" fontId="15" fillId="24" borderId="62" xfId="0" applyFont="1" applyFill="1" applyBorder="1" applyAlignment="1">
      <alignment horizontal="center" vertical="center" wrapText="1"/>
    </xf>
    <xf numFmtId="0" fontId="15" fillId="24" borderId="2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textRotation="90" wrapText="1"/>
    </xf>
    <xf numFmtId="0" fontId="39" fillId="27" borderId="16" xfId="0" applyFont="1" applyFill="1" applyBorder="1" applyAlignment="1">
      <alignment horizontal="center" vertical="center" textRotation="90" wrapText="1"/>
    </xf>
    <xf numFmtId="0" fontId="39" fillId="27" borderId="54" xfId="0" applyFont="1" applyFill="1" applyBorder="1" applyAlignment="1">
      <alignment horizontal="center" vertical="center" textRotation="90" wrapText="1"/>
    </xf>
    <xf numFmtId="17" fontId="32" fillId="25" borderId="8" xfId="31" applyFont="1" applyFill="1" applyBorder="1" applyAlignment="1" applyProtection="1">
      <alignment horizontal="center" vertical="center" wrapText="1"/>
    </xf>
    <xf numFmtId="17" fontId="32" fillId="25" borderId="34" xfId="31" applyFont="1" applyFill="1" applyBorder="1" applyAlignment="1" applyProtection="1">
      <alignment horizontal="center" vertical="center" wrapText="1"/>
    </xf>
    <xf numFmtId="0" fontId="23" fillId="27" borderId="55" xfId="0" applyFont="1" applyFill="1" applyBorder="1" applyAlignment="1">
      <alignment horizontal="center" vertical="center" textRotation="90" wrapText="1"/>
    </xf>
    <xf numFmtId="0" fontId="23" fillId="27" borderId="56" xfId="0" applyFont="1" applyFill="1" applyBorder="1" applyAlignment="1">
      <alignment horizontal="center" vertical="center" textRotation="90" wrapText="1"/>
    </xf>
    <xf numFmtId="17" fontId="32" fillId="25" borderId="8" xfId="31" applyFont="1" applyFill="1" applyBorder="1" applyAlignment="1" applyProtection="1">
      <alignment horizontal="center" vertical="center" textRotation="90" wrapText="1"/>
    </xf>
    <xf numFmtId="17" fontId="32" fillId="25" borderId="34" xfId="31" applyFont="1" applyFill="1" applyBorder="1" applyAlignment="1" applyProtection="1">
      <alignment horizontal="center" vertical="center" textRotation="90" wrapText="1"/>
    </xf>
    <xf numFmtId="0" fontId="42" fillId="27" borderId="55" xfId="0" applyFont="1" applyFill="1" applyBorder="1" applyAlignment="1">
      <alignment horizontal="center" vertical="center" textRotation="90" wrapText="1"/>
    </xf>
    <xf numFmtId="0" fontId="42" fillId="27" borderId="56" xfId="0" applyFont="1" applyFill="1" applyBorder="1" applyAlignment="1">
      <alignment horizontal="center" vertical="center" textRotation="90" wrapText="1"/>
    </xf>
    <xf numFmtId="17" fontId="35" fillId="0" borderId="27" xfId="31" applyFont="1" applyFill="1" applyBorder="1" applyAlignment="1" applyProtection="1">
      <alignment horizontal="center" vertical="center" wrapText="1"/>
      <protection locked="0"/>
    </xf>
    <xf numFmtId="17" fontId="35" fillId="0" borderId="23" xfId="31" applyFont="1" applyFill="1" applyBorder="1" applyAlignment="1" applyProtection="1">
      <alignment horizontal="center" vertical="center" wrapText="1"/>
      <protection locked="0"/>
    </xf>
    <xf numFmtId="9" fontId="29" fillId="0" borderId="29" xfId="32" applyFont="1" applyFill="1" applyBorder="1" applyAlignment="1" applyProtection="1">
      <alignment horizontal="center" vertical="center"/>
      <protection locked="0"/>
    </xf>
    <xf numFmtId="9" fontId="29" fillId="0" borderId="28" xfId="32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0" fillId="25" borderId="42" xfId="0" applyFont="1" applyFill="1" applyBorder="1" applyAlignment="1">
      <alignment horizontal="center" vertical="center"/>
    </xf>
    <xf numFmtId="0" fontId="30" fillId="25" borderId="43" xfId="0" applyFont="1" applyFill="1" applyBorder="1" applyAlignment="1">
      <alignment horizontal="center" vertical="center"/>
    </xf>
    <xf numFmtId="0" fontId="30" fillId="25" borderId="15" xfId="0" applyFont="1" applyFill="1" applyBorder="1" applyAlignment="1">
      <alignment horizontal="center" vertical="center"/>
    </xf>
    <xf numFmtId="0" fontId="37" fillId="24" borderId="47" xfId="0" applyFont="1" applyFill="1" applyBorder="1" applyAlignment="1">
      <alignment horizontal="center" vertical="center"/>
    </xf>
    <xf numFmtId="0" fontId="37" fillId="24" borderId="43" xfId="0" applyFont="1" applyFill="1" applyBorder="1" applyAlignment="1">
      <alignment horizontal="center" vertical="center"/>
    </xf>
    <xf numFmtId="0" fontId="37" fillId="24" borderId="15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15" fillId="24" borderId="16" xfId="0" applyFont="1" applyFill="1" applyBorder="1" applyAlignment="1">
      <alignment horizontal="center" vertical="center"/>
    </xf>
    <xf numFmtId="0" fontId="15" fillId="24" borderId="5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5" fillId="24" borderId="10" xfId="0" applyFont="1" applyFill="1" applyBorder="1" applyAlignment="1">
      <alignment horizontal="center" vertical="center" wrapText="1"/>
    </xf>
    <xf numFmtId="0" fontId="37" fillId="24" borderId="44" xfId="0" applyFont="1" applyFill="1" applyBorder="1" applyAlignment="1">
      <alignment horizontal="center" vertical="center"/>
    </xf>
    <xf numFmtId="0" fontId="37" fillId="24" borderId="45" xfId="0" applyFont="1" applyFill="1" applyBorder="1" applyAlignment="1">
      <alignment horizontal="center" vertical="center"/>
    </xf>
    <xf numFmtId="0" fontId="37" fillId="24" borderId="46" xfId="0" applyFont="1" applyFill="1" applyBorder="1" applyAlignment="1">
      <alignment horizontal="center" vertical="center"/>
    </xf>
    <xf numFmtId="0" fontId="15" fillId="24" borderId="2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4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1" fillId="25" borderId="42" xfId="0" applyFont="1" applyFill="1" applyBorder="1" applyAlignment="1">
      <alignment horizontal="center" vertical="center" wrapText="1"/>
    </xf>
    <xf numFmtId="0" fontId="31" fillId="25" borderId="43" xfId="0" applyFont="1" applyFill="1" applyBorder="1" applyAlignment="1">
      <alignment horizontal="center" vertical="center" wrapText="1"/>
    </xf>
    <xf numFmtId="0" fontId="31" fillId="25" borderId="15" xfId="0" applyFont="1" applyFill="1" applyBorder="1" applyAlignment="1">
      <alignment horizontal="center" vertical="center" wrapText="1"/>
    </xf>
    <xf numFmtId="9" fontId="36" fillId="0" borderId="14" xfId="32" applyFont="1" applyFill="1" applyBorder="1" applyAlignment="1" applyProtection="1">
      <alignment horizontal="center" vertical="center"/>
      <protection locked="0"/>
    </xf>
    <xf numFmtId="9" fontId="36" fillId="0" borderId="39" xfId="32" applyFont="1" applyFill="1" applyBorder="1" applyAlignment="1" applyProtection="1">
      <alignment horizontal="center" vertical="center"/>
      <protection locked="0"/>
    </xf>
    <xf numFmtId="17" fontId="35" fillId="0" borderId="25" xfId="31" applyFont="1" applyFill="1" applyBorder="1" applyAlignment="1" applyProtection="1">
      <alignment horizontal="center" vertical="center" wrapText="1"/>
      <protection locked="0"/>
    </xf>
    <xf numFmtId="17" fontId="35" fillId="0" borderId="5" xfId="31" applyFont="1" applyFill="1" applyBorder="1" applyAlignment="1" applyProtection="1">
      <alignment horizontal="center" vertical="center" wrapText="1"/>
      <protection locked="0"/>
    </xf>
    <xf numFmtId="17" fontId="35" fillId="0" borderId="8" xfId="31" applyFont="1" applyFill="1" applyBorder="1" applyAlignment="1" applyProtection="1">
      <alignment horizontal="center" vertical="center" wrapText="1"/>
      <protection locked="0"/>
    </xf>
    <xf numFmtId="0" fontId="43" fillId="27" borderId="13" xfId="0" applyFont="1" applyFill="1" applyBorder="1" applyAlignment="1">
      <alignment horizontal="center" vertical="center" textRotation="90" wrapText="1"/>
    </xf>
    <xf numFmtId="0" fontId="15" fillId="27" borderId="16" xfId="0" applyFont="1" applyFill="1" applyBorder="1" applyAlignment="1">
      <alignment horizontal="center" vertical="center" textRotation="90" wrapText="1"/>
    </xf>
    <xf numFmtId="9" fontId="29" fillId="0" borderId="41" xfId="32" applyFont="1" applyFill="1" applyBorder="1" applyAlignment="1" applyProtection="1">
      <alignment horizontal="center" vertical="center"/>
      <protection locked="0"/>
    </xf>
    <xf numFmtId="1" fontId="29" fillId="0" borderId="44" xfId="32" applyNumberFormat="1" applyFont="1" applyFill="1" applyBorder="1" applyAlignment="1" applyProtection="1">
      <alignment horizontal="center" vertical="center"/>
      <protection locked="0"/>
    </xf>
    <xf numFmtId="1" fontId="29" fillId="0" borderId="57" xfId="32" applyNumberFormat="1" applyFont="1" applyFill="1" applyBorder="1" applyAlignment="1" applyProtection="1">
      <alignment horizontal="center" vertical="center"/>
      <protection locked="0"/>
    </xf>
    <xf numFmtId="1" fontId="29" fillId="0" borderId="58" xfId="32" applyNumberFormat="1" applyFont="1" applyFill="1" applyBorder="1" applyAlignment="1" applyProtection="1">
      <alignment horizontal="center" vertical="center"/>
      <protection locked="0"/>
    </xf>
    <xf numFmtId="1" fontId="29" fillId="0" borderId="59" xfId="32" applyNumberFormat="1" applyFont="1" applyFill="1" applyBorder="1" applyAlignment="1" applyProtection="1">
      <alignment horizontal="center" vertical="center"/>
      <protection locked="0"/>
    </xf>
    <xf numFmtId="0" fontId="31" fillId="25" borderId="51" xfId="0" applyFont="1" applyFill="1" applyBorder="1" applyAlignment="1">
      <alignment horizontal="center" vertical="center" wrapText="1"/>
    </xf>
    <xf numFmtId="0" fontId="31" fillId="25" borderId="52" xfId="0" applyFont="1" applyFill="1" applyBorder="1" applyAlignment="1">
      <alignment horizontal="center" vertical="center" wrapText="1"/>
    </xf>
    <xf numFmtId="0" fontId="31" fillId="25" borderId="53" xfId="0" applyFont="1" applyFill="1" applyBorder="1" applyAlignment="1">
      <alignment horizontal="center" vertical="center" wrapText="1"/>
    </xf>
    <xf numFmtId="0" fontId="21" fillId="29" borderId="36" xfId="0" applyFont="1" applyFill="1" applyBorder="1" applyAlignment="1">
      <alignment horizontal="center" vertical="center" wrapText="1"/>
    </xf>
    <xf numFmtId="0" fontId="21" fillId="29" borderId="1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29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26" borderId="8" xfId="0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 wrapText="1"/>
    </xf>
    <xf numFmtId="0" fontId="38" fillId="25" borderId="5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21" fillId="30" borderId="8" xfId="0" applyFont="1" applyFill="1" applyBorder="1" applyAlignment="1">
      <alignment horizontal="center" vertical="center" wrapText="1"/>
    </xf>
    <xf numFmtId="0" fontId="21" fillId="30" borderId="17" xfId="0" applyFont="1" applyFill="1" applyBorder="1" applyAlignment="1">
      <alignment horizontal="center" vertical="center" wrapText="1"/>
    </xf>
    <xf numFmtId="0" fontId="40" fillId="31" borderId="10" xfId="0" applyFont="1" applyFill="1" applyBorder="1" applyAlignment="1">
      <alignment horizontal="right" vertical="center" wrapText="1"/>
    </xf>
    <xf numFmtId="0" fontId="40" fillId="31" borderId="24" xfId="0" applyFont="1" applyFill="1" applyBorder="1" applyAlignment="1">
      <alignment horizontal="right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21" fillId="30" borderId="36" xfId="0" applyFont="1" applyFill="1" applyBorder="1" applyAlignment="1">
      <alignment horizontal="center" vertical="center" wrapText="1"/>
    </xf>
    <xf numFmtId="0" fontId="20" fillId="26" borderId="36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26" borderId="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17" fontId="35" fillId="27" borderId="5" xfId="3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horizontal="center" vertical="center"/>
    </xf>
    <xf numFmtId="17" fontId="35" fillId="0" borderId="37" xfId="31" applyFont="1" applyFill="1" applyBorder="1" applyAlignment="1" applyProtection="1">
      <alignment horizontal="center" vertical="center" wrapText="1"/>
      <protection locked="0"/>
    </xf>
    <xf numFmtId="0" fontId="21" fillId="28" borderId="36" xfId="0" applyFont="1" applyFill="1" applyBorder="1" applyAlignment="1">
      <alignment horizontal="center" vertical="center" wrapText="1"/>
    </xf>
    <xf numFmtId="0" fontId="21" fillId="28" borderId="17" xfId="0" applyFont="1" applyFill="1" applyBorder="1" applyAlignment="1">
      <alignment horizontal="center" vertical="center" wrapText="1"/>
    </xf>
    <xf numFmtId="0" fontId="45" fillId="34" borderId="36" xfId="0" applyFont="1" applyFill="1" applyBorder="1" applyAlignment="1">
      <alignment horizontal="center" vertical="center" wrapText="1"/>
    </xf>
    <xf numFmtId="0" fontId="45" fillId="34" borderId="17" xfId="0" applyFont="1" applyFill="1" applyBorder="1" applyAlignment="1">
      <alignment horizontal="center" vertical="center" wrapText="1"/>
    </xf>
    <xf numFmtId="17" fontId="35" fillId="27" borderId="8" xfId="31" applyFont="1" applyFill="1" applyBorder="1" applyAlignment="1" applyProtection="1">
      <alignment horizontal="center" vertical="center" wrapText="1"/>
      <protection locked="0"/>
    </xf>
    <xf numFmtId="17" fontId="35" fillId="27" borderId="17" xfId="31" applyFont="1" applyFill="1" applyBorder="1" applyAlignment="1" applyProtection="1">
      <alignment horizontal="center" vertical="center" wrapText="1"/>
      <protection locked="0"/>
    </xf>
    <xf numFmtId="0" fontId="45" fillId="34" borderId="8" xfId="0" applyFont="1" applyFill="1" applyBorder="1" applyAlignment="1">
      <alignment horizontal="center" vertical="center" wrapText="1"/>
    </xf>
    <xf numFmtId="0" fontId="45" fillId="34" borderId="34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17" fontId="35" fillId="0" borderId="32" xfId="31" applyFont="1" applyFill="1" applyBorder="1" applyAlignment="1" applyProtection="1">
      <alignment horizontal="center" vertical="center" wrapText="1"/>
      <protection locked="0"/>
    </xf>
    <xf numFmtId="17" fontId="35" fillId="27" borderId="34" xfId="31" applyFont="1" applyFill="1" applyBorder="1" applyAlignment="1" applyProtection="1">
      <alignment horizontal="center" vertical="center" wrapText="1"/>
      <protection locked="0"/>
    </xf>
    <xf numFmtId="17" fontId="35" fillId="27" borderId="36" xfId="31" applyFont="1" applyFill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24" xfId="0" applyFont="1" applyFill="1" applyBorder="1" applyAlignment="1">
      <alignment horizontal="center" vertical="center" wrapText="1"/>
    </xf>
    <xf numFmtId="0" fontId="32" fillId="25" borderId="25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17" fontId="34" fillId="25" borderId="5" xfId="31" applyFont="1" applyFill="1" applyBorder="1" applyAlignment="1" applyProtection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9" fontId="36" fillId="0" borderId="63" xfId="32" applyFont="1" applyFill="1" applyBorder="1" applyAlignment="1" applyProtection="1">
      <alignment horizontal="center" vertical="center"/>
      <protection locked="0"/>
    </xf>
    <xf numFmtId="17" fontId="33" fillId="25" borderId="8" xfId="31" applyFont="1" applyFill="1" applyBorder="1" applyAlignment="1" applyProtection="1">
      <alignment horizontal="center" vertical="center"/>
    </xf>
    <xf numFmtId="17" fontId="33" fillId="25" borderId="34" xfId="31" applyFont="1" applyFill="1" applyBorder="1" applyAlignment="1" applyProtection="1">
      <alignment horizontal="center" vertical="center"/>
    </xf>
    <xf numFmtId="17" fontId="33" fillId="25" borderId="35" xfId="31" applyFont="1" applyFill="1" applyBorder="1" applyAlignment="1" applyProtection="1">
      <alignment horizontal="center" vertical="center"/>
    </xf>
    <xf numFmtId="17" fontId="32" fillId="25" borderId="12" xfId="31" applyFont="1" applyFill="1" applyBorder="1" applyAlignment="1" applyProtection="1">
      <alignment horizontal="center" vertical="center" wrapText="1"/>
    </xf>
    <xf numFmtId="17" fontId="32" fillId="25" borderId="27" xfId="31" applyFont="1" applyFill="1" applyBorder="1" applyAlignment="1" applyProtection="1">
      <alignment horizontal="center" vertical="center" wrapText="1"/>
    </xf>
    <xf numFmtId="17" fontId="32" fillId="25" borderId="31" xfId="31" applyFont="1" applyFill="1" applyBorder="1" applyAlignment="1" applyProtection="1">
      <alignment horizontal="center" vertical="center" wrapText="1"/>
    </xf>
    <xf numFmtId="17" fontId="32" fillId="25" borderId="32" xfId="31" applyFont="1" applyFill="1" applyBorder="1" applyAlignment="1" applyProtection="1">
      <alignment horizontal="center" vertical="center" wrapText="1"/>
    </xf>
    <xf numFmtId="17" fontId="32" fillId="25" borderId="38" xfId="31" applyFont="1" applyFill="1" applyBorder="1" applyAlignment="1" applyProtection="1">
      <alignment horizontal="center" vertical="center" wrapText="1"/>
    </xf>
    <xf numFmtId="17" fontId="32" fillId="25" borderId="33" xfId="31" applyFont="1" applyFill="1" applyBorder="1" applyAlignment="1" applyProtection="1">
      <alignment horizontal="center" vertical="center" wrapText="1"/>
    </xf>
    <xf numFmtId="1" fontId="29" fillId="0" borderId="1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30" xfId="31" applyNumberFormat="1" applyFont="1" applyFill="1" applyBorder="1" applyAlignment="1" applyProtection="1">
      <alignment horizontal="center" vertical="center" wrapText="1"/>
      <protection locked="0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0" fillId="25" borderId="20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0" fontId="21" fillId="29" borderId="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1" fillId="25" borderId="17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106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SST'!$C$124:$D$124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SST'!$E$121:$R$121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SST'!$E$124:$R$124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0.8571428571428571</c:v>
                </c:pt>
                <c:pt idx="8">
                  <c:v>1</c:v>
                </c:pt>
                <c:pt idx="9">
                  <c:v>1</c:v>
                </c:pt>
                <c:pt idx="10">
                  <c:v>0.53846153846153844</c:v>
                </c:pt>
                <c:pt idx="11">
                  <c:v>0.33333333333333331</c:v>
                </c:pt>
                <c:pt idx="12">
                  <c:v>0.81632653061224492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SST'!$C$125:$D$125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SST'!$E$121:$R$121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SST'!$E$125:$R$125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120</xdr:row>
      <xdr:rowOff>114300</xdr:rowOff>
    </xdr:from>
    <xdr:to>
      <xdr:col>20</xdr:col>
      <xdr:colOff>2273300</xdr:colOff>
      <xdr:row>132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133"/>
  <sheetViews>
    <sheetView showGridLines="0" tabSelected="1" topLeftCell="B32" zoomScale="69" zoomScaleNormal="69" zoomScaleSheetLayoutView="55" zoomScalePageLayoutView="70" workbookViewId="0">
      <selection activeCell="P46" sqref="P46"/>
    </sheetView>
  </sheetViews>
  <sheetFormatPr baseColWidth="10" defaultColWidth="11.42578125" defaultRowHeight="12" x14ac:dyDescent="0.2"/>
  <cols>
    <col min="1" max="1" width="12.28515625" style="4" customWidth="1"/>
    <col min="2" max="2" width="25.7109375" style="4" customWidth="1"/>
    <col min="3" max="3" width="36.7109375" style="4" customWidth="1"/>
    <col min="4" max="4" width="5.7109375" style="4" customWidth="1"/>
    <col min="5" max="16" width="6.7109375" style="4" customWidth="1"/>
    <col min="17" max="18" width="9.28515625" style="4" customWidth="1"/>
    <col min="19" max="19" width="21.5703125" style="6" customWidth="1"/>
    <col min="20" max="20" width="22" style="6" customWidth="1"/>
    <col min="21" max="21" width="42.28515625" style="4" customWidth="1"/>
    <col min="22" max="16384" width="11.42578125" style="4"/>
  </cols>
  <sheetData>
    <row r="1" spans="1:23" ht="24.75" customHeight="1" x14ac:dyDescent="0.2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  <c r="V1" s="3"/>
    </row>
    <row r="2" spans="1:23" ht="24.75" customHeight="1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9"/>
      <c r="V2" s="3"/>
    </row>
    <row r="3" spans="1:23" ht="10.5" customHeight="1" x14ac:dyDescent="0.2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4"/>
    </row>
    <row r="4" spans="1:23" ht="68.45" customHeight="1" x14ac:dyDescent="0.2">
      <c r="A4" s="127" t="s">
        <v>44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</row>
    <row r="5" spans="1:23" ht="4.9000000000000004" customHeight="1" x14ac:dyDescent="0.2">
      <c r="A5" s="22"/>
      <c r="B5" s="23"/>
      <c r="S5" s="4"/>
      <c r="T5" s="4"/>
    </row>
    <row r="6" spans="1:23" ht="27.6" customHeight="1" x14ac:dyDescent="0.2">
      <c r="A6" s="119" t="s">
        <v>25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</row>
    <row r="7" spans="1:23" ht="52.9" customHeight="1" x14ac:dyDescent="0.2">
      <c r="A7" s="32" t="s">
        <v>196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W7" s="5"/>
    </row>
    <row r="8" spans="1:23" ht="24" customHeight="1" x14ac:dyDescent="0.2">
      <c r="A8" s="119" t="s">
        <v>26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1:23" ht="33.75" customHeight="1" x14ac:dyDescent="0.2">
      <c r="A9" s="32" t="s">
        <v>49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W9" s="5"/>
    </row>
    <row r="10" spans="1:23" ht="24" customHeight="1" x14ac:dyDescent="0.2">
      <c r="A10" s="119" t="s">
        <v>27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</row>
    <row r="11" spans="1:23" ht="21" customHeight="1" x14ac:dyDescent="0.2">
      <c r="A11" s="32" t="s">
        <v>45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3" ht="24" customHeight="1" x14ac:dyDescent="0.2">
      <c r="A12" s="119" t="s">
        <v>46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3" ht="21" customHeight="1" x14ac:dyDescent="0.2">
      <c r="A13" s="159" t="s">
        <v>28</v>
      </c>
      <c r="B13" s="160"/>
      <c r="C13" s="160"/>
      <c r="D13" s="161"/>
      <c r="E13" s="162" t="s">
        <v>170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</row>
    <row r="14" spans="1:23" s="5" customFormat="1" ht="22.5" customHeight="1" x14ac:dyDescent="0.2">
      <c r="A14" s="40" t="s">
        <v>17</v>
      </c>
      <c r="B14" s="36" t="s">
        <v>23</v>
      </c>
      <c r="C14" s="171" t="s">
        <v>19</v>
      </c>
      <c r="D14" s="172"/>
      <c r="E14" s="165" t="s">
        <v>1</v>
      </c>
      <c r="F14" s="165" t="s">
        <v>2</v>
      </c>
      <c r="G14" s="165" t="s">
        <v>3</v>
      </c>
      <c r="H14" s="165" t="s">
        <v>4</v>
      </c>
      <c r="I14" s="165" t="s">
        <v>5</v>
      </c>
      <c r="J14" s="165" t="s">
        <v>6</v>
      </c>
      <c r="K14" s="165" t="s">
        <v>7</v>
      </c>
      <c r="L14" s="165" t="s">
        <v>8</v>
      </c>
      <c r="M14" s="165" t="s">
        <v>9</v>
      </c>
      <c r="N14" s="165" t="s">
        <v>10</v>
      </c>
      <c r="O14" s="165" t="s">
        <v>11</v>
      </c>
      <c r="P14" s="165" t="s">
        <v>12</v>
      </c>
      <c r="Q14" s="171" t="s">
        <v>24</v>
      </c>
      <c r="R14" s="172"/>
      <c r="S14" s="168" t="s">
        <v>29</v>
      </c>
      <c r="T14" s="168" t="s">
        <v>16</v>
      </c>
      <c r="U14" s="168" t="s">
        <v>0</v>
      </c>
    </row>
    <row r="15" spans="1:23" s="5" customFormat="1" ht="22.5" customHeight="1" x14ac:dyDescent="0.2">
      <c r="A15" s="41"/>
      <c r="B15" s="37"/>
      <c r="C15" s="173"/>
      <c r="D15" s="17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73"/>
      <c r="R15" s="174"/>
      <c r="S15" s="169"/>
      <c r="T15" s="169"/>
      <c r="U15" s="169"/>
    </row>
    <row r="16" spans="1:23" s="1" customFormat="1" ht="28.15" customHeight="1" thickBot="1" x14ac:dyDescent="0.25">
      <c r="A16" s="41"/>
      <c r="B16" s="37"/>
      <c r="C16" s="175"/>
      <c r="D16" s="176"/>
      <c r="E16" s="177" t="s">
        <v>54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3"/>
      <c r="R16" s="176"/>
      <c r="S16" s="170"/>
      <c r="T16" s="170"/>
      <c r="U16" s="170"/>
    </row>
    <row r="17" spans="1:21" s="1" customFormat="1" ht="26.25" customHeight="1" x14ac:dyDescent="0.2">
      <c r="A17" s="38" t="s">
        <v>18</v>
      </c>
      <c r="B17" s="131" t="s">
        <v>57</v>
      </c>
      <c r="C17" s="132" t="s">
        <v>58</v>
      </c>
      <c r="D17" s="8" t="s">
        <v>32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>
        <v>1</v>
      </c>
      <c r="P17" s="12"/>
      <c r="Q17" s="46">
        <f>IFERROR(IF(COUNT(E17:P17)&lt;1,0,IF(COUNT(E18:P18)&gt;=COUNT(E17:P17),1,(COUNT(E18:P18)/COUNT(E17:P17)))),0)</f>
        <v>0</v>
      </c>
      <c r="R17" s="96">
        <f>AVERAGE(Q17:Q56)</f>
        <v>0.84000000000000008</v>
      </c>
      <c r="S17" s="141" t="s">
        <v>147</v>
      </c>
      <c r="T17" s="153" t="s">
        <v>148</v>
      </c>
      <c r="U17" s="166"/>
    </row>
    <row r="18" spans="1:21" s="1" customFormat="1" ht="29.25" customHeight="1" thickBot="1" x14ac:dyDescent="0.25">
      <c r="A18" s="39"/>
      <c r="B18" s="126"/>
      <c r="C18" s="118"/>
      <c r="D18" s="9" t="s">
        <v>33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3"/>
      <c r="Q18" s="47"/>
      <c r="R18" s="97"/>
      <c r="S18" s="45"/>
      <c r="T18" s="147"/>
      <c r="U18" s="138"/>
    </row>
    <row r="19" spans="1:21" s="1" customFormat="1" ht="24" customHeight="1" x14ac:dyDescent="0.2">
      <c r="A19" s="39"/>
      <c r="B19" s="125" t="s">
        <v>59</v>
      </c>
      <c r="C19" s="116" t="s">
        <v>60</v>
      </c>
      <c r="D19" s="8" t="s">
        <v>32</v>
      </c>
      <c r="E19" s="7"/>
      <c r="F19" s="7"/>
      <c r="G19" s="7"/>
      <c r="H19" s="7"/>
      <c r="I19" s="7"/>
      <c r="J19" s="7"/>
      <c r="K19" s="7"/>
      <c r="L19" s="7">
        <v>1</v>
      </c>
      <c r="M19" s="7"/>
      <c r="N19" s="7"/>
      <c r="O19" s="7"/>
      <c r="P19" s="13"/>
      <c r="Q19" s="47">
        <f>IFERROR(IF(COUNT(E19:P19)&lt;1,0,IF(COUNT(E20:P20)&gt;=COUNT(E19:P19),1,(COUNT(E20:P20)/COUNT(E19:P19)))),0)</f>
        <v>1</v>
      </c>
      <c r="R19" s="97"/>
      <c r="S19" s="44" t="s">
        <v>147</v>
      </c>
      <c r="T19" s="146" t="s">
        <v>149</v>
      </c>
      <c r="U19" s="136"/>
    </row>
    <row r="20" spans="1:21" s="1" customFormat="1" ht="24" customHeight="1" thickBot="1" x14ac:dyDescent="0.25">
      <c r="A20" s="39"/>
      <c r="B20" s="126"/>
      <c r="C20" s="114"/>
      <c r="D20" s="9" t="s">
        <v>33</v>
      </c>
      <c r="E20" s="7"/>
      <c r="F20" s="7"/>
      <c r="G20" s="7"/>
      <c r="H20" s="7"/>
      <c r="I20" s="7"/>
      <c r="J20" s="7"/>
      <c r="K20" s="7"/>
      <c r="L20" s="7">
        <v>1</v>
      </c>
      <c r="M20" s="7"/>
      <c r="N20" s="7"/>
      <c r="O20" s="7"/>
      <c r="P20" s="13"/>
      <c r="Q20" s="47"/>
      <c r="R20" s="97"/>
      <c r="S20" s="45"/>
      <c r="T20" s="147"/>
      <c r="U20" s="137"/>
    </row>
    <row r="21" spans="1:21" s="1" customFormat="1" ht="24" customHeight="1" x14ac:dyDescent="0.2">
      <c r="A21" s="39"/>
      <c r="B21" s="125" t="s">
        <v>62</v>
      </c>
      <c r="C21" s="116" t="s">
        <v>61</v>
      </c>
      <c r="D21" s="8" t="s">
        <v>32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13"/>
      <c r="Q21" s="47">
        <f>IFERROR(IF(COUNT(E21:P21)&lt;1,0,IF(COUNT(E22:P22)&gt;=COUNT(E21:P21),1,(COUNT(E22:P22)/COUNT(E21:P21)))),0)</f>
        <v>1</v>
      </c>
      <c r="R21" s="97"/>
      <c r="S21" s="44" t="s">
        <v>147</v>
      </c>
      <c r="T21" s="146" t="s">
        <v>150</v>
      </c>
      <c r="U21" s="136"/>
    </row>
    <row r="22" spans="1:21" s="1" customFormat="1" ht="24" customHeight="1" thickBot="1" x14ac:dyDescent="0.25">
      <c r="A22" s="39"/>
      <c r="B22" s="126"/>
      <c r="C22" s="114"/>
      <c r="D22" s="9" t="s">
        <v>33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1</v>
      </c>
      <c r="P22" s="13"/>
      <c r="Q22" s="47"/>
      <c r="R22" s="97"/>
      <c r="S22" s="45"/>
      <c r="T22" s="147"/>
      <c r="U22" s="137"/>
    </row>
    <row r="23" spans="1:21" s="1" customFormat="1" ht="24" customHeight="1" x14ac:dyDescent="0.2">
      <c r="A23" s="39"/>
      <c r="B23" s="125" t="s">
        <v>64</v>
      </c>
      <c r="C23" s="116" t="s">
        <v>63</v>
      </c>
      <c r="D23" s="8" t="s">
        <v>32</v>
      </c>
      <c r="E23" s="7"/>
      <c r="F23" s="7"/>
      <c r="G23" s="7"/>
      <c r="H23" s="7"/>
      <c r="I23" s="7"/>
      <c r="J23" s="7"/>
      <c r="K23" s="7"/>
      <c r="L23" s="7">
        <v>1</v>
      </c>
      <c r="M23" s="7">
        <v>1</v>
      </c>
      <c r="N23" s="7">
        <v>1</v>
      </c>
      <c r="O23" s="7">
        <v>1</v>
      </c>
      <c r="P23" s="13">
        <v>1</v>
      </c>
      <c r="Q23" s="47">
        <f>IFERROR(IF(COUNT(E23:P23)&lt;1,0,IF(COUNT(E24:P24)&gt;=COUNT(E23:P23),1,(COUNT(E24:P24)/COUNT(E23:P23)))),0)</f>
        <v>0.8</v>
      </c>
      <c r="R23" s="97"/>
      <c r="S23" s="44" t="s">
        <v>151</v>
      </c>
      <c r="T23" s="146" t="s">
        <v>152</v>
      </c>
      <c r="U23" s="49" t="s">
        <v>153</v>
      </c>
    </row>
    <row r="24" spans="1:21" s="1" customFormat="1" ht="24" customHeight="1" thickBot="1" x14ac:dyDescent="0.25">
      <c r="A24" s="39"/>
      <c r="B24" s="126"/>
      <c r="C24" s="114"/>
      <c r="D24" s="9" t="s">
        <v>33</v>
      </c>
      <c r="E24" s="7"/>
      <c r="F24" s="7"/>
      <c r="G24" s="7"/>
      <c r="H24" s="7"/>
      <c r="I24" s="7"/>
      <c r="J24" s="7"/>
      <c r="K24" s="7"/>
      <c r="L24" s="7">
        <v>1</v>
      </c>
      <c r="M24" s="7">
        <v>1</v>
      </c>
      <c r="N24" s="7">
        <v>1</v>
      </c>
      <c r="O24" s="7">
        <v>1</v>
      </c>
      <c r="P24" s="13"/>
      <c r="Q24" s="47"/>
      <c r="R24" s="97"/>
      <c r="S24" s="45"/>
      <c r="T24" s="147"/>
      <c r="U24" s="138"/>
    </row>
    <row r="25" spans="1:21" s="2" customFormat="1" ht="24" customHeight="1" x14ac:dyDescent="0.2">
      <c r="A25" s="39"/>
      <c r="B25" s="125" t="s">
        <v>66</v>
      </c>
      <c r="C25" s="116" t="s">
        <v>65</v>
      </c>
      <c r="D25" s="8" t="s">
        <v>32</v>
      </c>
      <c r="E25" s="7"/>
      <c r="F25" s="7"/>
      <c r="G25" s="7"/>
      <c r="H25" s="7"/>
      <c r="I25" s="7"/>
      <c r="J25" s="7"/>
      <c r="K25" s="7"/>
      <c r="L25" s="7">
        <v>1</v>
      </c>
      <c r="M25" s="7"/>
      <c r="N25" s="7"/>
      <c r="O25" s="7"/>
      <c r="P25" s="13"/>
      <c r="Q25" s="47">
        <f>IFERROR(IF(COUNT(E25:P25)&lt;1,0,IF(COUNT(E26:P26)&gt;=COUNT(E25:P25),1,(COUNT(E26:P26)/COUNT(E25:P25)))),0)</f>
        <v>1</v>
      </c>
      <c r="R25" s="97"/>
      <c r="S25" s="44" t="s">
        <v>154</v>
      </c>
      <c r="T25" s="146" t="s">
        <v>155</v>
      </c>
      <c r="U25" s="136"/>
    </row>
    <row r="26" spans="1:21" s="2" customFormat="1" ht="31.5" customHeight="1" thickBot="1" x14ac:dyDescent="0.25">
      <c r="A26" s="39"/>
      <c r="B26" s="126"/>
      <c r="C26" s="114"/>
      <c r="D26" s="9" t="s">
        <v>33</v>
      </c>
      <c r="E26" s="7"/>
      <c r="F26" s="7"/>
      <c r="G26" s="7"/>
      <c r="H26" s="7"/>
      <c r="I26" s="7"/>
      <c r="J26" s="7"/>
      <c r="K26" s="7"/>
      <c r="L26" s="7">
        <v>1</v>
      </c>
      <c r="M26" s="7"/>
      <c r="N26" s="7"/>
      <c r="O26" s="7"/>
      <c r="P26" s="13"/>
      <c r="Q26" s="47"/>
      <c r="R26" s="97"/>
      <c r="S26" s="45"/>
      <c r="T26" s="147"/>
      <c r="U26" s="137"/>
    </row>
    <row r="27" spans="1:21" s="2" customFormat="1" ht="24" customHeight="1" x14ac:dyDescent="0.2">
      <c r="A27" s="39"/>
      <c r="B27" s="125" t="s">
        <v>68</v>
      </c>
      <c r="C27" s="116" t="s">
        <v>67</v>
      </c>
      <c r="D27" s="8" t="s">
        <v>32</v>
      </c>
      <c r="E27" s="7"/>
      <c r="F27" s="7"/>
      <c r="G27" s="7"/>
      <c r="H27" s="7"/>
      <c r="I27" s="7"/>
      <c r="J27" s="7"/>
      <c r="K27" s="7"/>
      <c r="L27" s="7"/>
      <c r="M27" s="7"/>
      <c r="N27" s="7">
        <v>1</v>
      </c>
      <c r="O27" s="7"/>
      <c r="P27" s="13"/>
      <c r="Q27" s="47">
        <f>IFERROR(IF(COUNT(E27:P27)&lt;1,0,IF(COUNT(E28:P28)&gt;=COUNT(E27:P27),1,(COUNT(E28:P28)/COUNT(E27:P27)))),0)</f>
        <v>1</v>
      </c>
      <c r="R27" s="97"/>
      <c r="S27" s="44" t="s">
        <v>154</v>
      </c>
      <c r="T27" s="146" t="s">
        <v>156</v>
      </c>
      <c r="U27" s="136"/>
    </row>
    <row r="28" spans="1:21" s="2" customFormat="1" ht="24" customHeight="1" thickBot="1" x14ac:dyDescent="0.25">
      <c r="A28" s="39"/>
      <c r="B28" s="126"/>
      <c r="C28" s="114"/>
      <c r="D28" s="9" t="s">
        <v>33</v>
      </c>
      <c r="E28" s="7"/>
      <c r="F28" s="7"/>
      <c r="G28" s="7"/>
      <c r="H28" s="7"/>
      <c r="I28" s="7"/>
      <c r="J28" s="7"/>
      <c r="K28" s="7"/>
      <c r="L28" s="7"/>
      <c r="M28" s="7"/>
      <c r="N28" s="7">
        <v>1</v>
      </c>
      <c r="O28" s="7"/>
      <c r="P28" s="13"/>
      <c r="Q28" s="47"/>
      <c r="R28" s="97"/>
      <c r="S28" s="45"/>
      <c r="T28" s="147"/>
      <c r="U28" s="137"/>
    </row>
    <row r="29" spans="1:21" s="2" customFormat="1" ht="24" customHeight="1" x14ac:dyDescent="0.2">
      <c r="A29" s="39"/>
      <c r="B29" s="125" t="s">
        <v>70</v>
      </c>
      <c r="C29" s="117" t="s">
        <v>69</v>
      </c>
      <c r="D29" s="8" t="s">
        <v>32</v>
      </c>
      <c r="E29" s="7"/>
      <c r="F29" s="7"/>
      <c r="G29" s="7"/>
      <c r="H29" s="7"/>
      <c r="I29" s="7"/>
      <c r="J29" s="7"/>
      <c r="K29" s="7"/>
      <c r="L29" s="7"/>
      <c r="M29" s="7">
        <v>1</v>
      </c>
      <c r="N29" s="7"/>
      <c r="O29" s="7"/>
      <c r="P29" s="13"/>
      <c r="Q29" s="47">
        <f>IFERROR(IF(COUNT(E29:P29)&lt;1,0,IF(COUNT(E30:P30)&gt;=COUNT(E29:P29),1,(COUNT(E30:P30)/COUNT(E29:P29)))),0)</f>
        <v>1</v>
      </c>
      <c r="R29" s="97"/>
      <c r="S29" s="44" t="s">
        <v>154</v>
      </c>
      <c r="T29" s="146" t="s">
        <v>157</v>
      </c>
      <c r="U29" s="136"/>
    </row>
    <row r="30" spans="1:21" s="2" customFormat="1" ht="24" customHeight="1" thickBot="1" x14ac:dyDescent="0.25">
      <c r="A30" s="39"/>
      <c r="B30" s="126"/>
      <c r="C30" s="118"/>
      <c r="D30" s="9" t="s">
        <v>33</v>
      </c>
      <c r="E30" s="7"/>
      <c r="F30" s="7"/>
      <c r="G30" s="7"/>
      <c r="H30" s="7"/>
      <c r="I30" s="7"/>
      <c r="J30" s="7"/>
      <c r="K30" s="7"/>
      <c r="L30" s="7"/>
      <c r="M30" s="7">
        <v>1</v>
      </c>
      <c r="N30" s="7"/>
      <c r="O30" s="7"/>
      <c r="P30" s="13"/>
      <c r="Q30" s="47"/>
      <c r="R30" s="97"/>
      <c r="S30" s="45"/>
      <c r="T30" s="147"/>
      <c r="U30" s="137"/>
    </row>
    <row r="31" spans="1:21" s="2" customFormat="1" ht="29.25" customHeight="1" x14ac:dyDescent="0.2">
      <c r="A31" s="39"/>
      <c r="B31" s="133" t="s">
        <v>71</v>
      </c>
      <c r="C31" s="134" t="s">
        <v>72</v>
      </c>
      <c r="D31" s="8" t="s">
        <v>32</v>
      </c>
      <c r="E31" s="7"/>
      <c r="F31" s="7"/>
      <c r="G31" s="7"/>
      <c r="H31" s="7"/>
      <c r="I31" s="7"/>
      <c r="J31" s="7"/>
      <c r="K31" s="7"/>
      <c r="L31" s="7"/>
      <c r="M31" s="7"/>
      <c r="N31" s="7">
        <v>1</v>
      </c>
      <c r="O31" s="7"/>
      <c r="P31" s="13"/>
      <c r="Q31" s="47">
        <f t="shared" ref="Q31" si="0">IFERROR(IF(COUNT(E31:P31)&lt;1,0,IF(COUNT(E32:P32)&gt;=COUNT(E31:P31),1,(COUNT(E32:P32)/COUNT(E31:P31)))),0)</f>
        <v>1</v>
      </c>
      <c r="R31" s="167"/>
      <c r="S31" s="99" t="s">
        <v>154</v>
      </c>
      <c r="T31" s="139" t="s">
        <v>158</v>
      </c>
      <c r="U31" s="32" t="s">
        <v>159</v>
      </c>
    </row>
    <row r="32" spans="1:21" s="2" customFormat="1" ht="30.75" customHeight="1" thickBot="1" x14ac:dyDescent="0.25">
      <c r="A32" s="39"/>
      <c r="B32" s="133"/>
      <c r="C32" s="134"/>
      <c r="D32" s="9" t="s">
        <v>33</v>
      </c>
      <c r="E32" s="7"/>
      <c r="F32" s="7"/>
      <c r="G32" s="7"/>
      <c r="H32" s="7"/>
      <c r="I32" s="7"/>
      <c r="J32" s="7"/>
      <c r="K32" s="7"/>
      <c r="L32" s="7"/>
      <c r="M32" s="7"/>
      <c r="N32" s="7">
        <v>1</v>
      </c>
      <c r="O32" s="7"/>
      <c r="P32" s="13"/>
      <c r="Q32" s="47"/>
      <c r="R32" s="167"/>
      <c r="S32" s="99"/>
      <c r="T32" s="139"/>
      <c r="U32" s="32"/>
    </row>
    <row r="33" spans="1:21" s="2" customFormat="1" ht="30.75" customHeight="1" x14ac:dyDescent="0.2">
      <c r="A33" s="39"/>
      <c r="B33" s="133" t="s">
        <v>74</v>
      </c>
      <c r="C33" s="135" t="s">
        <v>73</v>
      </c>
      <c r="D33" s="8" t="s">
        <v>32</v>
      </c>
      <c r="E33" s="7"/>
      <c r="F33" s="7"/>
      <c r="G33" s="7"/>
      <c r="H33" s="7"/>
      <c r="I33" s="7"/>
      <c r="J33" s="7"/>
      <c r="K33" s="7"/>
      <c r="L33" s="7"/>
      <c r="M33" s="7"/>
      <c r="N33" s="7">
        <v>1</v>
      </c>
      <c r="O33" s="7"/>
      <c r="P33" s="13"/>
      <c r="Q33" s="47">
        <f t="shared" ref="Q33" si="1">IFERROR(IF(COUNT(E33:P33)&lt;1,0,IF(COUNT(E34:P34)&gt;=COUNT(E33:P33),1,(COUNT(E34:P34)/COUNT(E33:P33)))),0)</f>
        <v>1</v>
      </c>
      <c r="R33" s="97"/>
      <c r="S33" s="99" t="s">
        <v>154</v>
      </c>
      <c r="T33" s="139" t="s">
        <v>178</v>
      </c>
      <c r="U33" s="32" t="s">
        <v>161</v>
      </c>
    </row>
    <row r="34" spans="1:21" s="2" customFormat="1" ht="34.5" customHeight="1" thickBot="1" x14ac:dyDescent="0.25">
      <c r="A34" s="39"/>
      <c r="B34" s="133"/>
      <c r="C34" s="135"/>
      <c r="D34" s="9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>
        <v>1</v>
      </c>
      <c r="O34" s="7"/>
      <c r="P34" s="13"/>
      <c r="Q34" s="47"/>
      <c r="R34" s="97"/>
      <c r="S34" s="99"/>
      <c r="T34" s="139"/>
      <c r="U34" s="32"/>
    </row>
    <row r="35" spans="1:21" s="2" customFormat="1" ht="28.5" customHeight="1" x14ac:dyDescent="0.2">
      <c r="A35" s="39"/>
      <c r="B35" s="133" t="s">
        <v>76</v>
      </c>
      <c r="C35" s="134" t="s">
        <v>75</v>
      </c>
      <c r="D35" s="8" t="s">
        <v>32</v>
      </c>
      <c r="E35" s="7"/>
      <c r="F35" s="7"/>
      <c r="G35" s="7"/>
      <c r="H35" s="7"/>
      <c r="I35" s="7"/>
      <c r="J35" s="7"/>
      <c r="K35" s="7"/>
      <c r="L35" s="7"/>
      <c r="M35" s="7"/>
      <c r="N35" s="7">
        <v>1</v>
      </c>
      <c r="O35" s="7"/>
      <c r="P35" s="13"/>
      <c r="Q35" s="47">
        <f t="shared" ref="Q35" si="2">IFERROR(IF(COUNT(E35:P35)&lt;1,0,IF(COUNT(E36:P36)&gt;=COUNT(E35:P35),1,(COUNT(E36:P36)/COUNT(E35:P35)))),0)</f>
        <v>1</v>
      </c>
      <c r="R35" s="97"/>
      <c r="S35" s="99" t="s">
        <v>154</v>
      </c>
      <c r="T35" s="139" t="s">
        <v>162</v>
      </c>
      <c r="U35" s="140"/>
    </row>
    <row r="36" spans="1:21" s="2" customFormat="1" ht="29.25" customHeight="1" thickBot="1" x14ac:dyDescent="0.25">
      <c r="A36" s="39"/>
      <c r="B36" s="133"/>
      <c r="C36" s="134"/>
      <c r="D36" s="9" t="s">
        <v>33</v>
      </c>
      <c r="E36" s="7"/>
      <c r="F36" s="7"/>
      <c r="G36" s="7"/>
      <c r="H36" s="7"/>
      <c r="I36" s="7"/>
      <c r="J36" s="7"/>
      <c r="K36" s="7"/>
      <c r="L36" s="7"/>
      <c r="M36" s="7"/>
      <c r="N36" s="7">
        <v>1</v>
      </c>
      <c r="O36" s="7"/>
      <c r="P36" s="13"/>
      <c r="Q36" s="47"/>
      <c r="R36" s="97"/>
      <c r="S36" s="99"/>
      <c r="T36" s="139"/>
      <c r="U36" s="140"/>
    </row>
    <row r="37" spans="1:21" s="2" customFormat="1" ht="24" customHeight="1" x14ac:dyDescent="0.2">
      <c r="A37" s="39"/>
      <c r="B37" s="133" t="s">
        <v>78</v>
      </c>
      <c r="C37" s="134" t="s">
        <v>77</v>
      </c>
      <c r="D37" s="8" t="s">
        <v>32</v>
      </c>
      <c r="E37" s="7"/>
      <c r="F37" s="7"/>
      <c r="G37" s="7"/>
      <c r="H37" s="7"/>
      <c r="I37" s="7"/>
      <c r="J37" s="7"/>
      <c r="K37" s="7"/>
      <c r="L37" s="7"/>
      <c r="M37" s="7">
        <v>1</v>
      </c>
      <c r="N37" s="7"/>
      <c r="O37" s="7"/>
      <c r="P37" s="13"/>
      <c r="Q37" s="47">
        <f t="shared" ref="Q37" si="3">IFERROR(IF(COUNT(E37:P37)&lt;1,0,IF(COUNT(E38:P38)&gt;=COUNT(E37:P37),1,(COUNT(E38:P38)/COUNT(E37:P37)))),0)</f>
        <v>1</v>
      </c>
      <c r="R37" s="97"/>
      <c r="S37" s="99" t="s">
        <v>147</v>
      </c>
      <c r="T37" s="139" t="s">
        <v>163</v>
      </c>
      <c r="U37" s="140"/>
    </row>
    <row r="38" spans="1:21" s="2" customFormat="1" ht="24" customHeight="1" thickBot="1" x14ac:dyDescent="0.25">
      <c r="A38" s="39"/>
      <c r="B38" s="133"/>
      <c r="C38" s="134"/>
      <c r="D38" s="9" t="s">
        <v>33</v>
      </c>
      <c r="E38" s="7"/>
      <c r="F38" s="7"/>
      <c r="G38" s="7"/>
      <c r="H38" s="7"/>
      <c r="I38" s="7"/>
      <c r="J38" s="7"/>
      <c r="K38" s="7"/>
      <c r="L38" s="7"/>
      <c r="M38" s="7">
        <v>1</v>
      </c>
      <c r="N38" s="7"/>
      <c r="O38" s="7"/>
      <c r="P38" s="13"/>
      <c r="Q38" s="47"/>
      <c r="R38" s="97"/>
      <c r="S38" s="99"/>
      <c r="T38" s="139"/>
      <c r="U38" s="140"/>
    </row>
    <row r="39" spans="1:21" s="2" customFormat="1" ht="24" customHeight="1" x14ac:dyDescent="0.2">
      <c r="A39" s="39"/>
      <c r="B39" s="133" t="s">
        <v>80</v>
      </c>
      <c r="C39" s="134" t="s">
        <v>79</v>
      </c>
      <c r="D39" s="8" t="s">
        <v>32</v>
      </c>
      <c r="E39" s="7"/>
      <c r="F39" s="7"/>
      <c r="G39" s="7"/>
      <c r="H39" s="7"/>
      <c r="I39" s="7"/>
      <c r="J39" s="7"/>
      <c r="K39" s="7"/>
      <c r="L39" s="7"/>
      <c r="M39" s="7">
        <v>1</v>
      </c>
      <c r="N39" s="7"/>
      <c r="O39" s="7"/>
      <c r="P39" s="13"/>
      <c r="Q39" s="47">
        <f t="shared" ref="Q39" si="4">IFERROR(IF(COUNT(E39:P39)&lt;1,0,IF(COUNT(E40:P40)&gt;=COUNT(E39:P39),1,(COUNT(E40:P40)/COUNT(E39:P39)))),0)</f>
        <v>1</v>
      </c>
      <c r="R39" s="97"/>
      <c r="S39" s="99" t="s">
        <v>154</v>
      </c>
      <c r="T39" s="139" t="s">
        <v>164</v>
      </c>
      <c r="U39" s="140"/>
    </row>
    <row r="40" spans="1:21" s="2" customFormat="1" ht="24" customHeight="1" thickBot="1" x14ac:dyDescent="0.25">
      <c r="A40" s="39"/>
      <c r="B40" s="133"/>
      <c r="C40" s="134"/>
      <c r="D40" s="9" t="s">
        <v>33</v>
      </c>
      <c r="E40" s="7"/>
      <c r="F40" s="7"/>
      <c r="G40" s="7"/>
      <c r="H40" s="7"/>
      <c r="I40" s="7"/>
      <c r="J40" s="7"/>
      <c r="K40" s="7"/>
      <c r="L40" s="7"/>
      <c r="M40" s="7">
        <v>1</v>
      </c>
      <c r="N40" s="7"/>
      <c r="O40" s="7"/>
      <c r="P40" s="13"/>
      <c r="Q40" s="47"/>
      <c r="R40" s="97"/>
      <c r="S40" s="99"/>
      <c r="T40" s="139"/>
      <c r="U40" s="140"/>
    </row>
    <row r="41" spans="1:21" s="2" customFormat="1" ht="24" customHeight="1" x14ac:dyDescent="0.2">
      <c r="A41" s="39"/>
      <c r="B41" s="133" t="s">
        <v>82</v>
      </c>
      <c r="C41" s="134" t="s">
        <v>81</v>
      </c>
      <c r="D41" s="8" t="s">
        <v>32</v>
      </c>
      <c r="E41" s="7"/>
      <c r="F41" s="7"/>
      <c r="G41" s="7"/>
      <c r="H41" s="7"/>
      <c r="I41" s="7"/>
      <c r="J41" s="7"/>
      <c r="K41" s="7"/>
      <c r="L41" s="7"/>
      <c r="M41" s="7"/>
      <c r="N41" s="7">
        <v>1</v>
      </c>
      <c r="O41" s="7"/>
      <c r="P41" s="13"/>
      <c r="Q41" s="47">
        <f t="shared" ref="Q41" si="5">IFERROR(IF(COUNT(E41:P41)&lt;1,0,IF(COUNT(E42:P42)&gt;=COUNT(E41:P41),1,(COUNT(E42:P42)/COUNT(E41:P41)))),0)</f>
        <v>1</v>
      </c>
      <c r="R41" s="97"/>
      <c r="S41" s="99" t="s">
        <v>154</v>
      </c>
      <c r="T41" s="139" t="s">
        <v>160</v>
      </c>
      <c r="U41" s="140"/>
    </row>
    <row r="42" spans="1:21" s="2" customFormat="1" ht="24" customHeight="1" thickBot="1" x14ac:dyDescent="0.25">
      <c r="A42" s="39"/>
      <c r="B42" s="133"/>
      <c r="C42" s="134"/>
      <c r="D42" s="9" t="s">
        <v>33</v>
      </c>
      <c r="E42" s="7"/>
      <c r="F42" s="7"/>
      <c r="G42" s="7"/>
      <c r="H42" s="7"/>
      <c r="I42" s="7"/>
      <c r="J42" s="7"/>
      <c r="K42" s="7"/>
      <c r="L42" s="7"/>
      <c r="M42" s="7"/>
      <c r="N42" s="7">
        <v>1</v>
      </c>
      <c r="O42" s="7"/>
      <c r="P42" s="13"/>
      <c r="Q42" s="47"/>
      <c r="R42" s="97"/>
      <c r="S42" s="99"/>
      <c r="T42" s="139"/>
      <c r="U42" s="140"/>
    </row>
    <row r="43" spans="1:21" s="2" customFormat="1" ht="24" customHeight="1" x14ac:dyDescent="0.2">
      <c r="A43" s="39"/>
      <c r="B43" s="133" t="s">
        <v>84</v>
      </c>
      <c r="C43" s="134" t="s">
        <v>83</v>
      </c>
      <c r="D43" s="8" t="s">
        <v>32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v>1</v>
      </c>
      <c r="P43" s="13"/>
      <c r="Q43" s="47">
        <f t="shared" ref="Q43" si="6">IFERROR(IF(COUNT(E43:P43)&lt;1,0,IF(COUNT(E44:P44)&gt;=COUNT(E43:P43),1,(COUNT(E44:P44)/COUNT(E43:P43)))),0)</f>
        <v>1</v>
      </c>
      <c r="R43" s="97"/>
      <c r="S43" s="99" t="s">
        <v>154</v>
      </c>
      <c r="T43" s="139" t="s">
        <v>165</v>
      </c>
      <c r="U43" s="140"/>
    </row>
    <row r="44" spans="1:21" s="2" customFormat="1" ht="24" customHeight="1" thickBot="1" x14ac:dyDescent="0.25">
      <c r="A44" s="39"/>
      <c r="B44" s="133"/>
      <c r="C44" s="134"/>
      <c r="D44" s="9" t="s">
        <v>33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>
        <v>1</v>
      </c>
      <c r="P44" s="13"/>
      <c r="Q44" s="47"/>
      <c r="R44" s="97"/>
      <c r="S44" s="99"/>
      <c r="T44" s="139"/>
      <c r="U44" s="140"/>
    </row>
    <row r="45" spans="1:21" s="2" customFormat="1" ht="29.25" customHeight="1" x14ac:dyDescent="0.2">
      <c r="A45" s="39"/>
      <c r="B45" s="133" t="s">
        <v>86</v>
      </c>
      <c r="C45" s="135" t="s">
        <v>85</v>
      </c>
      <c r="D45" s="8" t="s">
        <v>32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3">
        <v>1</v>
      </c>
      <c r="Q45" s="47">
        <f t="shared" ref="Q45" si="7">IFERROR(IF(COUNT(E45:P45)&lt;1,0,IF(COUNT(E46:P46)&gt;=COUNT(E45:P45),1,(COUNT(E46:P46)/COUNT(E45:P45)))),0)</f>
        <v>0</v>
      </c>
      <c r="R45" s="97"/>
      <c r="S45" s="99" t="s">
        <v>166</v>
      </c>
      <c r="T45" s="139" t="s">
        <v>167</v>
      </c>
      <c r="U45" s="140"/>
    </row>
    <row r="46" spans="1:21" s="2" customFormat="1" ht="28.5" customHeight="1" thickBot="1" x14ac:dyDescent="0.25">
      <c r="A46" s="39"/>
      <c r="B46" s="133"/>
      <c r="C46" s="135"/>
      <c r="D46" s="9" t="s">
        <v>33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3"/>
      <c r="Q46" s="47"/>
      <c r="R46" s="97"/>
      <c r="S46" s="99"/>
      <c r="T46" s="139"/>
      <c r="U46" s="140"/>
    </row>
    <row r="47" spans="1:21" s="2" customFormat="1" ht="27" customHeight="1" x14ac:dyDescent="0.2">
      <c r="A47" s="39"/>
      <c r="B47" s="133" t="s">
        <v>88</v>
      </c>
      <c r="C47" s="134" t="s">
        <v>87</v>
      </c>
      <c r="D47" s="8" t="s">
        <v>32</v>
      </c>
      <c r="E47" s="7"/>
      <c r="F47" s="7"/>
      <c r="G47" s="7"/>
      <c r="H47" s="7"/>
      <c r="I47" s="7"/>
      <c r="J47" s="7"/>
      <c r="K47" s="7"/>
      <c r="L47" s="7">
        <v>1</v>
      </c>
      <c r="M47" s="7"/>
      <c r="N47" s="7"/>
      <c r="O47" s="7"/>
      <c r="P47" s="13"/>
      <c r="Q47" s="47">
        <f t="shared" ref="Q47" si="8">IFERROR(IF(COUNT(E47:P47)&lt;1,0,IF(COUNT(E48:P48)&gt;=COUNT(E47:P47),1,(COUNT(E48:P48)/COUNT(E47:P47)))),0)</f>
        <v>1</v>
      </c>
      <c r="R47" s="97"/>
      <c r="S47" s="99" t="s">
        <v>154</v>
      </c>
      <c r="T47" s="139" t="s">
        <v>168</v>
      </c>
      <c r="U47" s="140"/>
    </row>
    <row r="48" spans="1:21" s="2" customFormat="1" ht="26.25" customHeight="1" thickBot="1" x14ac:dyDescent="0.25">
      <c r="A48" s="39"/>
      <c r="B48" s="133"/>
      <c r="C48" s="134"/>
      <c r="D48" s="9" t="s">
        <v>33</v>
      </c>
      <c r="E48" s="7"/>
      <c r="F48" s="7"/>
      <c r="G48" s="7"/>
      <c r="H48" s="7"/>
      <c r="I48" s="7"/>
      <c r="J48" s="7"/>
      <c r="K48" s="7"/>
      <c r="L48" s="7">
        <v>1</v>
      </c>
      <c r="M48" s="7"/>
      <c r="N48" s="7"/>
      <c r="O48" s="7"/>
      <c r="P48" s="13"/>
      <c r="Q48" s="47"/>
      <c r="R48" s="97"/>
      <c r="S48" s="99"/>
      <c r="T48" s="139"/>
      <c r="U48" s="140"/>
    </row>
    <row r="49" spans="1:21" s="2" customFormat="1" ht="24" customHeight="1" x14ac:dyDescent="0.2">
      <c r="A49" s="39"/>
      <c r="B49" s="125" t="s">
        <v>90</v>
      </c>
      <c r="C49" s="116" t="s">
        <v>89</v>
      </c>
      <c r="D49" s="8" t="s">
        <v>32</v>
      </c>
      <c r="E49" s="7"/>
      <c r="F49" s="7"/>
      <c r="G49" s="7"/>
      <c r="H49" s="7"/>
      <c r="I49" s="7"/>
      <c r="J49" s="7"/>
      <c r="K49" s="7"/>
      <c r="L49" s="7">
        <v>1</v>
      </c>
      <c r="M49" s="7"/>
      <c r="N49" s="7"/>
      <c r="O49" s="7"/>
      <c r="P49" s="13"/>
      <c r="Q49" s="47">
        <f>IFERROR(IF(COUNT(E49:P49)&lt;1,0,IF(COUNT(E50:P50)&gt;=COUNT(E49:P49),1,(COUNT(E50:P50)/COUNT(E49:P49)))),0)</f>
        <v>1</v>
      </c>
      <c r="R49" s="97"/>
      <c r="S49" s="44" t="s">
        <v>169</v>
      </c>
      <c r="T49" s="146" t="s">
        <v>204</v>
      </c>
      <c r="U49" s="136"/>
    </row>
    <row r="50" spans="1:21" s="2" customFormat="1" ht="24" customHeight="1" thickBot="1" x14ac:dyDescent="0.25">
      <c r="A50" s="39"/>
      <c r="B50" s="126"/>
      <c r="C50" s="114"/>
      <c r="D50" s="9" t="s">
        <v>33</v>
      </c>
      <c r="E50" s="7"/>
      <c r="F50" s="7"/>
      <c r="G50" s="7"/>
      <c r="H50" s="7"/>
      <c r="I50" s="7"/>
      <c r="J50" s="7"/>
      <c r="K50" s="7"/>
      <c r="L50" s="7">
        <v>1</v>
      </c>
      <c r="M50" s="7"/>
      <c r="N50" s="7"/>
      <c r="O50" s="7"/>
      <c r="P50" s="13"/>
      <c r="Q50" s="47"/>
      <c r="R50" s="97"/>
      <c r="S50" s="45"/>
      <c r="T50" s="147"/>
      <c r="U50" s="137"/>
    </row>
    <row r="51" spans="1:21" s="2" customFormat="1" ht="24" customHeight="1" x14ac:dyDescent="0.2">
      <c r="A51" s="39"/>
      <c r="B51" s="125" t="s">
        <v>92</v>
      </c>
      <c r="C51" s="116" t="s">
        <v>91</v>
      </c>
      <c r="D51" s="8" t="s">
        <v>32</v>
      </c>
      <c r="E51" s="7"/>
      <c r="F51" s="7"/>
      <c r="G51" s="7"/>
      <c r="H51" s="7"/>
      <c r="I51" s="7"/>
      <c r="J51" s="7"/>
      <c r="K51" s="7"/>
      <c r="L51" s="7"/>
      <c r="M51" s="7"/>
      <c r="N51" s="7">
        <v>1</v>
      </c>
      <c r="O51" s="7"/>
      <c r="P51" s="13"/>
      <c r="Q51" s="47">
        <f>IFERROR(IF(COUNT(E51:P51)&lt;1,0,IF(COUNT(E52:P52)&gt;=COUNT(E51:P51),1,(COUNT(E52:P52)/COUNT(E51:P51)))),0)</f>
        <v>1</v>
      </c>
      <c r="R51" s="97"/>
      <c r="S51" s="44" t="s">
        <v>151</v>
      </c>
      <c r="T51" s="146" t="s">
        <v>172</v>
      </c>
      <c r="U51" s="136"/>
    </row>
    <row r="52" spans="1:21" s="1" customFormat="1" ht="24" customHeight="1" thickBot="1" x14ac:dyDescent="0.25">
      <c r="A52" s="39"/>
      <c r="B52" s="126"/>
      <c r="C52" s="114"/>
      <c r="D52" s="9" t="s">
        <v>33</v>
      </c>
      <c r="E52" s="7"/>
      <c r="F52" s="7"/>
      <c r="G52" s="7"/>
      <c r="H52" s="7"/>
      <c r="I52" s="7"/>
      <c r="J52" s="7"/>
      <c r="K52" s="7"/>
      <c r="L52" s="7"/>
      <c r="M52" s="7"/>
      <c r="N52" s="7">
        <v>1</v>
      </c>
      <c r="O52" s="7"/>
      <c r="P52" s="13"/>
      <c r="Q52" s="47"/>
      <c r="R52" s="97"/>
      <c r="S52" s="45"/>
      <c r="T52" s="147"/>
      <c r="U52" s="137"/>
    </row>
    <row r="53" spans="1:21" s="1" customFormat="1" ht="30.75" customHeight="1" x14ac:dyDescent="0.2">
      <c r="A53" s="39"/>
      <c r="B53" s="125" t="s">
        <v>94</v>
      </c>
      <c r="C53" s="116" t="s">
        <v>93</v>
      </c>
      <c r="D53" s="8" t="s">
        <v>32</v>
      </c>
      <c r="E53" s="7"/>
      <c r="F53" s="7"/>
      <c r="G53" s="7"/>
      <c r="H53" s="7"/>
      <c r="I53" s="7"/>
      <c r="J53" s="7"/>
      <c r="K53" s="7"/>
      <c r="L53" s="7"/>
      <c r="M53" s="7"/>
      <c r="N53" s="7">
        <v>1</v>
      </c>
      <c r="O53" s="7"/>
      <c r="P53" s="13"/>
      <c r="Q53" s="47">
        <f>IFERROR(IF(COUNT(E53:P53)&lt;1,0,IF(COUNT(E54:P54)&gt;=COUNT(E53:P53),1,(COUNT(E54:P54)/COUNT(E53:P53)))),0)</f>
        <v>1</v>
      </c>
      <c r="R53" s="97"/>
      <c r="S53" s="44" t="s">
        <v>151</v>
      </c>
      <c r="T53" s="146" t="s">
        <v>171</v>
      </c>
      <c r="U53" s="49"/>
    </row>
    <row r="54" spans="1:21" s="1" customFormat="1" ht="30.75" customHeight="1" thickBot="1" x14ac:dyDescent="0.25">
      <c r="A54" s="39"/>
      <c r="B54" s="126"/>
      <c r="C54" s="114"/>
      <c r="D54" s="9" t="s">
        <v>33</v>
      </c>
      <c r="E54" s="7"/>
      <c r="F54" s="7"/>
      <c r="G54" s="7"/>
      <c r="H54" s="7"/>
      <c r="I54" s="7"/>
      <c r="J54" s="7"/>
      <c r="K54" s="7"/>
      <c r="L54" s="7"/>
      <c r="M54" s="7"/>
      <c r="N54" s="7">
        <v>1</v>
      </c>
      <c r="O54" s="7"/>
      <c r="P54" s="13"/>
      <c r="Q54" s="47"/>
      <c r="R54" s="97"/>
      <c r="S54" s="45"/>
      <c r="T54" s="147"/>
      <c r="U54" s="138"/>
    </row>
    <row r="55" spans="1:21" s="1" customFormat="1" ht="24" customHeight="1" x14ac:dyDescent="0.2">
      <c r="A55" s="39"/>
      <c r="B55" s="125" t="s">
        <v>96</v>
      </c>
      <c r="C55" s="117" t="s">
        <v>95</v>
      </c>
      <c r="D55" s="8" t="s">
        <v>32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>
        <v>1</v>
      </c>
      <c r="P55" s="13"/>
      <c r="Q55" s="47">
        <f>IFERROR(IF(COUNT(E55:P55)&lt;1,0,IF(COUNT(E56:P56)&gt;=COUNT(E55:P55),1,(COUNT(E56:P56)/COUNT(E55:P55)))),0)</f>
        <v>0</v>
      </c>
      <c r="R55" s="97"/>
      <c r="S55" s="44" t="s">
        <v>151</v>
      </c>
      <c r="T55" s="146" t="s">
        <v>173</v>
      </c>
      <c r="U55" s="49"/>
    </row>
    <row r="56" spans="1:21" s="1" customFormat="1" ht="24" customHeight="1" thickBot="1" x14ac:dyDescent="0.25">
      <c r="A56" s="39"/>
      <c r="B56" s="126"/>
      <c r="C56" s="118"/>
      <c r="D56" s="9" t="s">
        <v>33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3"/>
      <c r="Q56" s="47"/>
      <c r="R56" s="97"/>
      <c r="S56" s="45"/>
      <c r="T56" s="147"/>
      <c r="U56" s="138"/>
    </row>
    <row r="57" spans="1:21" s="1" customFormat="1" ht="30" customHeight="1" x14ac:dyDescent="0.2">
      <c r="A57" s="42" t="s">
        <v>20</v>
      </c>
      <c r="B57" s="111" t="s">
        <v>98</v>
      </c>
      <c r="C57" s="113" t="s">
        <v>97</v>
      </c>
      <c r="D57" s="8" t="s">
        <v>32</v>
      </c>
      <c r="E57" s="7"/>
      <c r="F57" s="7"/>
      <c r="G57" s="7"/>
      <c r="H57" s="7"/>
      <c r="I57" s="7"/>
      <c r="J57" s="7"/>
      <c r="K57" s="7"/>
      <c r="L57" s="7">
        <v>1</v>
      </c>
      <c r="M57" s="7"/>
      <c r="N57" s="7"/>
      <c r="O57" s="7"/>
      <c r="P57" s="13"/>
      <c r="Q57" s="46">
        <f>IFERROR(IF(COUNT(E57:P57)&lt;1,0,IF(COUNT(E58:P58)&gt;=COUNT(E57:P57),1,(COUNT(E58:P58)/COUNT(E57:P57)))),0)</f>
        <v>1</v>
      </c>
      <c r="R57" s="96">
        <f>AVERAGE(Q57:Q104)</f>
        <v>0.79166666666666663</v>
      </c>
      <c r="S57" s="141" t="s">
        <v>151</v>
      </c>
      <c r="T57" s="153" t="s">
        <v>174</v>
      </c>
      <c r="U57" s="158"/>
    </row>
    <row r="58" spans="1:21" s="1" customFormat="1" ht="27.75" customHeight="1" thickBot="1" x14ac:dyDescent="0.25">
      <c r="A58" s="43"/>
      <c r="B58" s="112"/>
      <c r="C58" s="114"/>
      <c r="D58" s="9" t="s">
        <v>33</v>
      </c>
      <c r="E58" s="7"/>
      <c r="F58" s="7"/>
      <c r="G58" s="7"/>
      <c r="H58" s="7"/>
      <c r="I58" s="7"/>
      <c r="J58" s="7"/>
      <c r="K58" s="7"/>
      <c r="L58" s="7">
        <v>1</v>
      </c>
      <c r="M58" s="7"/>
      <c r="N58" s="7"/>
      <c r="O58" s="7"/>
      <c r="P58" s="13"/>
      <c r="Q58" s="47"/>
      <c r="R58" s="97"/>
      <c r="S58" s="45"/>
      <c r="T58" s="147"/>
      <c r="U58" s="137"/>
    </row>
    <row r="59" spans="1:21" s="1" customFormat="1" ht="24" customHeight="1" x14ac:dyDescent="0.2">
      <c r="A59" s="43"/>
      <c r="B59" s="115" t="s">
        <v>100</v>
      </c>
      <c r="C59" s="116" t="s">
        <v>99</v>
      </c>
      <c r="D59" s="8" t="s">
        <v>32</v>
      </c>
      <c r="E59" s="7"/>
      <c r="F59" s="7"/>
      <c r="G59" s="7"/>
      <c r="H59" s="7"/>
      <c r="I59" s="7"/>
      <c r="J59" s="7"/>
      <c r="K59" s="7"/>
      <c r="L59" s="7"/>
      <c r="M59" s="7"/>
      <c r="N59" s="7">
        <v>1</v>
      </c>
      <c r="O59" s="7"/>
      <c r="P59" s="13"/>
      <c r="Q59" s="47">
        <f>IFERROR(IF(COUNT(E59:P59)&lt;1,0,IF(COUNT(E60:P60)&gt;=COUNT(E59:P59),1,(COUNT(E60:P60)/COUNT(E59:P59)))),0)</f>
        <v>1</v>
      </c>
      <c r="R59" s="97"/>
      <c r="S59" s="44" t="s">
        <v>154</v>
      </c>
      <c r="T59" s="146" t="s">
        <v>160</v>
      </c>
      <c r="U59" s="136"/>
    </row>
    <row r="60" spans="1:21" s="1" customFormat="1" ht="24" customHeight="1" thickBot="1" x14ac:dyDescent="0.25">
      <c r="A60" s="43"/>
      <c r="B60" s="112"/>
      <c r="C60" s="114"/>
      <c r="D60" s="9" t="s">
        <v>33</v>
      </c>
      <c r="E60" s="7"/>
      <c r="F60" s="7"/>
      <c r="G60" s="7"/>
      <c r="H60" s="7"/>
      <c r="I60" s="7"/>
      <c r="J60" s="7"/>
      <c r="K60" s="7"/>
      <c r="L60" s="7"/>
      <c r="M60" s="7"/>
      <c r="N60" s="7">
        <v>1</v>
      </c>
      <c r="O60" s="7"/>
      <c r="P60" s="13"/>
      <c r="Q60" s="47"/>
      <c r="R60" s="97"/>
      <c r="S60" s="45"/>
      <c r="T60" s="147"/>
      <c r="U60" s="137"/>
    </row>
    <row r="61" spans="1:21" s="1" customFormat="1" ht="24" customHeight="1" x14ac:dyDescent="0.2">
      <c r="A61" s="43"/>
      <c r="B61" s="115" t="s">
        <v>102</v>
      </c>
      <c r="C61" s="117" t="s">
        <v>101</v>
      </c>
      <c r="D61" s="8" t="s">
        <v>32</v>
      </c>
      <c r="E61" s="7"/>
      <c r="F61" s="7"/>
      <c r="G61" s="7"/>
      <c r="H61" s="7"/>
      <c r="I61" s="7"/>
      <c r="J61" s="7"/>
      <c r="K61" s="7"/>
      <c r="L61" s="7">
        <v>1</v>
      </c>
      <c r="M61" s="7"/>
      <c r="N61" s="7"/>
      <c r="O61" s="7"/>
      <c r="P61" s="13"/>
      <c r="Q61" s="47">
        <f>IFERROR(IF(COUNT(E61:P61)&lt;1,0,IF(COUNT(E62:P62)&gt;=COUNT(E61:P61),1,(COUNT(E62:P62)/COUNT(E61:P61)))),0)</f>
        <v>0</v>
      </c>
      <c r="R61" s="97"/>
      <c r="S61" s="44" t="s">
        <v>154</v>
      </c>
      <c r="T61" s="146" t="s">
        <v>175</v>
      </c>
      <c r="U61" s="136"/>
    </row>
    <row r="62" spans="1:21" s="1" customFormat="1" ht="24" customHeight="1" thickBot="1" x14ac:dyDescent="0.25">
      <c r="A62" s="43"/>
      <c r="B62" s="112"/>
      <c r="C62" s="118"/>
      <c r="D62" s="9" t="s">
        <v>33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3"/>
      <c r="Q62" s="47"/>
      <c r="R62" s="97"/>
      <c r="S62" s="45"/>
      <c r="T62" s="147"/>
      <c r="U62" s="137"/>
    </row>
    <row r="63" spans="1:21" s="1" customFormat="1" ht="24" customHeight="1" x14ac:dyDescent="0.2">
      <c r="A63" s="43"/>
      <c r="B63" s="115" t="s">
        <v>104</v>
      </c>
      <c r="C63" s="117" t="s">
        <v>103</v>
      </c>
      <c r="D63" s="8" t="s">
        <v>32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>
        <v>1</v>
      </c>
      <c r="P63" s="13"/>
      <c r="Q63" s="47">
        <f>IFERROR(IF(COUNT(E63:P63)&lt;1,0,IF(COUNT(E64:P64)&gt;=COUNT(E63:P63),1,(COUNT(E64:P64)/COUNT(E63:P63)))),0)</f>
        <v>0</v>
      </c>
      <c r="R63" s="97"/>
      <c r="S63" s="44" t="s">
        <v>151</v>
      </c>
      <c r="T63" s="146" t="s">
        <v>176</v>
      </c>
      <c r="U63" s="136"/>
    </row>
    <row r="64" spans="1:21" s="1" customFormat="1" ht="24" customHeight="1" thickBot="1" x14ac:dyDescent="0.25">
      <c r="A64" s="43"/>
      <c r="B64" s="112"/>
      <c r="C64" s="118"/>
      <c r="D64" s="9" t="s">
        <v>33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3"/>
      <c r="Q64" s="47"/>
      <c r="R64" s="97"/>
      <c r="S64" s="45"/>
      <c r="T64" s="147"/>
      <c r="U64" s="137"/>
    </row>
    <row r="65" spans="1:21" s="1" customFormat="1" ht="24" customHeight="1" x14ac:dyDescent="0.2">
      <c r="A65" s="43"/>
      <c r="B65" s="115" t="s">
        <v>106</v>
      </c>
      <c r="C65" s="117" t="s">
        <v>105</v>
      </c>
      <c r="D65" s="8" t="s">
        <v>32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>
        <v>1</v>
      </c>
      <c r="P65" s="13"/>
      <c r="Q65" s="47">
        <f>IFERROR(IF(COUNT(E65:P65)&lt;1,0,IF(COUNT(E66:P66)&gt;=COUNT(E65:P65),1,(COUNT(E66:P66)/COUNT(E65:P65)))),0)</f>
        <v>0</v>
      </c>
      <c r="R65" s="97"/>
      <c r="S65" s="44" t="s">
        <v>151</v>
      </c>
      <c r="T65" s="146" t="s">
        <v>177</v>
      </c>
      <c r="U65" s="136"/>
    </row>
    <row r="66" spans="1:21" s="1" customFormat="1" ht="24" customHeight="1" thickBot="1" x14ac:dyDescent="0.25">
      <c r="A66" s="43"/>
      <c r="B66" s="112"/>
      <c r="C66" s="118"/>
      <c r="D66" s="9" t="s">
        <v>33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3"/>
      <c r="Q66" s="47"/>
      <c r="R66" s="97"/>
      <c r="S66" s="45"/>
      <c r="T66" s="147"/>
      <c r="U66" s="137"/>
    </row>
    <row r="67" spans="1:21" s="1" customFormat="1" ht="24" customHeight="1" x14ac:dyDescent="0.2">
      <c r="A67" s="43"/>
      <c r="B67" s="115" t="s">
        <v>108</v>
      </c>
      <c r="C67" s="116" t="s">
        <v>107</v>
      </c>
      <c r="D67" s="8" t="s">
        <v>32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>
        <v>1</v>
      </c>
      <c r="P67" s="13"/>
      <c r="Q67" s="47">
        <f>IFERROR(IF(COUNT(E67:P67)&lt;1,0,IF(COUNT(E68:P68)&gt;=COUNT(E67:P67),1,(COUNT(E68:P68)/COUNT(E67:P67)))),0)</f>
        <v>1</v>
      </c>
      <c r="R67" s="97"/>
      <c r="S67" s="44" t="s">
        <v>151</v>
      </c>
      <c r="T67" s="146" t="s">
        <v>176</v>
      </c>
      <c r="U67" s="49" t="s">
        <v>197</v>
      </c>
    </row>
    <row r="68" spans="1:21" s="1" customFormat="1" ht="24" customHeight="1" thickBot="1" x14ac:dyDescent="0.25">
      <c r="A68" s="43"/>
      <c r="B68" s="112"/>
      <c r="C68" s="114"/>
      <c r="D68" s="9" t="s">
        <v>33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>
        <v>1</v>
      </c>
      <c r="P68" s="13"/>
      <c r="Q68" s="47"/>
      <c r="R68" s="97"/>
      <c r="S68" s="45"/>
      <c r="T68" s="147"/>
      <c r="U68" s="138"/>
    </row>
    <row r="69" spans="1:21" s="1" customFormat="1" ht="24" customHeight="1" x14ac:dyDescent="0.2">
      <c r="A69" s="43"/>
      <c r="B69" s="115" t="s">
        <v>110</v>
      </c>
      <c r="C69" s="116" t="s">
        <v>109</v>
      </c>
      <c r="D69" s="8" t="s">
        <v>32</v>
      </c>
      <c r="E69" s="7"/>
      <c r="F69" s="7"/>
      <c r="G69" s="7"/>
      <c r="H69" s="7"/>
      <c r="I69" s="7"/>
      <c r="J69" s="7"/>
      <c r="K69" s="7"/>
      <c r="L69" s="7"/>
      <c r="M69" s="7"/>
      <c r="N69" s="7">
        <v>1</v>
      </c>
      <c r="O69" s="7"/>
      <c r="P69" s="13"/>
      <c r="Q69" s="47">
        <f>IFERROR(IF(COUNT(E69:P69)&lt;1,0,IF(COUNT(E70:P70)&gt;=COUNT(E69:P69),1,(COUNT(E70:P70)/COUNT(E69:P69)))),0)</f>
        <v>1</v>
      </c>
      <c r="R69" s="97"/>
      <c r="S69" s="44" t="s">
        <v>151</v>
      </c>
      <c r="T69" s="146" t="s">
        <v>178</v>
      </c>
      <c r="U69" s="49" t="s">
        <v>198</v>
      </c>
    </row>
    <row r="70" spans="1:21" s="1" customFormat="1" ht="24" customHeight="1" thickBot="1" x14ac:dyDescent="0.25">
      <c r="A70" s="43"/>
      <c r="B70" s="112"/>
      <c r="C70" s="114"/>
      <c r="D70" s="9" t="s">
        <v>33</v>
      </c>
      <c r="E70" s="7"/>
      <c r="F70" s="7"/>
      <c r="G70" s="7"/>
      <c r="H70" s="7"/>
      <c r="I70" s="7"/>
      <c r="J70" s="7"/>
      <c r="K70" s="7"/>
      <c r="L70" s="7"/>
      <c r="M70" s="7"/>
      <c r="N70" s="7">
        <v>1</v>
      </c>
      <c r="O70" s="7"/>
      <c r="P70" s="13"/>
      <c r="Q70" s="47"/>
      <c r="R70" s="97"/>
      <c r="S70" s="45"/>
      <c r="T70" s="147"/>
      <c r="U70" s="138"/>
    </row>
    <row r="71" spans="1:21" s="1" customFormat="1" ht="24" customHeight="1" x14ac:dyDescent="0.2">
      <c r="A71" s="43"/>
      <c r="B71" s="115" t="s">
        <v>112</v>
      </c>
      <c r="C71" s="116" t="s">
        <v>111</v>
      </c>
      <c r="D71" s="8" t="s">
        <v>32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>
        <v>1</v>
      </c>
      <c r="P71" s="13"/>
      <c r="Q71" s="47">
        <f>IFERROR(IF(COUNT(E71:P71)&lt;1,0,IF(COUNT(E72:P72)&gt;=COUNT(E71:P71),1,(COUNT(E72:P72)/COUNT(E71:P71)))),0)</f>
        <v>1</v>
      </c>
      <c r="R71" s="97"/>
      <c r="S71" s="44" t="s">
        <v>169</v>
      </c>
      <c r="T71" s="146" t="s">
        <v>179</v>
      </c>
      <c r="U71" s="49" t="s">
        <v>199</v>
      </c>
    </row>
    <row r="72" spans="1:21" s="1" customFormat="1" ht="36" customHeight="1" thickBot="1" x14ac:dyDescent="0.25">
      <c r="A72" s="43"/>
      <c r="B72" s="112"/>
      <c r="C72" s="114"/>
      <c r="D72" s="9" t="s">
        <v>33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>
        <v>1</v>
      </c>
      <c r="P72" s="13"/>
      <c r="Q72" s="47"/>
      <c r="R72" s="97"/>
      <c r="S72" s="45"/>
      <c r="T72" s="147"/>
      <c r="U72" s="138"/>
    </row>
    <row r="73" spans="1:21" s="1" customFormat="1" ht="24" customHeight="1" x14ac:dyDescent="0.2">
      <c r="A73" s="43"/>
      <c r="B73" s="115" t="s">
        <v>114</v>
      </c>
      <c r="C73" s="116" t="s">
        <v>113</v>
      </c>
      <c r="D73" s="8" t="s">
        <v>32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>
        <v>1</v>
      </c>
      <c r="P73" s="13"/>
      <c r="Q73" s="47">
        <f>IFERROR(IF(COUNT(E73:P73)&lt;1,0,IF(COUNT(E74:P74)&gt;=COUNT(E73:P73),1,(COUNT(E74:P74)/COUNT(E73:P73)))),0)</f>
        <v>1</v>
      </c>
      <c r="R73" s="97"/>
      <c r="S73" s="44" t="s">
        <v>169</v>
      </c>
      <c r="T73" s="146" t="s">
        <v>176</v>
      </c>
      <c r="U73" s="49" t="s">
        <v>200</v>
      </c>
    </row>
    <row r="74" spans="1:21" s="1" customFormat="1" ht="24" customHeight="1" thickBot="1" x14ac:dyDescent="0.25">
      <c r="A74" s="43"/>
      <c r="B74" s="112"/>
      <c r="C74" s="114"/>
      <c r="D74" s="9" t="s">
        <v>33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>
        <v>1</v>
      </c>
      <c r="P74" s="13"/>
      <c r="Q74" s="47"/>
      <c r="R74" s="97"/>
      <c r="S74" s="45"/>
      <c r="T74" s="147"/>
      <c r="U74" s="138"/>
    </row>
    <row r="75" spans="1:21" s="1" customFormat="1" ht="24" customHeight="1" x14ac:dyDescent="0.2">
      <c r="A75" s="43"/>
      <c r="B75" s="115" t="s">
        <v>116</v>
      </c>
      <c r="C75" s="116" t="s">
        <v>115</v>
      </c>
      <c r="D75" s="8" t="s">
        <v>32</v>
      </c>
      <c r="E75" s="7"/>
      <c r="F75" s="7"/>
      <c r="G75" s="7"/>
      <c r="H75" s="7"/>
      <c r="I75" s="7"/>
      <c r="J75" s="7"/>
      <c r="K75" s="7"/>
      <c r="L75" s="7"/>
      <c r="M75" s="7"/>
      <c r="N75" s="7">
        <v>1</v>
      </c>
      <c r="O75" s="7"/>
      <c r="P75" s="13"/>
      <c r="Q75" s="47">
        <f>IFERROR(IF(COUNT(E75:P75)&lt;1,0,IF(COUNT(E76:P76)&gt;=COUNT(E75:P75),1,(COUNT(E76:P76)/COUNT(E75:P75)))),0)</f>
        <v>1</v>
      </c>
      <c r="R75" s="97"/>
      <c r="S75" s="44" t="s">
        <v>154</v>
      </c>
      <c r="T75" s="146" t="s">
        <v>180</v>
      </c>
      <c r="U75" s="136"/>
    </row>
    <row r="76" spans="1:21" s="1" customFormat="1" ht="24" customHeight="1" thickBot="1" x14ac:dyDescent="0.25">
      <c r="A76" s="43"/>
      <c r="B76" s="112"/>
      <c r="C76" s="114"/>
      <c r="D76" s="9" t="s">
        <v>33</v>
      </c>
      <c r="E76" s="7"/>
      <c r="F76" s="7"/>
      <c r="G76" s="7"/>
      <c r="H76" s="7"/>
      <c r="I76" s="7"/>
      <c r="J76" s="7"/>
      <c r="K76" s="7"/>
      <c r="L76" s="7"/>
      <c r="M76" s="7"/>
      <c r="N76" s="7">
        <v>1</v>
      </c>
      <c r="O76" s="7"/>
      <c r="P76" s="13"/>
      <c r="Q76" s="47"/>
      <c r="R76" s="97"/>
      <c r="S76" s="45"/>
      <c r="T76" s="147"/>
      <c r="U76" s="137"/>
    </row>
    <row r="77" spans="1:21" s="1" customFormat="1" ht="24" customHeight="1" x14ac:dyDescent="0.2">
      <c r="A77" s="43"/>
      <c r="B77" s="188" t="s">
        <v>118</v>
      </c>
      <c r="C77" s="134" t="s">
        <v>117</v>
      </c>
      <c r="D77" s="8" t="s">
        <v>32</v>
      </c>
      <c r="E77" s="7"/>
      <c r="F77" s="7"/>
      <c r="G77" s="7"/>
      <c r="H77" s="7"/>
      <c r="I77" s="7"/>
      <c r="J77" s="7"/>
      <c r="K77" s="7"/>
      <c r="L77" s="7"/>
      <c r="M77" s="7"/>
      <c r="N77" s="7">
        <v>1</v>
      </c>
      <c r="O77" s="7"/>
      <c r="P77" s="13"/>
      <c r="Q77" s="47">
        <f t="shared" ref="Q77" si="9">IFERROR(IF(COUNT(E77:P77)&lt;1,0,IF(COUNT(E78:P78)&gt;=COUNT(E77:P77),1,(COUNT(E78:P78)/COUNT(E77:P77)))),0)</f>
        <v>1</v>
      </c>
      <c r="R77" s="97"/>
      <c r="S77" s="44" t="s">
        <v>154</v>
      </c>
      <c r="T77" s="146" t="s">
        <v>181</v>
      </c>
      <c r="U77" s="136"/>
    </row>
    <row r="78" spans="1:21" s="1" customFormat="1" ht="24" customHeight="1" thickBot="1" x14ac:dyDescent="0.25">
      <c r="A78" s="43"/>
      <c r="B78" s="188"/>
      <c r="C78" s="134"/>
      <c r="D78" s="9" t="s">
        <v>33</v>
      </c>
      <c r="E78" s="7"/>
      <c r="F78" s="7"/>
      <c r="G78" s="7"/>
      <c r="H78" s="7"/>
      <c r="I78" s="7"/>
      <c r="J78" s="7"/>
      <c r="K78" s="7"/>
      <c r="L78" s="7"/>
      <c r="M78" s="7"/>
      <c r="N78" s="7">
        <v>1</v>
      </c>
      <c r="O78" s="7"/>
      <c r="P78" s="13"/>
      <c r="Q78" s="47"/>
      <c r="R78" s="97"/>
      <c r="S78" s="45"/>
      <c r="T78" s="147"/>
      <c r="U78" s="137"/>
    </row>
    <row r="79" spans="1:21" s="1" customFormat="1" ht="28.5" customHeight="1" x14ac:dyDescent="0.2">
      <c r="A79" s="43"/>
      <c r="B79" s="188" t="s">
        <v>120</v>
      </c>
      <c r="C79" s="134" t="s">
        <v>119</v>
      </c>
      <c r="D79" s="8" t="s">
        <v>32</v>
      </c>
      <c r="E79" s="7"/>
      <c r="F79" s="7"/>
      <c r="G79" s="7"/>
      <c r="H79" s="7"/>
      <c r="I79" s="7"/>
      <c r="J79" s="7"/>
      <c r="K79" s="7"/>
      <c r="L79" s="7"/>
      <c r="M79" s="7"/>
      <c r="N79" s="7">
        <v>1</v>
      </c>
      <c r="O79" s="7"/>
      <c r="P79" s="13"/>
      <c r="Q79" s="47">
        <f t="shared" ref="Q79" si="10">IFERROR(IF(COUNT(E79:P79)&lt;1,0,IF(COUNT(E80:P80)&gt;=COUNT(E79:P79),1,(COUNT(E80:P80)/COUNT(E79:P79)))),0)</f>
        <v>1</v>
      </c>
      <c r="R79" s="97"/>
      <c r="S79" s="44" t="s">
        <v>154</v>
      </c>
      <c r="T79" s="146" t="s">
        <v>182</v>
      </c>
      <c r="U79" s="136"/>
    </row>
    <row r="80" spans="1:21" s="1" customFormat="1" ht="33.75" customHeight="1" thickBot="1" x14ac:dyDescent="0.25">
      <c r="A80" s="43"/>
      <c r="B80" s="188"/>
      <c r="C80" s="134"/>
      <c r="D80" s="9" t="s">
        <v>33</v>
      </c>
      <c r="E80" s="7"/>
      <c r="F80" s="7"/>
      <c r="G80" s="7"/>
      <c r="H80" s="7"/>
      <c r="I80" s="7"/>
      <c r="J80" s="7"/>
      <c r="K80" s="7"/>
      <c r="L80" s="7"/>
      <c r="M80" s="7"/>
      <c r="N80" s="7">
        <v>1</v>
      </c>
      <c r="O80" s="7"/>
      <c r="P80" s="13"/>
      <c r="Q80" s="47"/>
      <c r="R80" s="97"/>
      <c r="S80" s="45"/>
      <c r="T80" s="147"/>
      <c r="U80" s="137"/>
    </row>
    <row r="81" spans="1:21" s="1" customFormat="1" ht="24" customHeight="1" x14ac:dyDescent="0.2">
      <c r="A81" s="43"/>
      <c r="B81" s="188" t="s">
        <v>122</v>
      </c>
      <c r="C81" s="134" t="s">
        <v>121</v>
      </c>
      <c r="D81" s="8" t="s">
        <v>32</v>
      </c>
      <c r="E81" s="7"/>
      <c r="F81" s="7"/>
      <c r="G81" s="7"/>
      <c r="H81" s="7"/>
      <c r="I81" s="7"/>
      <c r="J81" s="7"/>
      <c r="K81" s="7"/>
      <c r="L81" s="7"/>
      <c r="M81" s="7"/>
      <c r="N81" s="7">
        <v>1</v>
      </c>
      <c r="O81" s="7"/>
      <c r="P81" s="13"/>
      <c r="Q81" s="47">
        <f t="shared" ref="Q81" si="11">IFERROR(IF(COUNT(E81:P81)&lt;1,0,IF(COUNT(E82:P82)&gt;=COUNT(E81:P81),1,(COUNT(E82:P82)/COUNT(E81:P81)))),0)</f>
        <v>1</v>
      </c>
      <c r="R81" s="97"/>
      <c r="S81" s="44" t="s">
        <v>154</v>
      </c>
      <c r="T81" s="146" t="s">
        <v>183</v>
      </c>
      <c r="U81" s="136"/>
    </row>
    <row r="82" spans="1:21" s="1" customFormat="1" ht="24" customHeight="1" thickBot="1" x14ac:dyDescent="0.25">
      <c r="A82" s="43"/>
      <c r="B82" s="188"/>
      <c r="C82" s="134"/>
      <c r="D82" s="9" t="s">
        <v>33</v>
      </c>
      <c r="E82" s="7"/>
      <c r="F82" s="7"/>
      <c r="G82" s="7"/>
      <c r="H82" s="7"/>
      <c r="I82" s="7"/>
      <c r="J82" s="7"/>
      <c r="K82" s="7"/>
      <c r="L82" s="7"/>
      <c r="M82" s="7"/>
      <c r="N82" s="7">
        <v>1</v>
      </c>
      <c r="O82" s="7"/>
      <c r="P82" s="13"/>
      <c r="Q82" s="47"/>
      <c r="R82" s="97"/>
      <c r="S82" s="45"/>
      <c r="T82" s="147"/>
      <c r="U82" s="137"/>
    </row>
    <row r="83" spans="1:21" s="1" customFormat="1" ht="24" customHeight="1" x14ac:dyDescent="0.2">
      <c r="A83" s="43"/>
      <c r="B83" s="188" t="s">
        <v>124</v>
      </c>
      <c r="C83" s="134" t="s">
        <v>123</v>
      </c>
      <c r="D83" s="8" t="s">
        <v>32</v>
      </c>
      <c r="E83" s="7"/>
      <c r="F83" s="7"/>
      <c r="G83" s="7"/>
      <c r="H83" s="7"/>
      <c r="I83" s="7"/>
      <c r="J83" s="7"/>
      <c r="K83" s="7"/>
      <c r="L83" s="7"/>
      <c r="M83" s="7"/>
      <c r="N83" s="7">
        <v>1</v>
      </c>
      <c r="O83" s="7"/>
      <c r="P83" s="13"/>
      <c r="Q83" s="47">
        <f t="shared" ref="Q83" si="12">IFERROR(IF(COUNT(E83:P83)&lt;1,0,IF(COUNT(E84:P84)&gt;=COUNT(E83:P83),1,(COUNT(E84:P84)/COUNT(E83:P83)))),0)</f>
        <v>1</v>
      </c>
      <c r="R83" s="97"/>
      <c r="S83" s="44" t="s">
        <v>154</v>
      </c>
      <c r="T83" s="146" t="s">
        <v>184</v>
      </c>
      <c r="U83" s="136"/>
    </row>
    <row r="84" spans="1:21" s="1" customFormat="1" ht="24" customHeight="1" thickBot="1" x14ac:dyDescent="0.25">
      <c r="A84" s="43"/>
      <c r="B84" s="188"/>
      <c r="C84" s="134"/>
      <c r="D84" s="9" t="s">
        <v>33</v>
      </c>
      <c r="E84" s="7"/>
      <c r="F84" s="7"/>
      <c r="G84" s="7"/>
      <c r="H84" s="7"/>
      <c r="I84" s="7"/>
      <c r="J84" s="7"/>
      <c r="K84" s="7"/>
      <c r="L84" s="7"/>
      <c r="M84" s="7"/>
      <c r="N84" s="7">
        <v>1</v>
      </c>
      <c r="O84" s="7"/>
      <c r="P84" s="13"/>
      <c r="Q84" s="47"/>
      <c r="R84" s="97"/>
      <c r="S84" s="45"/>
      <c r="T84" s="147"/>
      <c r="U84" s="137"/>
    </row>
    <row r="85" spans="1:21" s="1" customFormat="1" ht="24" customHeight="1" x14ac:dyDescent="0.2">
      <c r="A85" s="43"/>
      <c r="B85" s="188" t="s">
        <v>126</v>
      </c>
      <c r="C85" s="134" t="s">
        <v>125</v>
      </c>
      <c r="D85" s="8" t="s">
        <v>32</v>
      </c>
      <c r="E85" s="7"/>
      <c r="F85" s="7"/>
      <c r="G85" s="7"/>
      <c r="H85" s="7"/>
      <c r="I85" s="7"/>
      <c r="J85" s="7"/>
      <c r="K85" s="7"/>
      <c r="L85" s="7"/>
      <c r="M85" s="7"/>
      <c r="N85" s="7">
        <v>1</v>
      </c>
      <c r="O85" s="7"/>
      <c r="P85" s="13"/>
      <c r="Q85" s="47">
        <f t="shared" ref="Q85" si="13">IFERROR(IF(COUNT(E85:P85)&lt;1,0,IF(COUNT(E86:P86)&gt;=COUNT(E85:P85),1,(COUNT(E86:P86)/COUNT(E85:P85)))),0)</f>
        <v>1</v>
      </c>
      <c r="R85" s="97"/>
      <c r="S85" s="44" t="s">
        <v>154</v>
      </c>
      <c r="T85" s="146" t="s">
        <v>185</v>
      </c>
      <c r="U85" s="136"/>
    </row>
    <row r="86" spans="1:21" s="1" customFormat="1" ht="24" customHeight="1" thickBot="1" x14ac:dyDescent="0.25">
      <c r="A86" s="43"/>
      <c r="B86" s="188"/>
      <c r="C86" s="134"/>
      <c r="D86" s="9" t="s">
        <v>33</v>
      </c>
      <c r="E86" s="7"/>
      <c r="F86" s="7"/>
      <c r="G86" s="7"/>
      <c r="H86" s="7"/>
      <c r="I86" s="7"/>
      <c r="J86" s="7"/>
      <c r="K86" s="7"/>
      <c r="L86" s="7"/>
      <c r="M86" s="7"/>
      <c r="N86" s="7">
        <v>1</v>
      </c>
      <c r="O86" s="7"/>
      <c r="P86" s="13"/>
      <c r="Q86" s="47"/>
      <c r="R86" s="97"/>
      <c r="S86" s="45"/>
      <c r="T86" s="147"/>
      <c r="U86" s="137"/>
    </row>
    <row r="87" spans="1:21" s="1" customFormat="1" ht="33.75" customHeight="1" x14ac:dyDescent="0.2">
      <c r="A87" s="43"/>
      <c r="B87" s="188" t="s">
        <v>128</v>
      </c>
      <c r="C87" s="134" t="s">
        <v>127</v>
      </c>
      <c r="D87" s="8" t="s">
        <v>32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>
        <v>1</v>
      </c>
      <c r="P87" s="13"/>
      <c r="Q87" s="47">
        <f t="shared" ref="Q87" si="14">IFERROR(IF(COUNT(E87:P87)&lt;1,0,IF(COUNT(E88:P88)&gt;=COUNT(E87:P87),1,(COUNT(E88:P88)/COUNT(E87:P87)))),0)</f>
        <v>1</v>
      </c>
      <c r="R87" s="97"/>
      <c r="S87" s="44" t="s">
        <v>154</v>
      </c>
      <c r="T87" s="146" t="s">
        <v>186</v>
      </c>
      <c r="U87" s="136"/>
    </row>
    <row r="88" spans="1:21" s="1" customFormat="1" ht="34.5" customHeight="1" thickBot="1" x14ac:dyDescent="0.25">
      <c r="A88" s="43"/>
      <c r="B88" s="188"/>
      <c r="C88" s="134"/>
      <c r="D88" s="9" t="s">
        <v>33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>
        <v>1</v>
      </c>
      <c r="P88" s="13"/>
      <c r="Q88" s="47"/>
      <c r="R88" s="97"/>
      <c r="S88" s="45"/>
      <c r="T88" s="147"/>
      <c r="U88" s="137"/>
    </row>
    <row r="89" spans="1:21" s="1" customFormat="1" ht="31.5" customHeight="1" x14ac:dyDescent="0.2">
      <c r="A89" s="43"/>
      <c r="B89" s="188" t="s">
        <v>130</v>
      </c>
      <c r="C89" s="134" t="s">
        <v>129</v>
      </c>
      <c r="D89" s="8" t="s">
        <v>32</v>
      </c>
      <c r="E89" s="7"/>
      <c r="F89" s="7"/>
      <c r="G89" s="7"/>
      <c r="H89" s="7"/>
      <c r="I89" s="7"/>
      <c r="J89" s="7"/>
      <c r="K89" s="7"/>
      <c r="L89" s="7"/>
      <c r="M89" s="7"/>
      <c r="N89" s="7">
        <v>1</v>
      </c>
      <c r="O89" s="7"/>
      <c r="P89" s="13"/>
      <c r="Q89" s="47">
        <f t="shared" ref="Q89" si="15">IFERROR(IF(COUNT(E89:P89)&lt;1,0,IF(COUNT(E90:P90)&gt;=COUNT(E89:P89),1,(COUNT(E90:P90)/COUNT(E89:P89)))),0)</f>
        <v>1</v>
      </c>
      <c r="R89" s="97"/>
      <c r="S89" s="44" t="s">
        <v>154</v>
      </c>
      <c r="T89" s="146" t="s">
        <v>187</v>
      </c>
      <c r="U89" s="136"/>
    </row>
    <row r="90" spans="1:21" s="1" customFormat="1" ht="36" customHeight="1" thickBot="1" x14ac:dyDescent="0.25">
      <c r="A90" s="43"/>
      <c r="B90" s="188"/>
      <c r="C90" s="134"/>
      <c r="D90" s="9" t="s">
        <v>33</v>
      </c>
      <c r="E90" s="7"/>
      <c r="F90" s="7"/>
      <c r="G90" s="7"/>
      <c r="H90" s="7"/>
      <c r="I90" s="7"/>
      <c r="J90" s="7"/>
      <c r="K90" s="7"/>
      <c r="L90" s="7"/>
      <c r="M90" s="7"/>
      <c r="N90" s="7">
        <v>1</v>
      </c>
      <c r="O90" s="7"/>
      <c r="P90" s="13"/>
      <c r="Q90" s="47"/>
      <c r="R90" s="97"/>
      <c r="S90" s="45"/>
      <c r="T90" s="147"/>
      <c r="U90" s="137"/>
    </row>
    <row r="91" spans="1:21" s="1" customFormat="1" ht="29.25" customHeight="1" x14ac:dyDescent="0.2">
      <c r="A91" s="43"/>
      <c r="B91" s="188" t="s">
        <v>132</v>
      </c>
      <c r="C91" s="134" t="s">
        <v>131</v>
      </c>
      <c r="D91" s="8" t="s">
        <v>32</v>
      </c>
      <c r="E91" s="7"/>
      <c r="F91" s="7"/>
      <c r="G91" s="7"/>
      <c r="H91" s="7"/>
      <c r="I91" s="7"/>
      <c r="J91" s="7"/>
      <c r="K91" s="7"/>
      <c r="L91" s="7"/>
      <c r="M91" s="7"/>
      <c r="N91" s="7">
        <v>1</v>
      </c>
      <c r="O91" s="7"/>
      <c r="P91" s="13"/>
      <c r="Q91" s="47">
        <f t="shared" ref="Q91" si="16">IFERROR(IF(COUNT(E91:P91)&lt;1,0,IF(COUNT(E92:P92)&gt;=COUNT(E91:P91),1,(COUNT(E92:P92)/COUNT(E91:P91)))),0)</f>
        <v>1</v>
      </c>
      <c r="R91" s="97"/>
      <c r="S91" s="44" t="s">
        <v>188</v>
      </c>
      <c r="T91" s="146" t="s">
        <v>189</v>
      </c>
      <c r="U91" s="136"/>
    </row>
    <row r="92" spans="1:21" s="1" customFormat="1" ht="36.75" customHeight="1" thickBot="1" x14ac:dyDescent="0.25">
      <c r="A92" s="43"/>
      <c r="B92" s="188"/>
      <c r="C92" s="134"/>
      <c r="D92" s="9" t="s">
        <v>33</v>
      </c>
      <c r="E92" s="7"/>
      <c r="F92" s="7"/>
      <c r="G92" s="7"/>
      <c r="H92" s="7"/>
      <c r="I92" s="7"/>
      <c r="J92" s="7"/>
      <c r="K92" s="7"/>
      <c r="L92" s="7"/>
      <c r="M92" s="7"/>
      <c r="N92" s="7">
        <v>1</v>
      </c>
      <c r="O92" s="7"/>
      <c r="P92" s="13"/>
      <c r="Q92" s="47"/>
      <c r="R92" s="97"/>
      <c r="S92" s="45"/>
      <c r="T92" s="147"/>
      <c r="U92" s="137"/>
    </row>
    <row r="93" spans="1:21" s="1" customFormat="1" ht="24" customHeight="1" x14ac:dyDescent="0.2">
      <c r="A93" s="43"/>
      <c r="B93" s="188" t="s">
        <v>134</v>
      </c>
      <c r="C93" s="134" t="s">
        <v>133</v>
      </c>
      <c r="D93" s="8" t="s">
        <v>32</v>
      </c>
      <c r="E93" s="7"/>
      <c r="F93" s="7"/>
      <c r="G93" s="7"/>
      <c r="H93" s="7"/>
      <c r="I93" s="7"/>
      <c r="J93" s="7"/>
      <c r="K93" s="7"/>
      <c r="L93" s="7"/>
      <c r="M93" s="7"/>
      <c r="N93" s="7">
        <v>1</v>
      </c>
      <c r="O93" s="7"/>
      <c r="P93" s="13"/>
      <c r="Q93" s="47">
        <f t="shared" ref="Q93" si="17">IFERROR(IF(COUNT(E93:P93)&lt;1,0,IF(COUNT(E94:P94)&gt;=COUNT(E93:P93),1,(COUNT(E94:P94)/COUNT(E93:P93)))),0)</f>
        <v>1</v>
      </c>
      <c r="R93" s="97"/>
      <c r="S93" s="44" t="s">
        <v>169</v>
      </c>
      <c r="T93" s="146" t="s">
        <v>190</v>
      </c>
      <c r="U93" s="136"/>
    </row>
    <row r="94" spans="1:21" s="1" customFormat="1" ht="24" customHeight="1" thickBot="1" x14ac:dyDescent="0.25">
      <c r="A94" s="43"/>
      <c r="B94" s="188"/>
      <c r="C94" s="134"/>
      <c r="D94" s="9" t="s">
        <v>33</v>
      </c>
      <c r="E94" s="7"/>
      <c r="F94" s="7"/>
      <c r="G94" s="7"/>
      <c r="H94" s="7"/>
      <c r="I94" s="7"/>
      <c r="J94" s="7"/>
      <c r="K94" s="7"/>
      <c r="L94" s="7"/>
      <c r="M94" s="7"/>
      <c r="N94" s="7">
        <v>1</v>
      </c>
      <c r="O94" s="7"/>
      <c r="P94" s="13"/>
      <c r="Q94" s="47"/>
      <c r="R94" s="97"/>
      <c r="S94" s="45"/>
      <c r="T94" s="147"/>
      <c r="U94" s="137"/>
    </row>
    <row r="95" spans="1:21" s="1" customFormat="1" ht="24" customHeight="1" x14ac:dyDescent="0.2">
      <c r="A95" s="43"/>
      <c r="B95" s="188" t="s">
        <v>136</v>
      </c>
      <c r="C95" s="134" t="s">
        <v>135</v>
      </c>
      <c r="D95" s="8" t="s">
        <v>32</v>
      </c>
      <c r="E95" s="7"/>
      <c r="F95" s="7"/>
      <c r="G95" s="7"/>
      <c r="H95" s="7"/>
      <c r="I95" s="7"/>
      <c r="J95" s="7"/>
      <c r="K95" s="7"/>
      <c r="L95" s="7"/>
      <c r="M95" s="7"/>
      <c r="N95" s="7">
        <v>1</v>
      </c>
      <c r="O95" s="7"/>
      <c r="P95" s="13"/>
      <c r="Q95" s="47">
        <f t="shared" ref="Q95" si="18">IFERROR(IF(COUNT(E95:P95)&lt;1,0,IF(COUNT(E96:P96)&gt;=COUNT(E95:P95),1,(COUNT(E96:P96)/COUNT(E95:P95)))),0)</f>
        <v>1</v>
      </c>
      <c r="R95" s="97"/>
      <c r="S95" s="44" t="s">
        <v>154</v>
      </c>
      <c r="T95" s="146" t="s">
        <v>205</v>
      </c>
      <c r="U95" s="136"/>
    </row>
    <row r="96" spans="1:21" s="1" customFormat="1" ht="24" customHeight="1" thickBot="1" x14ac:dyDescent="0.25">
      <c r="A96" s="43"/>
      <c r="B96" s="188"/>
      <c r="C96" s="134"/>
      <c r="D96" s="9" t="s">
        <v>33</v>
      </c>
      <c r="E96" s="7"/>
      <c r="F96" s="7"/>
      <c r="G96" s="7"/>
      <c r="H96" s="7"/>
      <c r="I96" s="7"/>
      <c r="J96" s="7"/>
      <c r="K96" s="7"/>
      <c r="L96" s="7"/>
      <c r="M96" s="7"/>
      <c r="N96" s="7">
        <v>1</v>
      </c>
      <c r="O96" s="7"/>
      <c r="P96" s="13"/>
      <c r="Q96" s="47"/>
      <c r="R96" s="97"/>
      <c r="S96" s="45"/>
      <c r="T96" s="147"/>
      <c r="U96" s="137"/>
    </row>
    <row r="97" spans="1:21" s="1" customFormat="1" ht="24" customHeight="1" x14ac:dyDescent="0.2">
      <c r="A97" s="43"/>
      <c r="B97" s="188" t="s">
        <v>138</v>
      </c>
      <c r="C97" s="134" t="s">
        <v>137</v>
      </c>
      <c r="D97" s="8" t="s">
        <v>32</v>
      </c>
      <c r="E97" s="7"/>
      <c r="F97" s="7"/>
      <c r="G97" s="7"/>
      <c r="H97" s="7"/>
      <c r="I97" s="7"/>
      <c r="J97" s="7"/>
      <c r="K97" s="7"/>
      <c r="L97" s="7"/>
      <c r="M97" s="7"/>
      <c r="N97" s="7">
        <v>1</v>
      </c>
      <c r="O97" s="7"/>
      <c r="P97" s="13"/>
      <c r="Q97" s="47">
        <f t="shared" ref="Q97" si="19">IFERROR(IF(COUNT(E97:P97)&lt;1,0,IF(COUNT(E98:P98)&gt;=COUNT(E97:P97),1,(COUNT(E98:P98)/COUNT(E97:P97)))),0)</f>
        <v>1</v>
      </c>
      <c r="R97" s="97"/>
      <c r="S97" s="44" t="s">
        <v>169</v>
      </c>
      <c r="T97" s="146" t="s">
        <v>191</v>
      </c>
      <c r="U97" s="136"/>
    </row>
    <row r="98" spans="1:21" s="1" customFormat="1" ht="24" customHeight="1" thickBot="1" x14ac:dyDescent="0.25">
      <c r="A98" s="43"/>
      <c r="B98" s="188"/>
      <c r="C98" s="134"/>
      <c r="D98" s="9" t="s">
        <v>33</v>
      </c>
      <c r="E98" s="7"/>
      <c r="F98" s="7"/>
      <c r="G98" s="7"/>
      <c r="H98" s="7"/>
      <c r="I98" s="7"/>
      <c r="J98" s="7"/>
      <c r="K98" s="7"/>
      <c r="L98" s="7"/>
      <c r="M98" s="7"/>
      <c r="N98" s="7">
        <v>1</v>
      </c>
      <c r="O98" s="7"/>
      <c r="P98" s="13"/>
      <c r="Q98" s="47"/>
      <c r="R98" s="97"/>
      <c r="S98" s="45"/>
      <c r="T98" s="147"/>
      <c r="U98" s="137"/>
    </row>
    <row r="99" spans="1:21" s="1" customFormat="1" ht="24" customHeight="1" x14ac:dyDescent="0.2">
      <c r="A99" s="43"/>
      <c r="B99" s="188" t="s">
        <v>140</v>
      </c>
      <c r="C99" s="134" t="s">
        <v>139</v>
      </c>
      <c r="D99" s="8" t="s">
        <v>32</v>
      </c>
      <c r="E99" s="7"/>
      <c r="F99" s="7"/>
      <c r="G99" s="7"/>
      <c r="H99" s="7"/>
      <c r="I99" s="7"/>
      <c r="J99" s="7"/>
      <c r="K99" s="7"/>
      <c r="L99" s="7"/>
      <c r="M99" s="7"/>
      <c r="N99" s="7">
        <v>1</v>
      </c>
      <c r="O99" s="7"/>
      <c r="P99" s="13"/>
      <c r="Q99" s="47">
        <f t="shared" ref="Q99" si="20">IFERROR(IF(COUNT(E99:P99)&lt;1,0,IF(COUNT(E100:P100)&gt;=COUNT(E99:P99),1,(COUNT(E100:P100)/COUNT(E99:P99)))),0)</f>
        <v>1</v>
      </c>
      <c r="R99" s="97"/>
      <c r="S99" s="44" t="s">
        <v>169</v>
      </c>
      <c r="T99" s="146" t="s">
        <v>192</v>
      </c>
      <c r="U99" s="136" t="s">
        <v>201</v>
      </c>
    </row>
    <row r="100" spans="1:21" s="1" customFormat="1" ht="24" customHeight="1" thickBot="1" x14ac:dyDescent="0.25">
      <c r="A100" s="43"/>
      <c r="B100" s="188"/>
      <c r="C100" s="134"/>
      <c r="D100" s="9" t="s">
        <v>33</v>
      </c>
      <c r="E100" s="7"/>
      <c r="F100" s="7"/>
      <c r="G100" s="7"/>
      <c r="H100" s="7"/>
      <c r="I100" s="7"/>
      <c r="J100" s="7"/>
      <c r="K100" s="7"/>
      <c r="L100" s="7"/>
      <c r="M100" s="7"/>
      <c r="N100" s="7">
        <v>1</v>
      </c>
      <c r="O100" s="7"/>
      <c r="P100" s="13"/>
      <c r="Q100" s="47"/>
      <c r="R100" s="97"/>
      <c r="S100" s="45"/>
      <c r="T100" s="147"/>
      <c r="U100" s="137"/>
    </row>
    <row r="101" spans="1:21" s="1" customFormat="1" ht="34.5" customHeight="1" x14ac:dyDescent="0.2">
      <c r="A101" s="43"/>
      <c r="B101" s="188" t="s">
        <v>142</v>
      </c>
      <c r="C101" s="135" t="s">
        <v>141</v>
      </c>
      <c r="D101" s="8" t="s">
        <v>32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>
        <v>1</v>
      </c>
      <c r="P101" s="13"/>
      <c r="Q101" s="47">
        <f t="shared" ref="Q101" si="21">IFERROR(IF(COUNT(E101:P101)&lt;1,0,IF(COUNT(E102:P102)&gt;=COUNT(E101:P101),1,(COUNT(E102:P102)/COUNT(E101:P101)))),0)</f>
        <v>0</v>
      </c>
      <c r="R101" s="97"/>
      <c r="S101" s="44" t="s">
        <v>169</v>
      </c>
      <c r="T101" s="146" t="s">
        <v>193</v>
      </c>
      <c r="U101" s="49" t="s">
        <v>202</v>
      </c>
    </row>
    <row r="102" spans="1:21" s="1" customFormat="1" ht="42.75" customHeight="1" thickBot="1" x14ac:dyDescent="0.25">
      <c r="A102" s="43"/>
      <c r="B102" s="188"/>
      <c r="C102" s="135"/>
      <c r="D102" s="9" t="s">
        <v>33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13"/>
      <c r="Q102" s="47"/>
      <c r="R102" s="97"/>
      <c r="S102" s="45"/>
      <c r="T102" s="147"/>
      <c r="U102" s="138"/>
    </row>
    <row r="103" spans="1:21" s="1" customFormat="1" ht="31.5" customHeight="1" x14ac:dyDescent="0.2">
      <c r="A103" s="43"/>
      <c r="B103" s="188" t="s">
        <v>144</v>
      </c>
      <c r="C103" s="135" t="s">
        <v>143</v>
      </c>
      <c r="D103" s="8" t="s">
        <v>32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>
        <v>1</v>
      </c>
      <c r="P103" s="13"/>
      <c r="Q103" s="47">
        <f t="shared" ref="Q103" si="22">IFERROR(IF(COUNT(E103:P103)&lt;1,0,IF(COUNT(E104:P104)&gt;=COUNT(E103:P103),1,(COUNT(E104:P104)/COUNT(E103:P103)))),0)</f>
        <v>0</v>
      </c>
      <c r="R103" s="97"/>
      <c r="S103" s="44" t="s">
        <v>166</v>
      </c>
      <c r="T103" s="146" t="s">
        <v>194</v>
      </c>
      <c r="U103" s="49" t="s">
        <v>202</v>
      </c>
    </row>
    <row r="104" spans="1:21" s="1" customFormat="1" ht="24.75" customHeight="1" thickBot="1" x14ac:dyDescent="0.25">
      <c r="A104" s="43"/>
      <c r="B104" s="188"/>
      <c r="C104" s="135"/>
      <c r="D104" s="9" t="s">
        <v>33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13"/>
      <c r="Q104" s="47"/>
      <c r="R104" s="97"/>
      <c r="S104" s="45"/>
      <c r="T104" s="147"/>
      <c r="U104" s="138"/>
    </row>
    <row r="105" spans="1:21" s="1" customFormat="1" ht="29.25" customHeight="1" x14ac:dyDescent="0.2">
      <c r="A105" s="101" t="s">
        <v>21</v>
      </c>
      <c r="B105" s="142" t="s">
        <v>146</v>
      </c>
      <c r="C105" s="113" t="s">
        <v>145</v>
      </c>
      <c r="D105" s="8" t="s">
        <v>32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13">
        <v>1</v>
      </c>
      <c r="Q105" s="46">
        <f>IFERROR(IF(COUNT(E105:P105)&lt;1,0,IF(COUNT(E106:P106)&gt;=COUNT(E105:P105),1,(COUNT(E106:P106)/COUNT(E105:P105)))),0)</f>
        <v>1</v>
      </c>
      <c r="R105" s="96">
        <f>AVERAGE(Q105:Q106)</f>
        <v>1</v>
      </c>
      <c r="S105" s="141" t="s">
        <v>166</v>
      </c>
      <c r="T105" s="153" t="s">
        <v>195</v>
      </c>
      <c r="U105" s="158" t="s">
        <v>203</v>
      </c>
    </row>
    <row r="106" spans="1:21" s="1" customFormat="1" ht="33.75" customHeight="1" thickBot="1" x14ac:dyDescent="0.25">
      <c r="A106" s="102"/>
      <c r="B106" s="143"/>
      <c r="C106" s="114"/>
      <c r="D106" s="9" t="s">
        <v>33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13">
        <v>1</v>
      </c>
      <c r="Q106" s="47"/>
      <c r="R106" s="97"/>
      <c r="S106" s="45"/>
      <c r="T106" s="147"/>
      <c r="U106" s="137"/>
    </row>
    <row r="107" spans="1:21" s="1" customFormat="1" ht="24" customHeight="1" x14ac:dyDescent="0.2">
      <c r="A107" s="33" t="s">
        <v>22</v>
      </c>
      <c r="B107" s="144"/>
      <c r="C107" s="113"/>
      <c r="D107" s="8" t="s">
        <v>32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2"/>
      <c r="Q107" s="46">
        <f>IFERROR(IF(COUNT(E107:P107)&lt;1,0,IF(COUNT(E108:P108)&gt;=COUNT(E107:P107),1,(COUNT(E108:P108)/COUNT(E107:P107)))),0)</f>
        <v>0</v>
      </c>
      <c r="R107" s="96">
        <f>AVERAGE(Q107:Q110)</f>
        <v>0</v>
      </c>
      <c r="S107" s="141"/>
      <c r="T107" s="153"/>
      <c r="U107" s="154"/>
    </row>
    <row r="108" spans="1:21" s="1" customFormat="1" ht="24" customHeight="1" thickBot="1" x14ac:dyDescent="0.25">
      <c r="A108" s="34"/>
      <c r="B108" s="145"/>
      <c r="C108" s="114"/>
      <c r="D108" s="9" t="s">
        <v>33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13"/>
      <c r="Q108" s="47"/>
      <c r="R108" s="97"/>
      <c r="S108" s="45"/>
      <c r="T108" s="147"/>
      <c r="U108" s="155"/>
    </row>
    <row r="109" spans="1:21" s="1" customFormat="1" ht="24" customHeight="1" x14ac:dyDescent="0.2">
      <c r="A109" s="34"/>
      <c r="B109" s="148"/>
      <c r="C109" s="116"/>
      <c r="D109" s="8" t="s">
        <v>32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13"/>
      <c r="Q109" s="47">
        <f>IFERROR(IF(COUNT(E109:P109)&lt;1,0,IF(COUNT(E110:P110)&gt;=COUNT(E109:P109),1,(COUNT(E110:P110)/COUNT(E109:P109)))),0)</f>
        <v>0</v>
      </c>
      <c r="R109" s="97"/>
      <c r="S109" s="44"/>
      <c r="T109" s="146"/>
      <c r="U109" s="156"/>
    </row>
    <row r="110" spans="1:21" s="1" customFormat="1" ht="24" customHeight="1" thickBot="1" x14ac:dyDescent="0.25">
      <c r="A110" s="35"/>
      <c r="B110" s="149"/>
      <c r="C110" s="150"/>
      <c r="D110" s="9" t="s">
        <v>33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4"/>
      <c r="Q110" s="103"/>
      <c r="R110" s="97"/>
      <c r="S110" s="151"/>
      <c r="T110" s="152"/>
      <c r="U110" s="157"/>
    </row>
    <row r="111" spans="1:21" s="1" customFormat="1" ht="24" customHeight="1" thickBot="1" x14ac:dyDescent="0.25">
      <c r="A111" s="108" t="s">
        <v>30</v>
      </c>
      <c r="B111" s="109"/>
      <c r="C111" s="109"/>
      <c r="D111" s="110"/>
      <c r="E111" s="15">
        <f t="shared" ref="E111:P111" si="23">SUMIF($D$17:$D$110,"P*",E17:E110)</f>
        <v>0</v>
      </c>
      <c r="F111" s="15">
        <f t="shared" si="23"/>
        <v>0</v>
      </c>
      <c r="G111" s="15">
        <f t="shared" si="23"/>
        <v>0</v>
      </c>
      <c r="H111" s="15">
        <f t="shared" si="23"/>
        <v>0</v>
      </c>
      <c r="I111" s="15">
        <f t="shared" si="23"/>
        <v>0</v>
      </c>
      <c r="J111" s="15">
        <f t="shared" si="23"/>
        <v>0</v>
      </c>
      <c r="K111" s="15">
        <f t="shared" si="23"/>
        <v>0</v>
      </c>
      <c r="L111" s="15">
        <f t="shared" si="23"/>
        <v>7</v>
      </c>
      <c r="M111" s="15">
        <f t="shared" si="23"/>
        <v>4</v>
      </c>
      <c r="N111" s="15">
        <f t="shared" si="23"/>
        <v>22</v>
      </c>
      <c r="O111" s="15">
        <f t="shared" si="23"/>
        <v>13</v>
      </c>
      <c r="P111" s="15">
        <f t="shared" si="23"/>
        <v>3</v>
      </c>
      <c r="Q111" s="104">
        <f>SUM(E111:P111)</f>
        <v>49</v>
      </c>
      <c r="R111" s="105"/>
      <c r="S111" s="98"/>
      <c r="T111" s="99"/>
      <c r="U111" s="99"/>
    </row>
    <row r="112" spans="1:21" s="1" customFormat="1" ht="24" customHeight="1" thickBot="1" x14ac:dyDescent="0.25">
      <c r="A112" s="93" t="s">
        <v>31</v>
      </c>
      <c r="B112" s="94"/>
      <c r="C112" s="94"/>
      <c r="D112" s="95"/>
      <c r="E112" s="16">
        <f t="shared" ref="E112:P112" si="24">SUMIF($D$17:$D$110,"E*",E17:E110)</f>
        <v>0</v>
      </c>
      <c r="F112" s="16">
        <f t="shared" si="24"/>
        <v>0</v>
      </c>
      <c r="G112" s="16">
        <f t="shared" si="24"/>
        <v>0</v>
      </c>
      <c r="H112" s="16">
        <f t="shared" si="24"/>
        <v>0</v>
      </c>
      <c r="I112" s="16">
        <f t="shared" si="24"/>
        <v>0</v>
      </c>
      <c r="J112" s="16">
        <f t="shared" si="24"/>
        <v>0</v>
      </c>
      <c r="K112" s="16">
        <f t="shared" si="24"/>
        <v>0</v>
      </c>
      <c r="L112" s="16">
        <f t="shared" si="24"/>
        <v>6</v>
      </c>
      <c r="M112" s="16">
        <f t="shared" si="24"/>
        <v>4</v>
      </c>
      <c r="N112" s="16">
        <f t="shared" si="24"/>
        <v>22</v>
      </c>
      <c r="O112" s="16">
        <f t="shared" si="24"/>
        <v>7</v>
      </c>
      <c r="P112" s="17">
        <f t="shared" si="24"/>
        <v>1</v>
      </c>
      <c r="Q112" s="106">
        <f>SUM(E112:P112)</f>
        <v>40</v>
      </c>
      <c r="R112" s="107"/>
      <c r="S112" s="44"/>
      <c r="T112" s="100"/>
      <c r="U112" s="100"/>
    </row>
    <row r="113" spans="1:21" s="1" customFormat="1" ht="20.25" customHeight="1" thickBot="1" x14ac:dyDescent="0.25">
      <c r="A113" s="179" t="s">
        <v>34</v>
      </c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1"/>
    </row>
    <row r="114" spans="1:21" ht="31.5" customHeight="1" x14ac:dyDescent="0.2">
      <c r="A114" s="182" t="s">
        <v>14</v>
      </c>
      <c r="B114" s="183"/>
      <c r="C114" s="183"/>
      <c r="D114" s="184"/>
      <c r="E114" s="182" t="s">
        <v>15</v>
      </c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4"/>
      <c r="S114" s="197" t="s">
        <v>0</v>
      </c>
      <c r="T114" s="197"/>
      <c r="U114" s="197"/>
    </row>
    <row r="115" spans="1:21" ht="21" customHeight="1" x14ac:dyDescent="0.2">
      <c r="A115" s="185" t="s">
        <v>50</v>
      </c>
      <c r="B115" s="186"/>
      <c r="C115" s="186"/>
      <c r="D115" s="187"/>
      <c r="E115" s="195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196"/>
      <c r="S115" s="32"/>
      <c r="T115" s="32"/>
      <c r="U115" s="32"/>
    </row>
    <row r="116" spans="1:21" ht="21" customHeight="1" x14ac:dyDescent="0.2">
      <c r="A116" s="189" t="s">
        <v>51</v>
      </c>
      <c r="B116" s="190"/>
      <c r="C116" s="190"/>
      <c r="D116" s="191"/>
      <c r="E116" s="195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196"/>
      <c r="S116" s="32"/>
      <c r="T116" s="32"/>
      <c r="U116" s="32"/>
    </row>
    <row r="117" spans="1:21" ht="21" customHeight="1" x14ac:dyDescent="0.2">
      <c r="A117" s="185" t="s">
        <v>52</v>
      </c>
      <c r="B117" s="186"/>
      <c r="C117" s="186"/>
      <c r="D117" s="187"/>
      <c r="E117" s="195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196"/>
      <c r="S117" s="32"/>
      <c r="T117" s="32"/>
      <c r="U117" s="32"/>
    </row>
    <row r="118" spans="1:21" ht="21" customHeight="1" thickBot="1" x14ac:dyDescent="0.25">
      <c r="A118" s="192" t="s">
        <v>53</v>
      </c>
      <c r="B118" s="193"/>
      <c r="C118" s="193"/>
      <c r="D118" s="194"/>
      <c r="E118" s="198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200"/>
      <c r="S118" s="49"/>
      <c r="T118" s="49"/>
      <c r="U118" s="49"/>
    </row>
    <row r="119" spans="1:21" ht="36.6" customHeight="1" thickBot="1" x14ac:dyDescent="0.25">
      <c r="A119" s="50" t="s">
        <v>35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2"/>
    </row>
    <row r="120" spans="1:21" ht="19.5" customHeight="1" thickBot="1" x14ac:dyDescent="0.25">
      <c r="A120" s="75" t="s">
        <v>56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7"/>
      <c r="S120" s="53" t="s">
        <v>43</v>
      </c>
      <c r="T120" s="54"/>
      <c r="U120" s="55"/>
    </row>
    <row r="121" spans="1:21" ht="43.5" customHeight="1" x14ac:dyDescent="0.2">
      <c r="A121" s="30" t="s">
        <v>36</v>
      </c>
      <c r="B121" s="31"/>
      <c r="C121" s="48" t="s">
        <v>37</v>
      </c>
      <c r="D121" s="48"/>
      <c r="E121" s="18" t="s">
        <v>1</v>
      </c>
      <c r="F121" s="18" t="s">
        <v>2</v>
      </c>
      <c r="G121" s="18" t="s">
        <v>3</v>
      </c>
      <c r="H121" s="18" t="s">
        <v>4</v>
      </c>
      <c r="I121" s="18" t="s">
        <v>5</v>
      </c>
      <c r="J121" s="18" t="s">
        <v>6</v>
      </c>
      <c r="K121" s="18" t="s">
        <v>7</v>
      </c>
      <c r="L121" s="18" t="s">
        <v>8</v>
      </c>
      <c r="M121" s="18" t="s">
        <v>9</v>
      </c>
      <c r="N121" s="18" t="s">
        <v>10</v>
      </c>
      <c r="O121" s="18" t="s">
        <v>11</v>
      </c>
      <c r="P121" s="18" t="s">
        <v>12</v>
      </c>
      <c r="Q121" s="48" t="s">
        <v>13</v>
      </c>
      <c r="R121" s="74"/>
      <c r="S121" s="56"/>
      <c r="T121" s="57"/>
      <c r="U121" s="58"/>
    </row>
    <row r="122" spans="1:21" ht="33" customHeight="1" x14ac:dyDescent="0.2">
      <c r="A122" s="80" t="s">
        <v>38</v>
      </c>
      <c r="B122" s="79" t="s">
        <v>55</v>
      </c>
      <c r="C122" s="87" t="s">
        <v>47</v>
      </c>
      <c r="D122" s="88"/>
      <c r="E122" s="20">
        <f>E111</f>
        <v>0</v>
      </c>
      <c r="F122" s="20">
        <f t="shared" ref="F122:P122" si="25">F111</f>
        <v>0</v>
      </c>
      <c r="G122" s="20">
        <f t="shared" si="25"/>
        <v>0</v>
      </c>
      <c r="H122" s="20">
        <f t="shared" si="25"/>
        <v>0</v>
      </c>
      <c r="I122" s="20">
        <f t="shared" si="25"/>
        <v>0</v>
      </c>
      <c r="J122" s="20">
        <f t="shared" si="25"/>
        <v>0</v>
      </c>
      <c r="K122" s="20">
        <f t="shared" si="25"/>
        <v>0</v>
      </c>
      <c r="L122" s="20">
        <f t="shared" si="25"/>
        <v>7</v>
      </c>
      <c r="M122" s="20">
        <f t="shared" si="25"/>
        <v>4</v>
      </c>
      <c r="N122" s="20">
        <f t="shared" si="25"/>
        <v>22</v>
      </c>
      <c r="O122" s="20">
        <f t="shared" si="25"/>
        <v>13</v>
      </c>
      <c r="P122" s="20">
        <f t="shared" si="25"/>
        <v>3</v>
      </c>
      <c r="Q122" s="89">
        <f>SUM(E122:P122)</f>
        <v>49</v>
      </c>
      <c r="R122" s="90"/>
      <c r="S122" s="59"/>
      <c r="T122" s="60"/>
      <c r="U122" s="61"/>
    </row>
    <row r="123" spans="1:21" ht="27.6" customHeight="1" x14ac:dyDescent="0.2">
      <c r="A123" s="80"/>
      <c r="B123" s="32"/>
      <c r="C123" s="85" t="s">
        <v>39</v>
      </c>
      <c r="D123" s="86"/>
      <c r="E123" s="19">
        <f>E112</f>
        <v>0</v>
      </c>
      <c r="F123" s="19">
        <f t="shared" ref="F123:P123" si="26">F112</f>
        <v>0</v>
      </c>
      <c r="G123" s="19">
        <f t="shared" si="26"/>
        <v>0</v>
      </c>
      <c r="H123" s="19">
        <f t="shared" si="26"/>
        <v>0</v>
      </c>
      <c r="I123" s="19">
        <f t="shared" si="26"/>
        <v>0</v>
      </c>
      <c r="J123" s="19">
        <f t="shared" si="26"/>
        <v>0</v>
      </c>
      <c r="K123" s="19">
        <f t="shared" si="26"/>
        <v>0</v>
      </c>
      <c r="L123" s="19">
        <f t="shared" si="26"/>
        <v>6</v>
      </c>
      <c r="M123" s="19">
        <f t="shared" si="26"/>
        <v>4</v>
      </c>
      <c r="N123" s="19">
        <f t="shared" si="26"/>
        <v>22</v>
      </c>
      <c r="O123" s="19">
        <f t="shared" si="26"/>
        <v>7</v>
      </c>
      <c r="P123" s="19">
        <f t="shared" si="26"/>
        <v>1</v>
      </c>
      <c r="Q123" s="91">
        <f>SUM(E123:P123)</f>
        <v>40</v>
      </c>
      <c r="R123" s="92"/>
      <c r="S123" s="59"/>
      <c r="T123" s="60"/>
      <c r="U123" s="61"/>
    </row>
    <row r="124" spans="1:21" ht="23.25" customHeight="1" x14ac:dyDescent="0.2">
      <c r="A124" s="80"/>
      <c r="B124" s="32"/>
      <c r="C124" s="67" t="s">
        <v>40</v>
      </c>
      <c r="D124" s="78"/>
      <c r="E124" s="21" t="str">
        <f>IFERROR(IF(E122&lt;1,"",IF((E123/E122)&gt;1,1,(E123/E122))),0)</f>
        <v/>
      </c>
      <c r="F124" s="21" t="str">
        <f t="shared" ref="F124:P124" si="27">IFERROR(IF(F122&lt;1,"",IF((F123/F122)&gt;1,1,(F123/F122))),0)</f>
        <v/>
      </c>
      <c r="G124" s="21" t="str">
        <f t="shared" si="27"/>
        <v/>
      </c>
      <c r="H124" s="21" t="str">
        <f t="shared" si="27"/>
        <v/>
      </c>
      <c r="I124" s="21" t="str">
        <f t="shared" si="27"/>
        <v/>
      </c>
      <c r="J124" s="21" t="str">
        <f t="shared" si="27"/>
        <v/>
      </c>
      <c r="K124" s="21" t="str">
        <f t="shared" si="27"/>
        <v/>
      </c>
      <c r="L124" s="21">
        <f t="shared" si="27"/>
        <v>0.8571428571428571</v>
      </c>
      <c r="M124" s="21">
        <f t="shared" si="27"/>
        <v>1</v>
      </c>
      <c r="N124" s="21">
        <f t="shared" si="27"/>
        <v>1</v>
      </c>
      <c r="O124" s="21">
        <f t="shared" si="27"/>
        <v>0.53846153846153844</v>
      </c>
      <c r="P124" s="21">
        <f t="shared" si="27"/>
        <v>0.33333333333333331</v>
      </c>
      <c r="Q124" s="81">
        <f>IFERROR(IF(Q122&lt;1,"",IF((Q123/Q122)&gt;1,1,(Q123/Q122))),0)</f>
        <v>0.81632653061224492</v>
      </c>
      <c r="R124" s="82"/>
      <c r="S124" s="59"/>
      <c r="T124" s="60"/>
      <c r="U124" s="61"/>
    </row>
    <row r="125" spans="1:21" ht="23.25" customHeight="1" x14ac:dyDescent="0.2">
      <c r="A125" s="80"/>
      <c r="B125" s="32"/>
      <c r="C125" s="66" t="s">
        <v>41</v>
      </c>
      <c r="D125" s="66"/>
      <c r="E125" s="21">
        <v>0.9</v>
      </c>
      <c r="F125" s="21">
        <v>0.9</v>
      </c>
      <c r="G125" s="21">
        <v>0.9</v>
      </c>
      <c r="H125" s="21">
        <v>0.9</v>
      </c>
      <c r="I125" s="21">
        <v>0.9</v>
      </c>
      <c r="J125" s="21">
        <v>0.9</v>
      </c>
      <c r="K125" s="21">
        <v>0.9</v>
      </c>
      <c r="L125" s="21">
        <v>0.9</v>
      </c>
      <c r="M125" s="21">
        <v>0.9</v>
      </c>
      <c r="N125" s="21">
        <v>0.9</v>
      </c>
      <c r="O125" s="21">
        <v>0.9</v>
      </c>
      <c r="P125" s="21">
        <v>0.9</v>
      </c>
      <c r="Q125" s="83">
        <v>0.9</v>
      </c>
      <c r="R125" s="84"/>
      <c r="S125" s="59"/>
      <c r="T125" s="60"/>
      <c r="U125" s="61"/>
    </row>
    <row r="126" spans="1:21" ht="16.5" customHeight="1" x14ac:dyDescent="0.2">
      <c r="A126" s="65" t="s">
        <v>42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7"/>
      <c r="S126" s="59"/>
      <c r="T126" s="60"/>
      <c r="U126" s="61"/>
    </row>
    <row r="127" spans="1:21" x14ac:dyDescent="0.2">
      <c r="A127" s="68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70"/>
      <c r="S127" s="59"/>
      <c r="T127" s="60"/>
      <c r="U127" s="61"/>
    </row>
    <row r="128" spans="1:21" x14ac:dyDescent="0.2">
      <c r="A128" s="68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70"/>
      <c r="S128" s="59"/>
      <c r="T128" s="60"/>
      <c r="U128" s="61"/>
    </row>
    <row r="129" spans="1:21" x14ac:dyDescent="0.2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70"/>
      <c r="S129" s="59"/>
      <c r="T129" s="60"/>
      <c r="U129" s="61"/>
    </row>
    <row r="130" spans="1:21" x14ac:dyDescent="0.2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70"/>
      <c r="S130" s="59"/>
      <c r="T130" s="60"/>
      <c r="U130" s="61"/>
    </row>
    <row r="131" spans="1:21" x14ac:dyDescent="0.2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70"/>
      <c r="S131" s="59"/>
      <c r="T131" s="60"/>
      <c r="U131" s="61"/>
    </row>
    <row r="132" spans="1:21" x14ac:dyDescent="0.2">
      <c r="A132" s="68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70"/>
      <c r="S132" s="59"/>
      <c r="T132" s="60"/>
      <c r="U132" s="61"/>
    </row>
    <row r="133" spans="1:21" ht="12.75" thickBot="1" x14ac:dyDescent="0.25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3"/>
      <c r="S133" s="62"/>
      <c r="T133" s="63"/>
      <c r="U133" s="64"/>
    </row>
  </sheetData>
  <mergeCells count="363">
    <mergeCell ref="U93:U94"/>
    <mergeCell ref="T101:T102"/>
    <mergeCell ref="U101:U102"/>
    <mergeCell ref="S103:S104"/>
    <mergeCell ref="T103:T104"/>
    <mergeCell ref="U103:U104"/>
    <mergeCell ref="S95:S96"/>
    <mergeCell ref="T95:T96"/>
    <mergeCell ref="U95:U96"/>
    <mergeCell ref="S97:S98"/>
    <mergeCell ref="T97:T98"/>
    <mergeCell ref="U97:U98"/>
    <mergeCell ref="S99:S100"/>
    <mergeCell ref="T99:T100"/>
    <mergeCell ref="U99:U100"/>
    <mergeCell ref="S101:S102"/>
    <mergeCell ref="S93:S94"/>
    <mergeCell ref="T93:T94"/>
    <mergeCell ref="T85:T86"/>
    <mergeCell ref="U85:U86"/>
    <mergeCell ref="S87:S88"/>
    <mergeCell ref="T87:T88"/>
    <mergeCell ref="U87:U88"/>
    <mergeCell ref="S89:S90"/>
    <mergeCell ref="T89:T90"/>
    <mergeCell ref="U89:U90"/>
    <mergeCell ref="S91:S92"/>
    <mergeCell ref="T77:T78"/>
    <mergeCell ref="U77:U78"/>
    <mergeCell ref="S79:S80"/>
    <mergeCell ref="T79:T80"/>
    <mergeCell ref="U79:U80"/>
    <mergeCell ref="S81:S82"/>
    <mergeCell ref="T81:T82"/>
    <mergeCell ref="U81:U82"/>
    <mergeCell ref="S83:S84"/>
    <mergeCell ref="T83:T84"/>
    <mergeCell ref="U83:U84"/>
    <mergeCell ref="B97:B98"/>
    <mergeCell ref="C97:C98"/>
    <mergeCell ref="B99:B100"/>
    <mergeCell ref="C99:C100"/>
    <mergeCell ref="B101:B102"/>
    <mergeCell ref="C101:C102"/>
    <mergeCell ref="B103:B104"/>
    <mergeCell ref="C103:C104"/>
    <mergeCell ref="S77:S78"/>
    <mergeCell ref="S85:S86"/>
    <mergeCell ref="Q93:Q94"/>
    <mergeCell ref="Q95:Q96"/>
    <mergeCell ref="Q97:Q98"/>
    <mergeCell ref="Q99:Q100"/>
    <mergeCell ref="Q101:Q102"/>
    <mergeCell ref="Q103:Q104"/>
    <mergeCell ref="Q81:Q82"/>
    <mergeCell ref="Q83:Q84"/>
    <mergeCell ref="Q85:Q86"/>
    <mergeCell ref="Q87:Q88"/>
    <mergeCell ref="Q89:Q90"/>
    <mergeCell ref="Q91:Q92"/>
    <mergeCell ref="B93:B94"/>
    <mergeCell ref="C93:C94"/>
    <mergeCell ref="B95:B96"/>
    <mergeCell ref="C95:C96"/>
    <mergeCell ref="A116:D116"/>
    <mergeCell ref="A117:D117"/>
    <mergeCell ref="A118:D118"/>
    <mergeCell ref="E114:R114"/>
    <mergeCell ref="E115:R115"/>
    <mergeCell ref="E116:R116"/>
    <mergeCell ref="E117:R117"/>
    <mergeCell ref="S114:U114"/>
    <mergeCell ref="S115:U115"/>
    <mergeCell ref="E118:R118"/>
    <mergeCell ref="Q61:Q62"/>
    <mergeCell ref="Q63:Q64"/>
    <mergeCell ref="Q65:Q66"/>
    <mergeCell ref="Q67:Q68"/>
    <mergeCell ref="Q69:Q70"/>
    <mergeCell ref="Q71:Q72"/>
    <mergeCell ref="A113:U113"/>
    <mergeCell ref="A114:D114"/>
    <mergeCell ref="A115:D115"/>
    <mergeCell ref="B77:B78"/>
    <mergeCell ref="C77:C78"/>
    <mergeCell ref="B79:B80"/>
    <mergeCell ref="C79:C80"/>
    <mergeCell ref="B81:B82"/>
    <mergeCell ref="C81:C82"/>
    <mergeCell ref="B83:B84"/>
    <mergeCell ref="C83:C84"/>
    <mergeCell ref="Q73:Q74"/>
    <mergeCell ref="Q75:Q76"/>
    <mergeCell ref="S69:S70"/>
    <mergeCell ref="S71:S72"/>
    <mergeCell ref="S67:S68"/>
    <mergeCell ref="T61:T62"/>
    <mergeCell ref="U61:U62"/>
    <mergeCell ref="U14:U16"/>
    <mergeCell ref="E14:E15"/>
    <mergeCell ref="F14:F15"/>
    <mergeCell ref="G14:G15"/>
    <mergeCell ref="H14:H15"/>
    <mergeCell ref="N14:N15"/>
    <mergeCell ref="O14:O15"/>
    <mergeCell ref="C14:D16"/>
    <mergeCell ref="E16:P16"/>
    <mergeCell ref="Q14:R16"/>
    <mergeCell ref="S14:S16"/>
    <mergeCell ref="T14:T16"/>
    <mergeCell ref="T23:T24"/>
    <mergeCell ref="T25:T26"/>
    <mergeCell ref="T27:T28"/>
    <mergeCell ref="T29:T30"/>
    <mergeCell ref="T49:T50"/>
    <mergeCell ref="A13:D13"/>
    <mergeCell ref="E13:U13"/>
    <mergeCell ref="I14:I15"/>
    <mergeCell ref="J14:J15"/>
    <mergeCell ref="K14:K15"/>
    <mergeCell ref="L14:L15"/>
    <mergeCell ref="M14:M15"/>
    <mergeCell ref="U23:U24"/>
    <mergeCell ref="U25:U26"/>
    <mergeCell ref="T17:T18"/>
    <mergeCell ref="U17:U18"/>
    <mergeCell ref="S19:S20"/>
    <mergeCell ref="T19:T20"/>
    <mergeCell ref="U19:U20"/>
    <mergeCell ref="S21:S22"/>
    <mergeCell ref="Q17:Q18"/>
    <mergeCell ref="Q19:Q20"/>
    <mergeCell ref="P14:P15"/>
    <mergeCell ref="R17:R56"/>
    <mergeCell ref="S57:S58"/>
    <mergeCell ref="T57:T58"/>
    <mergeCell ref="U57:U58"/>
    <mergeCell ref="T51:T52"/>
    <mergeCell ref="T53:T54"/>
    <mergeCell ref="T55:T56"/>
    <mergeCell ref="U21:U22"/>
    <mergeCell ref="S31:S32"/>
    <mergeCell ref="T31:T32"/>
    <mergeCell ref="U31:U32"/>
    <mergeCell ref="S33:S34"/>
    <mergeCell ref="T33:T34"/>
    <mergeCell ref="U33:U34"/>
    <mergeCell ref="S35:S36"/>
    <mergeCell ref="T35:T36"/>
    <mergeCell ref="U35:U36"/>
    <mergeCell ref="S37:S38"/>
    <mergeCell ref="T37:T38"/>
    <mergeCell ref="U37:U38"/>
    <mergeCell ref="U27:U28"/>
    <mergeCell ref="U29:U30"/>
    <mergeCell ref="U49:U50"/>
    <mergeCell ref="T21:T22"/>
    <mergeCell ref="T39:T40"/>
    <mergeCell ref="U39:U40"/>
    <mergeCell ref="S109:S110"/>
    <mergeCell ref="T109:T110"/>
    <mergeCell ref="T107:T108"/>
    <mergeCell ref="U107:U108"/>
    <mergeCell ref="U109:U110"/>
    <mergeCell ref="T105:T106"/>
    <mergeCell ref="U105:U106"/>
    <mergeCell ref="S105:S106"/>
    <mergeCell ref="S107:S108"/>
    <mergeCell ref="T75:T76"/>
    <mergeCell ref="T59:T60"/>
    <mergeCell ref="U59:U60"/>
    <mergeCell ref="S61:S62"/>
    <mergeCell ref="S49:S50"/>
    <mergeCell ref="S51:S52"/>
    <mergeCell ref="T47:T48"/>
    <mergeCell ref="U47:U48"/>
    <mergeCell ref="S73:S74"/>
    <mergeCell ref="S63:S64"/>
    <mergeCell ref="T63:T64"/>
    <mergeCell ref="U63:U64"/>
    <mergeCell ref="S65:S66"/>
    <mergeCell ref="U73:U74"/>
    <mergeCell ref="T71:T72"/>
    <mergeCell ref="U71:U72"/>
    <mergeCell ref="T69:T70"/>
    <mergeCell ref="U69:U70"/>
    <mergeCell ref="T67:T68"/>
    <mergeCell ref="U67:U68"/>
    <mergeCell ref="T65:T66"/>
    <mergeCell ref="U65:U66"/>
    <mergeCell ref="B109:B110"/>
    <mergeCell ref="C109:C110"/>
    <mergeCell ref="U75:U76"/>
    <mergeCell ref="T73:T74"/>
    <mergeCell ref="B85:B86"/>
    <mergeCell ref="C85:C86"/>
    <mergeCell ref="B87:B88"/>
    <mergeCell ref="C87:C88"/>
    <mergeCell ref="B89:B90"/>
    <mergeCell ref="C89:C90"/>
    <mergeCell ref="B91:B92"/>
    <mergeCell ref="C91:C92"/>
    <mergeCell ref="T91:T92"/>
    <mergeCell ref="U91:U92"/>
    <mergeCell ref="Q77:Q78"/>
    <mergeCell ref="Q79:Q80"/>
    <mergeCell ref="S17:S18"/>
    <mergeCell ref="S23:S24"/>
    <mergeCell ref="B105:B106"/>
    <mergeCell ref="C105:C106"/>
    <mergeCell ref="S59:S60"/>
    <mergeCell ref="S75:S76"/>
    <mergeCell ref="B73:B74"/>
    <mergeCell ref="C73:C74"/>
    <mergeCell ref="B107:B108"/>
    <mergeCell ref="C107:C108"/>
    <mergeCell ref="B75:B76"/>
    <mergeCell ref="C75:C76"/>
    <mergeCell ref="B67:B68"/>
    <mergeCell ref="C67:C68"/>
    <mergeCell ref="B69:B70"/>
    <mergeCell ref="S39:S40"/>
    <mergeCell ref="S29:S30"/>
    <mergeCell ref="Q49:Q50"/>
    <mergeCell ref="Q51:Q52"/>
    <mergeCell ref="Q53:Q54"/>
    <mergeCell ref="Q55:Q56"/>
    <mergeCell ref="Q105:Q106"/>
    <mergeCell ref="B55:B56"/>
    <mergeCell ref="C55:C56"/>
    <mergeCell ref="U51:U52"/>
    <mergeCell ref="U53:U54"/>
    <mergeCell ref="U55:U56"/>
    <mergeCell ref="S41:S42"/>
    <mergeCell ref="T41:T42"/>
    <mergeCell ref="U41:U42"/>
    <mergeCell ref="S43:S44"/>
    <mergeCell ref="T43:T44"/>
    <mergeCell ref="U43:U44"/>
    <mergeCell ref="S45:S46"/>
    <mergeCell ref="T45:T46"/>
    <mergeCell ref="U45:U46"/>
    <mergeCell ref="S47:S48"/>
    <mergeCell ref="S53:S54"/>
    <mergeCell ref="S55:S56"/>
    <mergeCell ref="S25:S26"/>
    <mergeCell ref="B45:B46"/>
    <mergeCell ref="C45:C46"/>
    <mergeCell ref="B47:B48"/>
    <mergeCell ref="C47:C48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B35:B36"/>
    <mergeCell ref="C35:C36"/>
    <mergeCell ref="C21:C22"/>
    <mergeCell ref="B29:B30"/>
    <mergeCell ref="C29:C30"/>
    <mergeCell ref="B49:B50"/>
    <mergeCell ref="C49:C50"/>
    <mergeCell ref="B51:B52"/>
    <mergeCell ref="C51:C52"/>
    <mergeCell ref="B53:B54"/>
    <mergeCell ref="C53:C54"/>
    <mergeCell ref="B37:B38"/>
    <mergeCell ref="C37:C38"/>
    <mergeCell ref="B39:B40"/>
    <mergeCell ref="C39:C40"/>
    <mergeCell ref="B41:B42"/>
    <mergeCell ref="C41:C42"/>
    <mergeCell ref="B43:B44"/>
    <mergeCell ref="C43:C44"/>
    <mergeCell ref="B31:B32"/>
    <mergeCell ref="C31:C32"/>
    <mergeCell ref="B33:B34"/>
    <mergeCell ref="C33:C34"/>
    <mergeCell ref="A10:U10"/>
    <mergeCell ref="A6:U6"/>
    <mergeCell ref="A3:U3"/>
    <mergeCell ref="Q21:Q22"/>
    <mergeCell ref="Q23:Q24"/>
    <mergeCell ref="Q25:Q26"/>
    <mergeCell ref="Q27:Q28"/>
    <mergeCell ref="A11:U11"/>
    <mergeCell ref="A12:U12"/>
    <mergeCell ref="A8:U8"/>
    <mergeCell ref="A9:U9"/>
    <mergeCell ref="B23:B24"/>
    <mergeCell ref="C23:C24"/>
    <mergeCell ref="B25:B26"/>
    <mergeCell ref="C25:C26"/>
    <mergeCell ref="A4:J4"/>
    <mergeCell ref="K4:U4"/>
    <mergeCell ref="B27:B28"/>
    <mergeCell ref="C27:C28"/>
    <mergeCell ref="B17:B18"/>
    <mergeCell ref="C17:C18"/>
    <mergeCell ref="B19:B20"/>
    <mergeCell ref="C19:C20"/>
    <mergeCell ref="B21:B22"/>
    <mergeCell ref="A112:D112"/>
    <mergeCell ref="R57:R104"/>
    <mergeCell ref="R105:R106"/>
    <mergeCell ref="R107:R110"/>
    <mergeCell ref="S111:U112"/>
    <mergeCell ref="A105:A106"/>
    <mergeCell ref="Q107:Q108"/>
    <mergeCell ref="Q109:Q110"/>
    <mergeCell ref="Q111:R111"/>
    <mergeCell ref="Q112:R112"/>
    <mergeCell ref="A111:D111"/>
    <mergeCell ref="B57:B58"/>
    <mergeCell ref="C57:C58"/>
    <mergeCell ref="B59:B60"/>
    <mergeCell ref="C59:C60"/>
    <mergeCell ref="C69:C70"/>
    <mergeCell ref="B71:B72"/>
    <mergeCell ref="C71:C72"/>
    <mergeCell ref="B61:B62"/>
    <mergeCell ref="C61:C62"/>
    <mergeCell ref="B63:B64"/>
    <mergeCell ref="C63:C64"/>
    <mergeCell ref="B65:B66"/>
    <mergeCell ref="C65:C66"/>
    <mergeCell ref="C125:D125"/>
    <mergeCell ref="B122:B125"/>
    <mergeCell ref="A122:A125"/>
    <mergeCell ref="Q124:R124"/>
    <mergeCell ref="Q125:R125"/>
    <mergeCell ref="C123:D123"/>
    <mergeCell ref="C122:D122"/>
    <mergeCell ref="Q122:R122"/>
    <mergeCell ref="Q123:R123"/>
    <mergeCell ref="A1:U2"/>
    <mergeCell ref="A121:B121"/>
    <mergeCell ref="A7:U7"/>
    <mergeCell ref="A107:A110"/>
    <mergeCell ref="B14:B16"/>
    <mergeCell ref="A17:A56"/>
    <mergeCell ref="A14:A16"/>
    <mergeCell ref="A57:A104"/>
    <mergeCell ref="S27:S28"/>
    <mergeCell ref="Q57:Q58"/>
    <mergeCell ref="Q59:Q60"/>
    <mergeCell ref="Q29:Q30"/>
    <mergeCell ref="C121:D121"/>
    <mergeCell ref="S118:U118"/>
    <mergeCell ref="A119:U119"/>
    <mergeCell ref="S120:U120"/>
    <mergeCell ref="S116:U116"/>
    <mergeCell ref="S121:U133"/>
    <mergeCell ref="A126:R126"/>
    <mergeCell ref="A127:R133"/>
    <mergeCell ref="S117:U117"/>
    <mergeCell ref="Q121:R121"/>
    <mergeCell ref="A120:R120"/>
    <mergeCell ref="C124:D124"/>
  </mergeCells>
  <conditionalFormatting sqref="E17:P17">
    <cfRule type="cellIs" dxfId="105" priority="127" stopIfTrue="1" operator="between">
      <formula>1</formula>
      <formula>20</formula>
    </cfRule>
  </conditionalFormatting>
  <conditionalFormatting sqref="E19:P19">
    <cfRule type="cellIs" dxfId="104" priority="126" stopIfTrue="1" operator="between">
      <formula>1</formula>
      <formula>20</formula>
    </cfRule>
  </conditionalFormatting>
  <conditionalFormatting sqref="E21:P21">
    <cfRule type="cellIs" dxfId="103" priority="125" stopIfTrue="1" operator="between">
      <formula>1</formula>
      <formula>20</formula>
    </cfRule>
  </conditionalFormatting>
  <conditionalFormatting sqref="E23:P23">
    <cfRule type="cellIs" dxfId="102" priority="124" stopIfTrue="1" operator="between">
      <formula>1</formula>
      <formula>20</formula>
    </cfRule>
  </conditionalFormatting>
  <conditionalFormatting sqref="E25:P25">
    <cfRule type="cellIs" dxfId="101" priority="123" stopIfTrue="1" operator="between">
      <formula>1</formula>
      <formula>20</formula>
    </cfRule>
  </conditionalFormatting>
  <conditionalFormatting sqref="E27:P27">
    <cfRule type="cellIs" dxfId="100" priority="122" stopIfTrue="1" operator="between">
      <formula>1</formula>
      <formula>20</formula>
    </cfRule>
  </conditionalFormatting>
  <conditionalFormatting sqref="E29:P29">
    <cfRule type="cellIs" dxfId="99" priority="121" stopIfTrue="1" operator="between">
      <formula>1</formula>
      <formula>20</formula>
    </cfRule>
  </conditionalFormatting>
  <conditionalFormatting sqref="E49:P49">
    <cfRule type="cellIs" dxfId="98" priority="120" stopIfTrue="1" operator="between">
      <formula>1</formula>
      <formula>20</formula>
    </cfRule>
  </conditionalFormatting>
  <conditionalFormatting sqref="E51:P51">
    <cfRule type="cellIs" dxfId="97" priority="119" stopIfTrue="1" operator="between">
      <formula>1</formula>
      <formula>20</formula>
    </cfRule>
  </conditionalFormatting>
  <conditionalFormatting sqref="E53:P53">
    <cfRule type="cellIs" dxfId="96" priority="118" stopIfTrue="1" operator="between">
      <formula>1</formula>
      <formula>20</formula>
    </cfRule>
  </conditionalFormatting>
  <conditionalFormatting sqref="E55:P55">
    <cfRule type="cellIs" dxfId="95" priority="117" stopIfTrue="1" operator="between">
      <formula>1</formula>
      <formula>20</formula>
    </cfRule>
  </conditionalFormatting>
  <conditionalFormatting sqref="E57:P57">
    <cfRule type="cellIs" dxfId="94" priority="115" stopIfTrue="1" operator="between">
      <formula>1</formula>
      <formula>20</formula>
    </cfRule>
  </conditionalFormatting>
  <conditionalFormatting sqref="E59:P59">
    <cfRule type="cellIs" dxfId="93" priority="114" stopIfTrue="1" operator="between">
      <formula>1</formula>
      <formula>20</formula>
    </cfRule>
  </conditionalFormatting>
  <conditionalFormatting sqref="E61:P61">
    <cfRule type="cellIs" dxfId="92" priority="113" stopIfTrue="1" operator="between">
      <formula>1</formula>
      <formula>20</formula>
    </cfRule>
  </conditionalFormatting>
  <conditionalFormatting sqref="E63:P63">
    <cfRule type="cellIs" dxfId="91" priority="112" stopIfTrue="1" operator="between">
      <formula>1</formula>
      <formula>20</formula>
    </cfRule>
  </conditionalFormatting>
  <conditionalFormatting sqref="E65:P65">
    <cfRule type="cellIs" dxfId="90" priority="111" stopIfTrue="1" operator="between">
      <formula>1</formula>
      <formula>20</formula>
    </cfRule>
  </conditionalFormatting>
  <conditionalFormatting sqref="E67:P67">
    <cfRule type="cellIs" dxfId="89" priority="110" stopIfTrue="1" operator="between">
      <formula>1</formula>
      <formula>20</formula>
    </cfRule>
  </conditionalFormatting>
  <conditionalFormatting sqref="E69:P69">
    <cfRule type="cellIs" dxfId="88" priority="109" stopIfTrue="1" operator="between">
      <formula>1</formula>
      <formula>20</formula>
    </cfRule>
  </conditionalFormatting>
  <conditionalFormatting sqref="E71:P71">
    <cfRule type="cellIs" dxfId="87" priority="108" stopIfTrue="1" operator="between">
      <formula>1</formula>
      <formula>20</formula>
    </cfRule>
  </conditionalFormatting>
  <conditionalFormatting sqref="E73:P73">
    <cfRule type="cellIs" dxfId="86" priority="107" stopIfTrue="1" operator="between">
      <formula>1</formula>
      <formula>20</formula>
    </cfRule>
  </conditionalFormatting>
  <conditionalFormatting sqref="E75:P75">
    <cfRule type="cellIs" dxfId="85" priority="106" stopIfTrue="1" operator="between">
      <formula>1</formula>
      <formula>20</formula>
    </cfRule>
  </conditionalFormatting>
  <conditionalFormatting sqref="E105:P105">
    <cfRule type="cellIs" dxfId="84" priority="103" stopIfTrue="1" operator="between">
      <formula>1</formula>
      <formula>20</formula>
    </cfRule>
  </conditionalFormatting>
  <conditionalFormatting sqref="E109:P109">
    <cfRule type="cellIs" dxfId="83" priority="101" stopIfTrue="1" operator="between">
      <formula>1</formula>
      <formula>20</formula>
    </cfRule>
  </conditionalFormatting>
  <conditionalFormatting sqref="E107:P107">
    <cfRule type="cellIs" dxfId="82" priority="100" stopIfTrue="1" operator="between">
      <formula>1</formula>
      <formula>20</formula>
    </cfRule>
  </conditionalFormatting>
  <conditionalFormatting sqref="E18:P18">
    <cfRule type="cellIs" dxfId="81" priority="99" stopIfTrue="1" operator="between">
      <formula>1</formula>
      <formula>20</formula>
    </cfRule>
  </conditionalFormatting>
  <conditionalFormatting sqref="E20:P20">
    <cfRule type="cellIs" dxfId="80" priority="98" stopIfTrue="1" operator="between">
      <formula>1</formula>
      <formula>20</formula>
    </cfRule>
  </conditionalFormatting>
  <conditionalFormatting sqref="E22:P22">
    <cfRule type="cellIs" dxfId="79" priority="97" stopIfTrue="1" operator="between">
      <formula>1</formula>
      <formula>20</formula>
    </cfRule>
  </conditionalFormatting>
  <conditionalFormatting sqref="E24:P24">
    <cfRule type="cellIs" dxfId="78" priority="96" stopIfTrue="1" operator="between">
      <formula>1</formula>
      <formula>20</formula>
    </cfRule>
  </conditionalFormatting>
  <conditionalFormatting sqref="E26:P26">
    <cfRule type="cellIs" dxfId="77" priority="95" stopIfTrue="1" operator="between">
      <formula>1</formula>
      <formula>20</formula>
    </cfRule>
  </conditionalFormatting>
  <conditionalFormatting sqref="E28:P28">
    <cfRule type="cellIs" dxfId="76" priority="94" stopIfTrue="1" operator="between">
      <formula>1</formula>
      <formula>20</formula>
    </cfRule>
  </conditionalFormatting>
  <conditionalFormatting sqref="E30:P30">
    <cfRule type="cellIs" dxfId="75" priority="93" stopIfTrue="1" operator="between">
      <formula>1</formula>
      <formula>20</formula>
    </cfRule>
  </conditionalFormatting>
  <conditionalFormatting sqref="E50:P50">
    <cfRule type="cellIs" dxfId="74" priority="92" stopIfTrue="1" operator="between">
      <formula>1</formula>
      <formula>20</formula>
    </cfRule>
  </conditionalFormatting>
  <conditionalFormatting sqref="E52:P52">
    <cfRule type="cellIs" dxfId="73" priority="91" stopIfTrue="1" operator="between">
      <formula>1</formula>
      <formula>20</formula>
    </cfRule>
  </conditionalFormatting>
  <conditionalFormatting sqref="E54:P54">
    <cfRule type="cellIs" dxfId="72" priority="90" stopIfTrue="1" operator="between">
      <formula>1</formula>
      <formula>20</formula>
    </cfRule>
  </conditionalFormatting>
  <conditionalFormatting sqref="E56:P56">
    <cfRule type="cellIs" dxfId="71" priority="89" stopIfTrue="1" operator="between">
      <formula>1</formula>
      <formula>20</formula>
    </cfRule>
  </conditionalFormatting>
  <conditionalFormatting sqref="E58:P58">
    <cfRule type="cellIs" dxfId="70" priority="87" stopIfTrue="1" operator="between">
      <formula>1</formula>
      <formula>20</formula>
    </cfRule>
  </conditionalFormatting>
  <conditionalFormatting sqref="E60:P60">
    <cfRule type="cellIs" dxfId="69" priority="86" stopIfTrue="1" operator="between">
      <formula>1</formula>
      <formula>20</formula>
    </cfRule>
  </conditionalFormatting>
  <conditionalFormatting sqref="E62:P62">
    <cfRule type="cellIs" dxfId="68" priority="85" stopIfTrue="1" operator="between">
      <formula>1</formula>
      <formula>20</formula>
    </cfRule>
  </conditionalFormatting>
  <conditionalFormatting sqref="E64:P64">
    <cfRule type="cellIs" dxfId="67" priority="84" stopIfTrue="1" operator="between">
      <formula>1</formula>
      <formula>20</formula>
    </cfRule>
  </conditionalFormatting>
  <conditionalFormatting sqref="E66:P66">
    <cfRule type="cellIs" dxfId="66" priority="83" stopIfTrue="1" operator="between">
      <formula>1</formula>
      <formula>20</formula>
    </cfRule>
  </conditionalFormatting>
  <conditionalFormatting sqref="E68:P68">
    <cfRule type="cellIs" dxfId="65" priority="82" stopIfTrue="1" operator="between">
      <formula>1</formula>
      <formula>20</formula>
    </cfRule>
  </conditionalFormatting>
  <conditionalFormatting sqref="E70:P70">
    <cfRule type="cellIs" dxfId="64" priority="81" stopIfTrue="1" operator="between">
      <formula>1</formula>
      <formula>20</formula>
    </cfRule>
  </conditionalFormatting>
  <conditionalFormatting sqref="E72:P72">
    <cfRule type="cellIs" dxfId="63" priority="80" stopIfTrue="1" operator="between">
      <formula>1</formula>
      <formula>20</formula>
    </cfRule>
  </conditionalFormatting>
  <conditionalFormatting sqref="E74:P74">
    <cfRule type="cellIs" dxfId="62" priority="79" stopIfTrue="1" operator="between">
      <formula>1</formula>
      <formula>20</formula>
    </cfRule>
  </conditionalFormatting>
  <conditionalFormatting sqref="E76:P76">
    <cfRule type="cellIs" dxfId="61" priority="78" stopIfTrue="1" operator="between">
      <formula>1</formula>
      <formula>20</formula>
    </cfRule>
  </conditionalFormatting>
  <conditionalFormatting sqref="E106:P106">
    <cfRule type="cellIs" dxfId="60" priority="75" stopIfTrue="1" operator="between">
      <formula>1</formula>
      <formula>20</formula>
    </cfRule>
  </conditionalFormatting>
  <conditionalFormatting sqref="E108:P108">
    <cfRule type="cellIs" dxfId="59" priority="73" stopIfTrue="1" operator="between">
      <formula>1</formula>
      <formula>20</formula>
    </cfRule>
  </conditionalFormatting>
  <conditionalFormatting sqref="R17:R56">
    <cfRule type="cellIs" dxfId="58" priority="69" stopIfTrue="1" operator="greaterThan">
      <formula>0.7</formula>
    </cfRule>
    <cfRule type="cellIs" dxfId="57" priority="70" stopIfTrue="1" operator="between">
      <formula>0.69</formula>
      <formula>0.45</formula>
    </cfRule>
    <cfRule type="cellIs" dxfId="56" priority="71" stopIfTrue="1" operator="between">
      <formula>0</formula>
      <formula>0.44</formula>
    </cfRule>
  </conditionalFormatting>
  <conditionalFormatting sqref="R57:R104">
    <cfRule type="cellIs" dxfId="55" priority="66" stopIfTrue="1" operator="greaterThan">
      <formula>0.7</formula>
    </cfRule>
    <cfRule type="cellIs" dxfId="54" priority="67" stopIfTrue="1" operator="between">
      <formula>0.69</formula>
      <formula>0.45</formula>
    </cfRule>
    <cfRule type="cellIs" dxfId="53" priority="68" stopIfTrue="1" operator="between">
      <formula>0</formula>
      <formula>0.44</formula>
    </cfRule>
  </conditionalFormatting>
  <conditionalFormatting sqref="R105:R106">
    <cfRule type="cellIs" dxfId="52" priority="63" stopIfTrue="1" operator="greaterThan">
      <formula>0.7</formula>
    </cfRule>
    <cfRule type="cellIs" dxfId="51" priority="64" stopIfTrue="1" operator="between">
      <formula>0.69</formula>
      <formula>0.45</formula>
    </cfRule>
    <cfRule type="cellIs" dxfId="50" priority="65" stopIfTrue="1" operator="between">
      <formula>0</formula>
      <formula>0.44</formula>
    </cfRule>
  </conditionalFormatting>
  <conditionalFormatting sqref="R107:R110">
    <cfRule type="cellIs" dxfId="49" priority="60" stopIfTrue="1" operator="greaterThan">
      <formula>0.7</formula>
    </cfRule>
    <cfRule type="cellIs" dxfId="48" priority="61" stopIfTrue="1" operator="between">
      <formula>0.69</formula>
      <formula>0.45</formula>
    </cfRule>
    <cfRule type="cellIs" dxfId="47" priority="62" stopIfTrue="1" operator="between">
      <formula>0</formula>
      <formula>0.44</formula>
    </cfRule>
  </conditionalFormatting>
  <conditionalFormatting sqref="E110:P110">
    <cfRule type="cellIs" dxfId="46" priority="59" stopIfTrue="1" operator="between">
      <formula>1</formula>
      <formula>20</formula>
    </cfRule>
  </conditionalFormatting>
  <conditionalFormatting sqref="E31:P31">
    <cfRule type="cellIs" dxfId="45" priority="58" stopIfTrue="1" operator="between">
      <formula>1</formula>
      <formula>20</formula>
    </cfRule>
  </conditionalFormatting>
  <conditionalFormatting sqref="E33:P33">
    <cfRule type="cellIs" dxfId="44" priority="57" stopIfTrue="1" operator="between">
      <formula>1</formula>
      <formula>20</formula>
    </cfRule>
  </conditionalFormatting>
  <conditionalFormatting sqref="E35:P35">
    <cfRule type="cellIs" dxfId="43" priority="56" stopIfTrue="1" operator="between">
      <formula>1</formula>
      <formula>20</formula>
    </cfRule>
  </conditionalFormatting>
  <conditionalFormatting sqref="E37:P37">
    <cfRule type="cellIs" dxfId="42" priority="55" stopIfTrue="1" operator="between">
      <formula>1</formula>
      <formula>20</formula>
    </cfRule>
  </conditionalFormatting>
  <conditionalFormatting sqref="E39:P39">
    <cfRule type="cellIs" dxfId="41" priority="54" stopIfTrue="1" operator="between">
      <formula>1</formula>
      <formula>20</formula>
    </cfRule>
  </conditionalFormatting>
  <conditionalFormatting sqref="E41:P41">
    <cfRule type="cellIs" dxfId="40" priority="53" stopIfTrue="1" operator="between">
      <formula>1</formula>
      <formula>20</formula>
    </cfRule>
  </conditionalFormatting>
  <conditionalFormatting sqref="E43:P43">
    <cfRule type="cellIs" dxfId="39" priority="52" stopIfTrue="1" operator="between">
      <formula>1</formula>
      <formula>20</formula>
    </cfRule>
  </conditionalFormatting>
  <conditionalFormatting sqref="E45:P45">
    <cfRule type="cellIs" dxfId="38" priority="51" stopIfTrue="1" operator="between">
      <formula>1</formula>
      <formula>20</formula>
    </cfRule>
  </conditionalFormatting>
  <conditionalFormatting sqref="E47:P47">
    <cfRule type="cellIs" dxfId="37" priority="50" stopIfTrue="1" operator="between">
      <formula>1</formula>
      <formula>20</formula>
    </cfRule>
  </conditionalFormatting>
  <conditionalFormatting sqref="E48:P48">
    <cfRule type="cellIs" dxfId="36" priority="49" stopIfTrue="1" operator="between">
      <formula>1</formula>
      <formula>20</formula>
    </cfRule>
  </conditionalFormatting>
  <conditionalFormatting sqref="E46:P46">
    <cfRule type="cellIs" dxfId="35" priority="48" stopIfTrue="1" operator="between">
      <formula>1</formula>
      <formula>20</formula>
    </cfRule>
  </conditionalFormatting>
  <conditionalFormatting sqref="E44:P44">
    <cfRule type="cellIs" dxfId="34" priority="47" stopIfTrue="1" operator="between">
      <formula>1</formula>
      <formula>20</formula>
    </cfRule>
  </conditionalFormatting>
  <conditionalFormatting sqref="E42:P42">
    <cfRule type="cellIs" dxfId="33" priority="46" stopIfTrue="1" operator="between">
      <formula>1</formula>
      <formula>20</formula>
    </cfRule>
  </conditionalFormatting>
  <conditionalFormatting sqref="E40:P40">
    <cfRule type="cellIs" dxfId="32" priority="45" stopIfTrue="1" operator="between">
      <formula>1</formula>
      <formula>20</formula>
    </cfRule>
  </conditionalFormatting>
  <conditionalFormatting sqref="E38:P38">
    <cfRule type="cellIs" dxfId="31" priority="44" stopIfTrue="1" operator="between">
      <formula>1</formula>
      <formula>20</formula>
    </cfRule>
  </conditionalFormatting>
  <conditionalFormatting sqref="E36:P36">
    <cfRule type="cellIs" dxfId="30" priority="43" stopIfTrue="1" operator="between">
      <formula>1</formula>
      <formula>20</formula>
    </cfRule>
  </conditionalFormatting>
  <conditionalFormatting sqref="E34:P34">
    <cfRule type="cellIs" dxfId="29" priority="42" stopIfTrue="1" operator="between">
      <formula>1</formula>
      <formula>20</formula>
    </cfRule>
  </conditionalFormatting>
  <conditionalFormatting sqref="E32:P32">
    <cfRule type="cellIs" dxfId="28" priority="41" stopIfTrue="1" operator="between">
      <formula>1</formula>
      <formula>20</formula>
    </cfRule>
  </conditionalFormatting>
  <conditionalFormatting sqref="E103:P103">
    <cfRule type="cellIs" dxfId="27" priority="37" stopIfTrue="1" operator="between">
      <formula>1</formula>
      <formula>20</formula>
    </cfRule>
  </conditionalFormatting>
  <conditionalFormatting sqref="E101:P101">
    <cfRule type="cellIs" dxfId="26" priority="36" stopIfTrue="1" operator="between">
      <formula>1</formula>
      <formula>20</formula>
    </cfRule>
  </conditionalFormatting>
  <conditionalFormatting sqref="E99:P99">
    <cfRule type="cellIs" dxfId="25" priority="35" stopIfTrue="1" operator="between">
      <formula>1</formula>
      <formula>20</formula>
    </cfRule>
  </conditionalFormatting>
  <conditionalFormatting sqref="E97:P97">
    <cfRule type="cellIs" dxfId="24" priority="34" stopIfTrue="1" operator="between">
      <formula>1</formula>
      <formula>20</formula>
    </cfRule>
  </conditionalFormatting>
  <conditionalFormatting sqref="E95:P95">
    <cfRule type="cellIs" dxfId="23" priority="33" stopIfTrue="1" operator="between">
      <formula>1</formula>
      <formula>20</formula>
    </cfRule>
  </conditionalFormatting>
  <conditionalFormatting sqref="E93:P93">
    <cfRule type="cellIs" dxfId="22" priority="32" stopIfTrue="1" operator="between">
      <formula>1</formula>
      <formula>20</formula>
    </cfRule>
  </conditionalFormatting>
  <conditionalFormatting sqref="E91:P91">
    <cfRule type="cellIs" dxfId="21" priority="31" stopIfTrue="1" operator="between">
      <formula>1</formula>
      <formula>20</formula>
    </cfRule>
  </conditionalFormatting>
  <conditionalFormatting sqref="E89:P89">
    <cfRule type="cellIs" dxfId="20" priority="30" stopIfTrue="1" operator="between">
      <formula>1</formula>
      <formula>20</formula>
    </cfRule>
  </conditionalFormatting>
  <conditionalFormatting sqref="E87:P87">
    <cfRule type="cellIs" dxfId="19" priority="29" stopIfTrue="1" operator="between">
      <formula>1</formula>
      <formula>20</formula>
    </cfRule>
  </conditionalFormatting>
  <conditionalFormatting sqref="E85:P85">
    <cfRule type="cellIs" dxfId="18" priority="28" stopIfTrue="1" operator="between">
      <formula>1</formula>
      <formula>20</formula>
    </cfRule>
  </conditionalFormatting>
  <conditionalFormatting sqref="E83:P83">
    <cfRule type="cellIs" dxfId="17" priority="27" stopIfTrue="1" operator="between">
      <formula>1</formula>
      <formula>20</formula>
    </cfRule>
  </conditionalFormatting>
  <conditionalFormatting sqref="E81:P81">
    <cfRule type="cellIs" dxfId="16" priority="26" stopIfTrue="1" operator="between">
      <formula>1</formula>
      <formula>20</formula>
    </cfRule>
  </conditionalFormatting>
  <conditionalFormatting sqref="E79:P79">
    <cfRule type="cellIs" dxfId="15" priority="25" stopIfTrue="1" operator="between">
      <formula>1</formula>
      <formula>20</formula>
    </cfRule>
  </conditionalFormatting>
  <conditionalFormatting sqref="E77:P77">
    <cfRule type="cellIs" dxfId="14" priority="24" stopIfTrue="1" operator="between">
      <formula>1</formula>
      <formula>20</formula>
    </cfRule>
  </conditionalFormatting>
  <conditionalFormatting sqref="E78:P78">
    <cfRule type="cellIs" dxfId="13" priority="23" stopIfTrue="1" operator="between">
      <formula>1</formula>
      <formula>20</formula>
    </cfRule>
  </conditionalFormatting>
  <conditionalFormatting sqref="E80:P80">
    <cfRule type="cellIs" dxfId="12" priority="22" stopIfTrue="1" operator="between">
      <formula>1</formula>
      <formula>20</formula>
    </cfRule>
  </conditionalFormatting>
  <conditionalFormatting sqref="E82:P82">
    <cfRule type="cellIs" dxfId="11" priority="21" stopIfTrue="1" operator="between">
      <formula>1</formula>
      <formula>20</formula>
    </cfRule>
  </conditionalFormatting>
  <conditionalFormatting sqref="E84:P84">
    <cfRule type="cellIs" dxfId="10" priority="20" stopIfTrue="1" operator="between">
      <formula>1</formula>
      <formula>20</formula>
    </cfRule>
  </conditionalFormatting>
  <conditionalFormatting sqref="E86:P86">
    <cfRule type="cellIs" dxfId="9" priority="19" stopIfTrue="1" operator="between">
      <formula>1</formula>
      <formula>20</formula>
    </cfRule>
  </conditionalFormatting>
  <conditionalFormatting sqref="E88:P88">
    <cfRule type="cellIs" dxfId="8" priority="18" stopIfTrue="1" operator="between">
      <formula>1</formula>
      <formula>20</formula>
    </cfRule>
  </conditionalFormatting>
  <conditionalFormatting sqref="E90:P90">
    <cfRule type="cellIs" dxfId="7" priority="17" stopIfTrue="1" operator="between">
      <formula>1</formula>
      <formula>20</formula>
    </cfRule>
  </conditionalFormatting>
  <conditionalFormatting sqref="E92:P92">
    <cfRule type="cellIs" dxfId="6" priority="16" stopIfTrue="1" operator="between">
      <formula>1</formula>
      <formula>20</formula>
    </cfRule>
  </conditionalFormatting>
  <conditionalFormatting sqref="E94:P94">
    <cfRule type="cellIs" dxfId="5" priority="15" stopIfTrue="1" operator="between">
      <formula>1</formula>
      <formula>20</formula>
    </cfRule>
  </conditionalFormatting>
  <conditionalFormatting sqref="E96:P96">
    <cfRule type="cellIs" dxfId="4" priority="14" stopIfTrue="1" operator="between">
      <formula>1</formula>
      <formula>20</formula>
    </cfRule>
  </conditionalFormatting>
  <conditionalFormatting sqref="E98:P98">
    <cfRule type="cellIs" dxfId="3" priority="13" stopIfTrue="1" operator="between">
      <formula>1</formula>
      <formula>20</formula>
    </cfRule>
  </conditionalFormatting>
  <conditionalFormatting sqref="E100:P100">
    <cfRule type="cellIs" dxfId="2" priority="12" stopIfTrue="1" operator="between">
      <formula>1</formula>
      <formula>20</formula>
    </cfRule>
  </conditionalFormatting>
  <conditionalFormatting sqref="E102:P102">
    <cfRule type="cellIs" dxfId="1" priority="11" stopIfTrue="1" operator="between">
      <formula>1</formula>
      <formula>20</formula>
    </cfRule>
  </conditionalFormatting>
  <conditionalFormatting sqref="E104:P104">
    <cfRule type="cellIs" dxfId="0" priority="10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1 Q23 Q25 Q27 Q29 Q49 Q51 Q53 Q55 Q57:R57 Q59 Q61 Q63 Q65 Q67 Q69 Q71 Q73 Q75 Q105:R105 Q107:R107 Q109 E111:K111 E112:O112 P112:Q112 M111:Q11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Mejora SST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FELIPE ALBERTO SILVA MESA</cp:lastModifiedBy>
  <cp:lastPrinted>2017-02-03T07:50:00Z</cp:lastPrinted>
  <dcterms:created xsi:type="dcterms:W3CDTF">2008-10-02T15:12:04Z</dcterms:created>
  <dcterms:modified xsi:type="dcterms:W3CDTF">2021-11-25T22:45:46Z</dcterms:modified>
</cp:coreProperties>
</file>