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i unidad\Trabajos a terceros\Informe Final Liliana Marcela Gil Valencia\"/>
    </mc:Choice>
  </mc:AlternateContent>
  <xr:revisionPtr revIDLastSave="0" documentId="13_ncr:1_{03DEB366-5EDC-4B24-B3DD-F47B5AA83956}" xr6:coauthVersionLast="36" xr6:coauthVersionMax="36" xr10:uidLastSave="{00000000-0000-0000-0000-000000000000}"/>
  <bookViews>
    <workbookView xWindow="0" yWindow="0" windowWidth="20490" windowHeight="7230" xr2:uid="{49039814-3849-46E6-97F9-54B2EBEED87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R13" i="1"/>
  <c r="Q13" i="1"/>
  <c r="P13" i="1"/>
  <c r="O13" i="1"/>
  <c r="N13" i="1"/>
  <c r="X12" i="1"/>
  <c r="X11" i="1"/>
  <c r="X10" i="1"/>
  <c r="X9" i="1"/>
  <c r="X8" i="1"/>
  <c r="X7" i="1"/>
  <c r="X6" i="1"/>
  <c r="X5" i="1"/>
  <c r="X4" i="1"/>
  <c r="X3" i="1"/>
  <c r="X13" i="1" s="1"/>
  <c r="C13" i="1" l="1"/>
  <c r="D12" i="1"/>
  <c r="D13" i="1" s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<sst xmlns="http://schemas.openxmlformats.org/spreadsheetml/2006/main" count="119" uniqueCount="48">
  <si>
    <t>CUMPLE [Sí/No)</t>
  </si>
  <si>
    <t>Establecimiento</t>
  </si>
  <si>
    <t>Actividad económica CIIU</t>
  </si>
  <si>
    <t>RESPEL [kg/mes]</t>
  </si>
  <si>
    <t>RESPEL [Ton/año]</t>
  </si>
  <si>
    <t>Gestor externo autorizado</t>
  </si>
  <si>
    <t>Categoría generador</t>
  </si>
  <si>
    <t>PGIRESPEL/PGIRASA</t>
  </si>
  <si>
    <t>Almacenamiento temporal</t>
  </si>
  <si>
    <t xml:space="preserve">Envasado, empaque y rotulado </t>
  </si>
  <si>
    <t xml:space="preserve">Capacitación personal </t>
  </si>
  <si>
    <t>Sistemas control y medidas contingencia</t>
  </si>
  <si>
    <t>Aprovechamiento RESPEL</t>
  </si>
  <si>
    <t>Barbería Lexxus Barber Shop</t>
  </si>
  <si>
    <t>No inscrito</t>
  </si>
  <si>
    <t>No aplica a ninguna (&lt;10 kg/mes)</t>
  </si>
  <si>
    <t>No</t>
  </si>
  <si>
    <t>Sí</t>
  </si>
  <si>
    <t>AGROVET Caracolí</t>
  </si>
  <si>
    <t xml:space="preserve">ASEI </t>
  </si>
  <si>
    <t xml:space="preserve">No </t>
  </si>
  <si>
    <t>Droguería La Floresta</t>
  </si>
  <si>
    <t>Droguería Vida y salud JML</t>
  </si>
  <si>
    <t>Farmacos vencidos devueltos a proveedor</t>
  </si>
  <si>
    <t>Si*</t>
  </si>
  <si>
    <t>Peluquería Magnolia</t>
  </si>
  <si>
    <t>Barbería El Centro # 2</t>
  </si>
  <si>
    <t xml:space="preserve">Cortopunzantes: Incinerados por un reciclador de metales Biosanitarios (cabello): ruta recolección basura </t>
  </si>
  <si>
    <t xml:space="preserve">Sí </t>
  </si>
  <si>
    <t>Barbería New date</t>
  </si>
  <si>
    <t>Secretaría de Agricultura, Desarrollo Rural y Medio Ambiente</t>
  </si>
  <si>
    <t>Biosanitarios: Entregado a la ruta de recolección de basura; Cortopunzante: entrega al hospital; Anatomopatológicos: son enterrados</t>
  </si>
  <si>
    <t>Sala de belleza Patty</t>
  </si>
  <si>
    <t>ESE Hospital San Pío X</t>
  </si>
  <si>
    <t>Total</t>
  </si>
  <si>
    <t>Separación en la fuente</t>
  </si>
  <si>
    <t>Pequeño generador            (72,8 kg/mes)</t>
  </si>
  <si>
    <t>Biosanitarios</t>
  </si>
  <si>
    <t>Cortopunzantes</t>
  </si>
  <si>
    <t>Anatomopatológicos</t>
  </si>
  <si>
    <t>GENERACIÓN RESPEL [KG/MES]</t>
  </si>
  <si>
    <t>Animal</t>
  </si>
  <si>
    <t>Fármacos</t>
  </si>
  <si>
    <t>Citotóxicos</t>
  </si>
  <si>
    <t>Metales pesados</t>
  </si>
  <si>
    <t>Reactivos</t>
  </si>
  <si>
    <t>Contenedores presurizados</t>
  </si>
  <si>
    <t>Aceites usados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</si>
</sst>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/>
    <xf numFmtId="2" fontId="2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69787-FBB1-41C4-9080-7A942CC0301B}">
  <dimension ref="A1:X13"/>
  <sheetViews>
    <sheetView tabSelected="1" workbookViewId="0">
      <selection activeCell="D5" sqref="D5"/>
    </sheetView>
  </sheetViews>
  <sheetFormatPr baseColWidth="10" defaultRowHeight="15" x14ac:dyDescent="0.25"/>
  <cols>
    <col min="1" max="1" width="27" customWidth="1"/>
    <col min="5" max="5" width="21.5703125" customWidth="1"/>
    <col min="6" max="6" width="18.28515625" customWidth="1"/>
    <col min="7" max="7" width="13.28515625" customWidth="1"/>
    <col min="8" max="8" width="16.42578125" customWidth="1"/>
    <col min="10" max="10" width="12" customWidth="1"/>
    <col min="11" max="11" width="13.140625" customWidth="1"/>
    <col min="12" max="12" width="13" customWidth="1"/>
    <col min="13" max="13" width="17.7109375" customWidth="1"/>
    <col min="14" max="14" width="14.42578125" customWidth="1"/>
    <col min="15" max="15" width="17.5703125" customWidth="1"/>
    <col min="16" max="16" width="21.5703125" customWidth="1"/>
    <col min="17" max="17" width="14.85546875" customWidth="1"/>
    <col min="22" max="22" width="14.7109375" customWidth="1"/>
  </cols>
  <sheetData>
    <row r="1" spans="1:24" x14ac:dyDescent="0.25">
      <c r="A1" s="15"/>
      <c r="B1" s="15"/>
      <c r="C1" s="15"/>
      <c r="D1" s="15"/>
      <c r="E1" s="15"/>
      <c r="F1" s="15"/>
      <c r="G1" s="11" t="s">
        <v>0</v>
      </c>
      <c r="H1" s="16"/>
      <c r="I1" s="16"/>
      <c r="J1" s="16"/>
      <c r="K1" s="16"/>
      <c r="L1" s="16"/>
      <c r="M1" s="16"/>
      <c r="N1" s="17" t="s">
        <v>40</v>
      </c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61.5" customHeight="1" x14ac:dyDescent="0.25">
      <c r="A2" s="1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35</v>
      </c>
      <c r="K2" s="13" t="s">
        <v>10</v>
      </c>
      <c r="L2" s="13" t="s">
        <v>11</v>
      </c>
      <c r="M2" s="13" t="s">
        <v>12</v>
      </c>
      <c r="N2" s="13" t="s">
        <v>37</v>
      </c>
      <c r="O2" s="13" t="s">
        <v>38</v>
      </c>
      <c r="P2" s="13" t="s">
        <v>39</v>
      </c>
      <c r="Q2" s="13" t="s">
        <v>41</v>
      </c>
      <c r="R2" s="13" t="s">
        <v>42</v>
      </c>
      <c r="S2" s="13" t="s">
        <v>43</v>
      </c>
      <c r="T2" s="13" t="s">
        <v>44</v>
      </c>
      <c r="U2" s="13" t="s">
        <v>45</v>
      </c>
      <c r="V2" s="13" t="s">
        <v>46</v>
      </c>
      <c r="W2" s="13" t="s">
        <v>47</v>
      </c>
      <c r="X2" s="13" t="s">
        <v>34</v>
      </c>
    </row>
    <row r="3" spans="1:24" x14ac:dyDescent="0.25">
      <c r="A3" s="2" t="s">
        <v>13</v>
      </c>
      <c r="B3" s="3">
        <v>9602</v>
      </c>
      <c r="C3" s="2">
        <v>5.0839999999999996</v>
      </c>
      <c r="D3" s="2">
        <f>(C3*12)/1000</f>
        <v>6.1007999999999993E-2</v>
      </c>
      <c r="E3" s="2" t="s">
        <v>14</v>
      </c>
      <c r="F3" s="12" t="s">
        <v>15</v>
      </c>
      <c r="G3" s="2" t="s">
        <v>16</v>
      </c>
      <c r="H3" s="2" t="s">
        <v>16</v>
      </c>
      <c r="I3" s="2" t="s">
        <v>17</v>
      </c>
      <c r="J3" s="2" t="s">
        <v>16</v>
      </c>
      <c r="K3" s="2" t="s">
        <v>16</v>
      </c>
      <c r="L3" s="2" t="s">
        <v>16</v>
      </c>
      <c r="M3" s="2" t="s">
        <v>16</v>
      </c>
      <c r="N3" s="8">
        <v>5</v>
      </c>
      <c r="O3" s="8">
        <v>8.4000000000000005E-2</v>
      </c>
      <c r="P3" s="15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f>SUM(N3:W3)</f>
        <v>5.0839999999999996</v>
      </c>
    </row>
    <row r="4" spans="1:24" x14ac:dyDescent="0.25">
      <c r="A4" s="2" t="s">
        <v>18</v>
      </c>
      <c r="B4" s="3">
        <v>7499</v>
      </c>
      <c r="C4" s="2">
        <v>0.53</v>
      </c>
      <c r="D4" s="2">
        <f t="shared" ref="D4:D12" si="0">(C4*12)/1000</f>
        <v>6.3600000000000002E-3</v>
      </c>
      <c r="E4" s="2" t="s">
        <v>19</v>
      </c>
      <c r="F4" s="12"/>
      <c r="G4" s="2" t="s">
        <v>16</v>
      </c>
      <c r="H4" s="2" t="s">
        <v>16</v>
      </c>
      <c r="I4" s="2" t="s">
        <v>16</v>
      </c>
      <c r="J4" s="2" t="s">
        <v>16</v>
      </c>
      <c r="K4" s="2" t="s">
        <v>17</v>
      </c>
      <c r="L4" s="2" t="s">
        <v>20</v>
      </c>
      <c r="M4" s="2" t="s">
        <v>16</v>
      </c>
      <c r="N4" s="8">
        <v>0.5</v>
      </c>
      <c r="O4" s="8">
        <v>0.03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f t="shared" ref="X4:X12" si="1">SUM(N4:W4)</f>
        <v>0.53</v>
      </c>
    </row>
    <row r="5" spans="1:24" x14ac:dyDescent="0.25">
      <c r="A5" s="2" t="s">
        <v>21</v>
      </c>
      <c r="B5" s="3">
        <v>4773</v>
      </c>
      <c r="C5" s="2">
        <v>1.9</v>
      </c>
      <c r="D5" s="2">
        <f t="shared" si="0"/>
        <v>2.2799999999999997E-2</v>
      </c>
      <c r="E5" s="2" t="s">
        <v>19</v>
      </c>
      <c r="F5" s="12"/>
      <c r="G5" s="2" t="s">
        <v>17</v>
      </c>
      <c r="H5" s="2" t="s">
        <v>17</v>
      </c>
      <c r="I5" s="2" t="s">
        <v>17</v>
      </c>
      <c r="J5" s="2" t="s">
        <v>17</v>
      </c>
      <c r="K5" s="2" t="s">
        <v>17</v>
      </c>
      <c r="L5" s="2" t="s">
        <v>17</v>
      </c>
      <c r="M5" s="2" t="s">
        <v>16</v>
      </c>
      <c r="N5" s="8">
        <v>0.8</v>
      </c>
      <c r="O5" s="8">
        <v>1</v>
      </c>
      <c r="P5" s="8">
        <v>0</v>
      </c>
      <c r="Q5" s="8">
        <v>0</v>
      </c>
      <c r="R5" s="8">
        <v>0.1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f t="shared" si="1"/>
        <v>1.9000000000000001</v>
      </c>
    </row>
    <row r="6" spans="1:24" ht="36" customHeight="1" x14ac:dyDescent="0.25">
      <c r="A6" s="2" t="s">
        <v>22</v>
      </c>
      <c r="B6" s="3">
        <v>4773</v>
      </c>
      <c r="C6" s="2">
        <v>0</v>
      </c>
      <c r="D6" s="2">
        <f t="shared" si="0"/>
        <v>0</v>
      </c>
      <c r="E6" s="4" t="s">
        <v>23</v>
      </c>
      <c r="F6" s="12"/>
      <c r="G6" s="4" t="s">
        <v>24</v>
      </c>
      <c r="H6" s="4" t="s">
        <v>17</v>
      </c>
      <c r="I6" s="4" t="s">
        <v>16</v>
      </c>
      <c r="J6" s="4" t="s">
        <v>16</v>
      </c>
      <c r="K6" s="4" t="s">
        <v>16</v>
      </c>
      <c r="L6" s="4" t="s">
        <v>17</v>
      </c>
      <c r="M6" s="4" t="s">
        <v>16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f t="shared" si="1"/>
        <v>0</v>
      </c>
    </row>
    <row r="7" spans="1:24" x14ac:dyDescent="0.25">
      <c r="A7" s="2" t="s">
        <v>25</v>
      </c>
      <c r="B7" s="3">
        <v>9602</v>
      </c>
      <c r="C7" s="2">
        <v>4.8499999999999996</v>
      </c>
      <c r="D7" s="2">
        <f t="shared" si="0"/>
        <v>5.8199999999999995E-2</v>
      </c>
      <c r="E7" s="2" t="s">
        <v>19</v>
      </c>
      <c r="F7" s="12"/>
      <c r="G7" s="2" t="s">
        <v>16</v>
      </c>
      <c r="H7" s="2" t="s">
        <v>16</v>
      </c>
      <c r="I7" s="2" t="s">
        <v>17</v>
      </c>
      <c r="J7" s="2" t="s">
        <v>16</v>
      </c>
      <c r="K7" s="2" t="s">
        <v>17</v>
      </c>
      <c r="L7" s="2" t="s">
        <v>16</v>
      </c>
      <c r="M7" s="2" t="s">
        <v>16</v>
      </c>
      <c r="N7" s="8">
        <v>4.8</v>
      </c>
      <c r="O7" s="8">
        <v>0.05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f t="shared" si="1"/>
        <v>4.8499999999999996</v>
      </c>
    </row>
    <row r="8" spans="1:24" ht="78" customHeight="1" x14ac:dyDescent="0.25">
      <c r="A8" s="2" t="s">
        <v>26</v>
      </c>
      <c r="B8" s="3">
        <v>9602</v>
      </c>
      <c r="C8" s="2">
        <v>0.1</v>
      </c>
      <c r="D8" s="2">
        <f t="shared" si="0"/>
        <v>1.2000000000000001E-3</v>
      </c>
      <c r="E8" s="4" t="s">
        <v>27</v>
      </c>
      <c r="F8" s="12"/>
      <c r="G8" s="4" t="s">
        <v>16</v>
      </c>
      <c r="H8" s="4" t="s">
        <v>16</v>
      </c>
      <c r="I8" s="4" t="s">
        <v>28</v>
      </c>
      <c r="J8" s="4" t="s">
        <v>16</v>
      </c>
      <c r="K8" s="4" t="s">
        <v>16</v>
      </c>
      <c r="L8" s="4" t="s">
        <v>16</v>
      </c>
      <c r="M8" s="4" t="s">
        <v>16</v>
      </c>
      <c r="N8" s="8">
        <v>0</v>
      </c>
      <c r="O8" s="8">
        <v>0.1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f t="shared" si="1"/>
        <v>0.1</v>
      </c>
    </row>
    <row r="9" spans="1:24" x14ac:dyDescent="0.25">
      <c r="A9" s="2" t="s">
        <v>29</v>
      </c>
      <c r="B9" s="3">
        <v>9602</v>
      </c>
      <c r="C9" s="2">
        <v>0.2</v>
      </c>
      <c r="D9" s="2">
        <f t="shared" si="0"/>
        <v>2.4000000000000002E-3</v>
      </c>
      <c r="E9" s="2" t="s">
        <v>19</v>
      </c>
      <c r="F9" s="12"/>
      <c r="G9" s="2" t="s">
        <v>16</v>
      </c>
      <c r="H9" s="2" t="s">
        <v>16</v>
      </c>
      <c r="I9" s="2" t="s">
        <v>28</v>
      </c>
      <c r="J9" s="2" t="s">
        <v>16</v>
      </c>
      <c r="K9" s="2" t="s">
        <v>17</v>
      </c>
      <c r="L9" s="2" t="s">
        <v>16</v>
      </c>
      <c r="M9" s="2" t="s">
        <v>16</v>
      </c>
      <c r="N9" s="8">
        <v>0</v>
      </c>
      <c r="O9" s="8">
        <v>0.2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f t="shared" si="1"/>
        <v>0.2</v>
      </c>
    </row>
    <row r="10" spans="1:24" ht="111.75" customHeight="1" x14ac:dyDescent="0.25">
      <c r="A10" s="5" t="s">
        <v>30</v>
      </c>
      <c r="B10" s="6">
        <v>8412</v>
      </c>
      <c r="C10" s="2">
        <v>3.15</v>
      </c>
      <c r="D10" s="2">
        <f t="shared" si="0"/>
        <v>3.78E-2</v>
      </c>
      <c r="E10" s="4" t="s">
        <v>31</v>
      </c>
      <c r="F10" s="12"/>
      <c r="G10" s="4" t="s">
        <v>16</v>
      </c>
      <c r="H10" s="4" t="s">
        <v>16</v>
      </c>
      <c r="I10" s="4" t="s">
        <v>17</v>
      </c>
      <c r="J10" s="4" t="s">
        <v>16</v>
      </c>
      <c r="K10" s="4" t="s">
        <v>17</v>
      </c>
      <c r="L10" s="4" t="s">
        <v>16</v>
      </c>
      <c r="M10" s="4" t="s">
        <v>16</v>
      </c>
      <c r="N10" s="8">
        <v>3</v>
      </c>
      <c r="O10" s="8">
        <v>0.05</v>
      </c>
      <c r="P10" s="8">
        <v>0.1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f t="shared" si="1"/>
        <v>3.15</v>
      </c>
    </row>
    <row r="11" spans="1:24" x14ac:dyDescent="0.25">
      <c r="A11" s="2" t="s">
        <v>32</v>
      </c>
      <c r="B11" s="3">
        <v>9602</v>
      </c>
      <c r="C11" s="2">
        <v>3.35</v>
      </c>
      <c r="D11" s="2">
        <f t="shared" si="0"/>
        <v>4.02E-2</v>
      </c>
      <c r="E11" s="2" t="s">
        <v>19</v>
      </c>
      <c r="F11" s="12"/>
      <c r="G11" s="2" t="s">
        <v>17</v>
      </c>
      <c r="H11" s="2" t="s">
        <v>16</v>
      </c>
      <c r="I11" s="2" t="s">
        <v>17</v>
      </c>
      <c r="J11" s="2" t="s">
        <v>16</v>
      </c>
      <c r="K11" s="2" t="s">
        <v>17</v>
      </c>
      <c r="L11" s="2" t="s">
        <v>17</v>
      </c>
      <c r="M11" s="2" t="s">
        <v>16</v>
      </c>
      <c r="N11" s="8">
        <v>2.25</v>
      </c>
      <c r="O11" s="8">
        <v>0.8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f t="shared" si="1"/>
        <v>3.05</v>
      </c>
    </row>
    <row r="12" spans="1:24" ht="45" x14ac:dyDescent="0.25">
      <c r="A12" s="2" t="s">
        <v>33</v>
      </c>
      <c r="B12" s="3">
        <v>8610</v>
      </c>
      <c r="C12" s="2">
        <v>72.8</v>
      </c>
      <c r="D12" s="2">
        <f t="shared" si="0"/>
        <v>0.87359999999999993</v>
      </c>
      <c r="E12" s="2" t="s">
        <v>19</v>
      </c>
      <c r="F12" s="6" t="s">
        <v>36</v>
      </c>
      <c r="G12" s="2" t="s">
        <v>17</v>
      </c>
      <c r="H12" s="2" t="s">
        <v>17</v>
      </c>
      <c r="I12" s="2" t="s">
        <v>17</v>
      </c>
      <c r="J12" s="2" t="s">
        <v>17</v>
      </c>
      <c r="K12" s="2" t="s">
        <v>17</v>
      </c>
      <c r="L12" s="2" t="s">
        <v>17</v>
      </c>
      <c r="M12" s="2" t="s">
        <v>16</v>
      </c>
      <c r="N12" s="8">
        <v>65</v>
      </c>
      <c r="O12" s="8">
        <v>2</v>
      </c>
      <c r="P12" s="8">
        <v>2</v>
      </c>
      <c r="Q12" s="8">
        <v>0</v>
      </c>
      <c r="R12" s="8">
        <v>3.8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f t="shared" si="1"/>
        <v>72.8</v>
      </c>
    </row>
    <row r="13" spans="1:24" x14ac:dyDescent="0.25">
      <c r="A13" s="7" t="s">
        <v>34</v>
      </c>
      <c r="B13" s="8"/>
      <c r="C13" s="9">
        <f>SUM(C3:C12)</f>
        <v>91.963999999999999</v>
      </c>
      <c r="D13" s="9">
        <f>SUM(D3:D12)</f>
        <v>1.1035679999999999</v>
      </c>
      <c r="E13" s="9"/>
      <c r="F13" s="10"/>
      <c r="G13" s="10"/>
      <c r="H13" s="10"/>
      <c r="I13" s="10"/>
      <c r="J13" s="10"/>
      <c r="K13" s="10"/>
      <c r="L13" s="10"/>
      <c r="M13" s="10"/>
      <c r="N13" s="15">
        <f>SUM(N3:N12)</f>
        <v>81.349999999999994</v>
      </c>
      <c r="O13" s="15">
        <f t="shared" ref="O13:X13" si="2">SUM(O3:O12)</f>
        <v>4.3140000000000001</v>
      </c>
      <c r="P13" s="15">
        <f t="shared" si="2"/>
        <v>2.1</v>
      </c>
      <c r="Q13" s="15">
        <f t="shared" si="2"/>
        <v>0</v>
      </c>
      <c r="R13" s="15">
        <f t="shared" si="2"/>
        <v>3.9</v>
      </c>
      <c r="S13" s="15">
        <f t="shared" si="2"/>
        <v>0</v>
      </c>
      <c r="T13" s="15">
        <f t="shared" si="2"/>
        <v>0</v>
      </c>
      <c r="U13" s="15">
        <f t="shared" si="2"/>
        <v>0</v>
      </c>
      <c r="V13" s="15">
        <f t="shared" si="2"/>
        <v>0</v>
      </c>
      <c r="W13" s="15">
        <f t="shared" si="2"/>
        <v>0</v>
      </c>
      <c r="X13" s="15">
        <f t="shared" si="2"/>
        <v>91.664000000000001</v>
      </c>
    </row>
  </sheetData>
  <mergeCells count="3">
    <mergeCell ref="G1:M1"/>
    <mergeCell ref="F3:F11"/>
    <mergeCell ref="N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Torres</dc:creator>
  <cp:lastModifiedBy>Juan Torres</cp:lastModifiedBy>
  <dcterms:created xsi:type="dcterms:W3CDTF">2023-11-12T21:46:44Z</dcterms:created>
  <dcterms:modified xsi:type="dcterms:W3CDTF">2023-11-12T23:39:52Z</dcterms:modified>
</cp:coreProperties>
</file>