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2.xml" ContentType="application/vnd.openxmlformats-officedocument.drawing+xml"/>
  <Override PartName="/xl/tables/table13.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C:\Users\ANA\Desktop\Trabajo final corregido\"/>
    </mc:Choice>
  </mc:AlternateContent>
  <xr:revisionPtr revIDLastSave="0" documentId="13_ncr:1_{7E830978-3DE8-48BD-A296-681A54665E41}" xr6:coauthVersionLast="47" xr6:coauthVersionMax="47" xr10:uidLastSave="{00000000-0000-0000-0000-000000000000}"/>
  <bookViews>
    <workbookView xWindow="-120" yWindow="-120" windowWidth="20730" windowHeight="11040" xr2:uid="{00000000-000D-0000-FFFF-FFFF00000000}"/>
  </bookViews>
  <sheets>
    <sheet name="Respuestas de formulario 1" sheetId="1" r:id="rId1"/>
    <sheet name="info" sheetId="3" r:id="rId2"/>
    <sheet name="Tablas" sheetId="7" state="hidden" r:id="rId3"/>
    <sheet name="tablas dinámicas" sheetId="6" state="hidden" r:id="rId4"/>
    <sheet name="Gráficos" sheetId="9" r:id="rId5"/>
    <sheet name="Pregunta 12" sheetId="11" r:id="rId6"/>
  </sheets>
  <externalReferences>
    <externalReference r:id="rId7"/>
  </externalReferences>
  <definedNames>
    <definedName name="Encuesta">[1]!Tabla14[#All]</definedName>
    <definedName name="SegmentaciónDeDatos_De_los_procesos_anteriores__¿en_cuántos_utiliza_IA?">#N/A</definedName>
    <definedName name="SegmentaciónDeDatos_En_cada_encargo_de_auditoría__¿Cuántos_procesos_lleva_a_cabo?">#N/A</definedName>
  </definedNames>
  <calcPr calcId="191029"/>
  <pivotCaches>
    <pivotCache cacheId="0" r:id="rId8"/>
    <pivotCache cacheId="1" r:id="rId9"/>
    <pivotCache cacheId="2" r:id="rId10"/>
    <pivotCache cacheId="3" r:id="rId11"/>
    <pivotCache cacheId="4" r:id="rId12"/>
    <pivotCache cacheId="5" r:id="rId13"/>
    <pivotCache cacheId="6" r:id="rId14"/>
    <pivotCache cacheId="7" r:id="rId15"/>
    <pivotCache cacheId="8" r:id="rId16"/>
    <pivotCache cacheId="9" r:id="rId17"/>
    <pivotCache cacheId="10" r:id="rId18"/>
    <pivotCache cacheId="11" r:id="rId19"/>
    <pivotCache cacheId="12" r:id="rId20"/>
  </pivotCaches>
  <extLst>
    <ext xmlns:x14="http://schemas.microsoft.com/office/spreadsheetml/2009/9/main" uri="{876F7934-8845-4945-9796-88D515C7AA90}">
      <x14:pivotCaches>
        <pivotCache cacheId="13" r:id="rId21"/>
      </x14:pivotCaches>
    </ext>
    <ext xmlns:x14="http://schemas.microsoft.com/office/spreadsheetml/2009/9/main" uri="{BBE1A952-AA13-448e-AADC-164F8A28A991}">
      <x14:slicerCaches>
        <x14:slicerCache r:id="rId22"/>
        <x14:slicerCache r:id="rId2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1" l="1"/>
  <c r="D21" i="11"/>
  <c r="D22" i="11"/>
  <c r="D23" i="11"/>
  <c r="D24" i="11"/>
  <c r="D25" i="11"/>
  <c r="D26" i="11"/>
  <c r="D27" i="11"/>
  <c r="D28" i="11"/>
  <c r="D29" i="11"/>
  <c r="D30" i="11"/>
  <c r="D31" i="11"/>
  <c r="D32" i="11"/>
  <c r="D33" i="11"/>
  <c r="D34" i="11"/>
  <c r="D35" i="11"/>
  <c r="D19" i="11"/>
  <c r="H21" i="7" l="1"/>
  <c r="H22" i="7"/>
  <c r="H23" i="7"/>
  <c r="H24" i="7"/>
  <c r="H25" i="7"/>
  <c r="H26" i="7"/>
  <c r="H27" i="7"/>
  <c r="H28" i="7"/>
  <c r="B31" i="7"/>
  <c r="B30" i="7"/>
  <c r="B29" i="7"/>
  <c r="B28" i="7"/>
  <c r="B27" i="7"/>
  <c r="E26" i="7"/>
  <c r="B26" i="7"/>
  <c r="E25" i="7"/>
  <c r="B25" i="7"/>
  <c r="E24" i="7"/>
  <c r="B24" i="7"/>
  <c r="E23" i="7"/>
  <c r="B23" i="7"/>
  <c r="B22" i="7"/>
  <c r="B21" i="7"/>
  <c r="E20" i="7"/>
  <c r="B20" i="7"/>
  <c r="E19" i="7"/>
  <c r="B19" i="7"/>
  <c r="H18" i="7"/>
  <c r="E18" i="7"/>
  <c r="B18" i="7"/>
  <c r="H17" i="7"/>
  <c r="E17" i="7"/>
  <c r="B17" i="7"/>
  <c r="H16" i="7"/>
  <c r="H15" i="7"/>
  <c r="H14" i="7"/>
  <c r="E14" i="7"/>
  <c r="B14" i="7"/>
  <c r="H13" i="7"/>
  <c r="E13" i="7"/>
  <c r="B13" i="7"/>
  <c r="H12" i="7"/>
  <c r="E12" i="7"/>
  <c r="B12" i="7"/>
  <c r="H11" i="7"/>
  <c r="E11" i="7"/>
  <c r="E10" i="7"/>
  <c r="B9" i="7"/>
  <c r="H8" i="7"/>
  <c r="B8" i="7"/>
  <c r="H7" i="7"/>
  <c r="E7" i="7"/>
  <c r="B7" i="7"/>
  <c r="H6" i="7"/>
  <c r="E6" i="7"/>
  <c r="E5" i="7"/>
  <c r="E4" i="7"/>
  <c r="B4" i="7"/>
  <c r="H3" i="7"/>
  <c r="E3" i="7"/>
  <c r="B3" i="7"/>
  <c r="H2" i="7"/>
  <c r="E2" i="7"/>
  <c r="B2" i="7"/>
</calcChain>
</file>

<file path=xl/sharedStrings.xml><?xml version="1.0" encoding="utf-8"?>
<sst xmlns="http://schemas.openxmlformats.org/spreadsheetml/2006/main" count="659" uniqueCount="187">
  <si>
    <t>¿Cuáles son las herramientas de la IA que pueden implementarse en los procesos de revisoría fiscal?</t>
  </si>
  <si>
    <t>Ejecución, Emisión Informe</t>
  </si>
  <si>
    <t>Entre 4 y 6</t>
  </si>
  <si>
    <t>1 a 3</t>
  </si>
  <si>
    <t>Análisis de información, toma de muestras</t>
  </si>
  <si>
    <t>Mayor confiabilidad, Mayor capacidad de análisis</t>
  </si>
  <si>
    <t>De acuerdo</t>
  </si>
  <si>
    <t>De 1 a5</t>
  </si>
  <si>
    <t>La tecnología ayuda mucho a implementar tareas más rápidas y de forma más eficiente a través de los programas que se usan actualmente.</t>
  </si>
  <si>
    <t>26% al 50%</t>
  </si>
  <si>
    <t>Sí</t>
  </si>
  <si>
    <t>Eficiencia, Productividad</t>
  </si>
  <si>
    <t>Redacción y presentación de informes, Análisis de datos, Evaluación de riesgos</t>
  </si>
  <si>
    <t>Actualmente existen muchas herramientas que ayuda a analizar datos de forma más rápida, del mismo modo ayudan a detectar errores y en conjunto pueden aportar muchos beneficios.</t>
  </si>
  <si>
    <t>Planeación</t>
  </si>
  <si>
    <t>ninguna</t>
  </si>
  <si>
    <t>Mayor capacidad de análisis</t>
  </si>
  <si>
    <t>Neutro</t>
  </si>
  <si>
    <t>No</t>
  </si>
  <si>
    <t>La IA está transformando el campo de la revisoria fiscal porque  permite que los contadores automaticen tareas tediosas y se enfoquen en tareas más estratégicas, mejorando la eficiencia y precisión en el trabajo, y proporcionando una mejor experiencia al cliente</t>
  </si>
  <si>
    <t>0% al 25%</t>
  </si>
  <si>
    <t>Eficiencia</t>
  </si>
  <si>
    <t>Redacción y presentación de informes, Análisis de datos, Análisis de sistema de control interno, Evaluación de riesgos, Detección de fraude</t>
  </si>
  <si>
    <t>La detección de fraudes y el lavado de activos, por ejemplo, servirían para identificar transacciones sospechosas o patrones en los datos que podrían indicar actividades ilegales, detectar transacciones con terceros con los que no hay una clara relación comercial y hasta pagos de servicios que no tienen relación con la actividad de la empresa.</t>
  </si>
  <si>
    <t xml:space="preserve">
Uno de los beneficios que ofrece una herramienta de IA es reducir los errores. «Uno de los principales beneficios que se observan al usar la IA está en verificar automáticamente si los datos en un estado financiero son coherentes con la realidad de la empresa», 
De igual forma, permite crear acciones preventivas más informadas, como identificar patrones en las cuentas por cobrar que podrían indicar problemas de cobro realizando cruces de información.
Automatizar los procesos es otro de los beneficios ofrecidos por la IA. «Se pueden automatizar muchos procesos contables, como la contabilización de facturas de proveedores y hasta realizar conciliaciones bancarias».
La detección de fraudes y el lavado de activos, por ejemplo, servirían para identificar transacciones sospechosas o patrones en los datos que podrían indicar actividades ilegales, detectar transacciones con terceros con los que no hay una clara relación comercial y hasta pagos de servicios que no tienen relación con la actividad de la empresa.
Calcular impuestos de manera más eficiente. «La IA se puede usar para calcular automáticamente los impuestos de la empresa y acceder a beneficios tributarios que podrían reducir la carga fiscal de la empresa».
Es crucial que los contadores públicos se centren en lograr mejores mecanismos para evitar errores materiales en presentación de declaraciones e información a usuarios. Se puede verificar que los estados financieros cumplan con las normas de contabilidad, antes de presentarlos a entes reguladores como la Dian, Cámara de Comercio, UGPP, entre otros, así como entregarse a tiempo, con calidad y reducir la probabilidad de sanciones.
Contadores públicos deben cuestionar la información entregada por la inteligencia artificial
El trabajo de los contadores a menudo implica manejar grandes cantidades de datos, lo que puede ser tedioso y propenso a errores humanos. Además, como contadores, también debemos cumplir con una serie de regulaciones y normativas, lo que implica que el trabajo sea aún más desafiante.
Con el avance acelerado de la tecnología, los profesionales contables tienen una oportunidad única de implementar soluciones innovadoras y mejoradas para enfrentar los desafíos de la industria”
</t>
  </si>
  <si>
    <t>Planeación, Ejecución</t>
  </si>
  <si>
    <t>Entre 1 y 3</t>
  </si>
  <si>
    <t xml:space="preserve">Revisión </t>
  </si>
  <si>
    <t>Si</t>
  </si>
  <si>
    <t>Productividad</t>
  </si>
  <si>
    <t>Redacción y presentación de informes, Análisis de datos</t>
  </si>
  <si>
    <t>Analisis</t>
  </si>
  <si>
    <t>15 años</t>
  </si>
  <si>
    <t>Emisión Informe</t>
  </si>
  <si>
    <t>calcular impuestos</t>
  </si>
  <si>
    <t>Mayor confiabilidad</t>
  </si>
  <si>
    <t>implementar varios procesos puede ahorrar tiempo, y se puede lograr información mas confiable</t>
  </si>
  <si>
    <t>Redacción y presentación de informes, Análisis de sistema de control interno, Detección de fraude, Procedimientos analíticos</t>
  </si>
  <si>
    <t>acciones preventiva, detección de fraudes</t>
  </si>
  <si>
    <t>los profesionales de la contaduría se tienen que actualizar, fomentando la creación de herramientas que feliciten el trabajo, y que permita obtener resultados en menor tiempo y mas eficiente</t>
  </si>
  <si>
    <t>Más de 7</t>
  </si>
  <si>
    <t xml:space="preserve">Procesamiento de información </t>
  </si>
  <si>
    <t>Ninguno</t>
  </si>
  <si>
    <t>Apoyo en tareas mecánicas al revisor</t>
  </si>
  <si>
    <t>Revisión de documentos legales, Evaluación de riesgos, Procedimientos analíticos</t>
  </si>
  <si>
    <t xml:space="preserve">Procesos de comparación </t>
  </si>
  <si>
    <t xml:space="preserve">Ninguno </t>
  </si>
  <si>
    <t xml:space="preserve">Revisión de documentos legales, Procesos manuales operaciones matemáticas </t>
  </si>
  <si>
    <t xml:space="preserve">Ejecución de optaciones matemáticas </t>
  </si>
  <si>
    <t>4 años</t>
  </si>
  <si>
    <t>Instrumentos Financieros NIIF9</t>
  </si>
  <si>
    <t>Completamente de acuerdo</t>
  </si>
  <si>
    <t xml:space="preserve">Si, sintetiza mucho el trabajo del auditor, principalmente en la elaboración de los programas de auditoria </t>
  </si>
  <si>
    <t>Redacción y presentación de informes, Análisis de datos, Planificación de auditorías, Evaluación de riesgos</t>
  </si>
  <si>
    <t>Chatgpt</t>
  </si>
  <si>
    <t>Ninguna, me parece un excelente trabajo acerca la revisoria fiscal</t>
  </si>
  <si>
    <t>Ubicación de direcciones del contribuyente, georeferenciacion, actividad económica. Operaciones vinculadas</t>
  </si>
  <si>
    <t>Mayor reflejo de la realidad económica de la empresa., Mayor facilidad para la toma de decisiones</t>
  </si>
  <si>
    <t xml:space="preserve">Si para mejorar los procesos de control interno de las areas de fiscalización de la administración tributarias, planeación por actividad económica, operaciones. Entre otros </t>
  </si>
  <si>
    <t>Redacción y presentación de informes, Análisis de datos, Planificación de auditorías, Análisis de sistema de control interno, Revisión de documentos legales, Evaluación de riesgos, Detección de fraude, Procedimientos analíticos</t>
  </si>
  <si>
    <t>Planeación, análisis de datos, análisis de control interno, evaluacion de riesgos</t>
  </si>
  <si>
    <t xml:space="preserve">Empresas de tecnología </t>
  </si>
  <si>
    <t>Mayor capacidad de análisis, Mayor facilidad para la toma de decisiones</t>
  </si>
  <si>
    <t>Me parece una herramienta adicional de uso para ampliación de diagnóstico más no un reemplazo de alguna persona del equipo</t>
  </si>
  <si>
    <t>51% al 75%</t>
  </si>
  <si>
    <t>Redacción y presentación de informes</t>
  </si>
  <si>
    <t>Chat gpt</t>
  </si>
  <si>
    <t>Controles y emisión de infornes</t>
  </si>
  <si>
    <t>Mayor detección del fraude, Mayor capacidad de análisis</t>
  </si>
  <si>
    <t>Oportunidad</t>
  </si>
  <si>
    <t>Redacción y presentación de informes, Análisis de sistema de control interno, Evaluación de riesgos, Detección de fraude</t>
  </si>
  <si>
    <t>Evaluación</t>
  </si>
  <si>
    <t>Planeación, Ejecución, Emisión Informe</t>
  </si>
  <si>
    <t>4 a 6</t>
  </si>
  <si>
    <t xml:space="preserve">Planeación </t>
  </si>
  <si>
    <t xml:space="preserve">Si, herramienta para mejorar profesión </t>
  </si>
  <si>
    <t>Análisis de datos, Planificación de auditorías, Análisis de sistema de control interno, Procedimientos analíticos</t>
  </si>
  <si>
    <t>Se puede implementar desde la Planeación hasta el informe final para la alta gerencia</t>
  </si>
  <si>
    <t>Planeación, Emisión Informe</t>
  </si>
  <si>
    <t>En todo los proceso de la revisoria fiscal</t>
  </si>
  <si>
    <t>Mayor confiabilidad, Mayor detección del fraude, Mayor reflejo de la realidad económica de la empresa., Mayor capacidad de análisis, Mayor facilidad para la toma de decisiones</t>
  </si>
  <si>
    <t>Ayuda a agilizar los procesos contables y a tomar decisiones mas precisas dentro de las organizaciones.</t>
  </si>
  <si>
    <t>Redacción y presentación de informes, Análisis de datos, Planificación de auditorías, Análisis de sistema de control interno, Revisión de documentos legales, Evaluación de riesgos, Detección de fraude</t>
  </si>
  <si>
    <t>Etiquetas de fila</t>
  </si>
  <si>
    <t>Total general</t>
  </si>
  <si>
    <t>Ejecución</t>
  </si>
  <si>
    <t xml:space="preserve"> Emisión Informe</t>
  </si>
  <si>
    <t>1</t>
  </si>
  <si>
    <t>Columna1</t>
  </si>
  <si>
    <t>Suma de Columna1</t>
  </si>
  <si>
    <t>2</t>
  </si>
  <si>
    <t>3</t>
  </si>
  <si>
    <t>En todo los procesos de la revisoria fiscal</t>
  </si>
  <si>
    <t>Análisis de información</t>
  </si>
  <si>
    <t>Toma de muestras</t>
  </si>
  <si>
    <t>Operaciones vinculadas</t>
  </si>
  <si>
    <t xml:space="preserve">actividad económica. </t>
  </si>
  <si>
    <t xml:space="preserve">Ubicación de direcciones del contribuyente, , </t>
  </si>
  <si>
    <t>Georeferenciacion</t>
  </si>
  <si>
    <t>4</t>
  </si>
  <si>
    <t>Mayor detección del fraude</t>
  </si>
  <si>
    <t>Mayor reflejo de la realidad económica de la empresa</t>
  </si>
  <si>
    <t>Mayor facilidad para la toma de decisiones</t>
  </si>
  <si>
    <t>5</t>
  </si>
  <si>
    <t>Desacuerdo un poco</t>
  </si>
  <si>
    <t>Desacuerdo totalmente</t>
  </si>
  <si>
    <t>6</t>
  </si>
  <si>
    <t>De 6 a 10</t>
  </si>
  <si>
    <t>Más de 10</t>
  </si>
  <si>
    <t>7</t>
  </si>
  <si>
    <t>76% al 100%</t>
  </si>
  <si>
    <t>8</t>
  </si>
  <si>
    <t>9</t>
  </si>
  <si>
    <t>Análisis de datos</t>
  </si>
  <si>
    <t>Planificación de auditorías</t>
  </si>
  <si>
    <t>Análisis de sistema de control interno</t>
  </si>
  <si>
    <t>Revisión de documentos legales</t>
  </si>
  <si>
    <t>Evaluación de riesgos</t>
  </si>
  <si>
    <t>Detección de fraude</t>
  </si>
  <si>
    <t>Procedimientos analíticos</t>
  </si>
  <si>
    <t xml:space="preserve"> Evaluación de riesgos</t>
  </si>
  <si>
    <t xml:space="preserve"> Análisis de sistema de control interno</t>
  </si>
  <si>
    <t xml:space="preserve"> Planificación de auditorías</t>
  </si>
  <si>
    <t xml:space="preserve"> Revisión de documentos legales</t>
  </si>
  <si>
    <t>10</t>
  </si>
  <si>
    <t xml:space="preserve">Redacción y presentación de informes, </t>
  </si>
  <si>
    <t xml:space="preserve">Procesos manuales operaciones matemáticas </t>
  </si>
  <si>
    <t xml:space="preserve">Redacción y presentación de informes </t>
  </si>
  <si>
    <t xml:space="preserve"> </t>
  </si>
  <si>
    <t>11</t>
  </si>
  <si>
    <t>13</t>
  </si>
  <si>
    <t>Suma de 14</t>
  </si>
  <si>
    <t>Columna 1</t>
  </si>
  <si>
    <t>1-5</t>
  </si>
  <si>
    <t>6-10</t>
  </si>
  <si>
    <t>11-15</t>
  </si>
  <si>
    <t>26-30</t>
  </si>
  <si>
    <t>Columna2</t>
  </si>
  <si>
    <t>Columna3</t>
  </si>
  <si>
    <t>Columna4</t>
  </si>
  <si>
    <t>Columna5</t>
  </si>
  <si>
    <t>Columna6</t>
  </si>
  <si>
    <t>Columna7</t>
  </si>
  <si>
    <t>Columna8</t>
  </si>
  <si>
    <t>Columna9</t>
  </si>
  <si>
    <t xml:space="preserve">/ </t>
  </si>
  <si>
    <t>Análisis de Datos</t>
  </si>
  <si>
    <t>Detección de Errores</t>
  </si>
  <si>
    <t>Detección de lavado de activos</t>
  </si>
  <si>
    <t xml:space="preserve">identificar transacciones sospechosas </t>
  </si>
  <si>
    <t>Identificar patrones</t>
  </si>
  <si>
    <t>Indicios de actividades ilegales</t>
  </si>
  <si>
    <t>Detectar transacciones irregulares</t>
  </si>
  <si>
    <t>Detección de Fraude</t>
  </si>
  <si>
    <t>Acciones preventivas</t>
  </si>
  <si>
    <t>Procesos de comparación</t>
  </si>
  <si>
    <t>Implementarse desde la Planeación hasta el informe final para la alta gerencia</t>
  </si>
  <si>
    <t>Análisis de control interno</t>
  </si>
  <si>
    <t>Evaluacion de riesgos</t>
  </si>
  <si>
    <t>Suma de Columna2</t>
  </si>
  <si>
    <t>¿Cuáles son las herramientas de la IA que pueden implementarse
 en los procesos de revisoría fiscal?</t>
  </si>
  <si>
    <t>¿En cuál de las fases de revisoría fiscal,
 considera que es de mayor contribución 
la implementación de IA?</t>
  </si>
  <si>
    <t>En cada encargo de auditoría, 
¿Cuántos procesos lleva a cabo?</t>
  </si>
  <si>
    <t>De los procesos anteriores,
 ¿en cuántos utiliza IA?</t>
  </si>
  <si>
    <t>¿En cuáles procesos
 ha implementado la IA?</t>
  </si>
  <si>
    <t>Desde que implementó la IA,
 ¿ha habido disminución en el
 tiempo de trabajo?</t>
  </si>
  <si>
    <t>Como consecuencia de 
la implementación de la IA, 
¿Se ha hecho despido de personas en el equipo de auditoría?</t>
  </si>
  <si>
    <t>¿Considera importante la
 implementación de la
 inteligencia artificial en los
 procesos de revisoría fiscal? ¿por qué?</t>
  </si>
  <si>
    <t>De los procesos de RF, 
¿Cuánto tiene automatizado? 
aproximadamente</t>
  </si>
  <si>
    <t>Al momento de planear el
 encargo de revisoría fiscal, 
¿hace planeación de
 incluir herramientas de IA?</t>
  </si>
  <si>
    <t>La implementación de
 la IA, le ha generado 
beneficios en cuanto a:</t>
  </si>
  <si>
    <t>Desde que ha implementado IA en algunos procesos, ¿ha notado cambios en el contenido de los informes 
que emite? respecto a:</t>
  </si>
  <si>
    <t>¿Cuáles de las siguientes 
funciones del auditor considera que tendrían un beneficio con la implementación de la IA?</t>
  </si>
  <si>
    <t>¿Cuáles son las herramientas 
de la IA que pueden implementarse en los procesos de revisoría fiscal?</t>
  </si>
  <si>
    <t>Años de Experiencia en
 el campo de revisoría fiscal</t>
  </si>
  <si>
    <t>Alguna observación,
 sugerencia o comentario</t>
  </si>
  <si>
    <t>¿En cuál de las fases
 de revisoría fiscal, considera que es de mayor contribución la implementación de IA?</t>
  </si>
  <si>
    <t>De los procesos anteriores, 
¿en cuántos utiliza IA?</t>
  </si>
  <si>
    <t>¿En cuáles procesos 
ha implementado la IA?</t>
  </si>
  <si>
    <t>Desde que ha implementado IA 
en algunos procesos, ¿ha notado cambios en el contenido de los informes que emite? respecto a:</t>
  </si>
  <si>
    <t>Desde que implementó la IA,
 ¿ha habido disminución en el tiempo de trabajo?</t>
  </si>
  <si>
    <t>Como consecuencia de la 
implementación de la IA, ¿Se ha hecho despido de personas en el equipo de auditoría?</t>
  </si>
  <si>
    <t>De los procesos de RF, 
¿Cuánto tiene automatizado? aproximadamente</t>
  </si>
  <si>
    <t>Al momento de planear 
el encargo de revisoría fiscal, ¿hace planeación de incluir herramientas de IA?</t>
  </si>
  <si>
    <t>La implementación de la IA,
 le ha generado beneficios en cuanto a:</t>
  </si>
  <si>
    <t>¿Cuáles de las siguientes funciones del auditor 
considera que tendrían un beneficio con la implementación de la IA?</t>
  </si>
  <si>
    <t>Años de Experiencia en 
el campo de revisoría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</si>
</sst>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theme="1"/>
      <name val="Arial"/>
      <family val="2"/>
      <scheme val="minor"/>
    </font>
    <font>
      <sz val="10"/>
      <color rgb="FF000000"/>
      <name val="Arial"/>
      <family val="2"/>
      <scheme val="minor"/>
    </font>
    <font>
      <b/>
      <sz val="10"/>
      <color theme="0"/>
      <name val="Arial"/>
      <family val="2"/>
      <scheme val="minor"/>
    </font>
    <font>
      <sz val="8"/>
      <name val="Arial"/>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ECFDFE"/>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4" tint="0.39997558519241921"/>
      </right>
      <top style="thin">
        <color indexed="64"/>
      </top>
      <bottom style="thin">
        <color indexed="64"/>
      </bottom>
      <diagonal/>
    </border>
    <border>
      <left/>
      <right style="thin">
        <color indexed="64"/>
      </right>
      <top/>
      <bottom style="thin">
        <color indexed="64"/>
      </bottom>
      <diagonal/>
    </border>
    <border>
      <left style="thin">
        <color theme="4" tint="0.39997558519241921"/>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4" tint="0.39997558519241921"/>
      </right>
      <top style="thin">
        <color indexed="64"/>
      </top>
      <bottom/>
      <diagonal/>
    </border>
  </borders>
  <cellStyleXfs count="1">
    <xf numFmtId="0" fontId="0" fillId="0" borderId="0"/>
  </cellStyleXfs>
  <cellXfs count="43">
    <xf numFmtId="0" fontId="0" fillId="0" borderId="0" xfId="0"/>
    <xf numFmtId="0" fontId="1" fillId="0" borderId="0" xfId="0" applyFont="1"/>
    <xf numFmtId="0" fontId="0" fillId="0" borderId="0" xfId="0" pivotButton="1"/>
    <xf numFmtId="0" fontId="0" fillId="0" borderId="0" xfId="0" applyAlignment="1">
      <alignment horizontal="left"/>
    </xf>
    <xf numFmtId="10" fontId="0" fillId="0" borderId="0" xfId="0" applyNumberFormat="1"/>
    <xf numFmtId="9" fontId="0" fillId="0" borderId="0" xfId="0" applyNumberFormat="1"/>
    <xf numFmtId="0" fontId="1" fillId="0" borderId="0" xfId="0" applyFont="1" applyAlignment="1">
      <alignment wrapText="1"/>
    </xf>
    <xf numFmtId="0" fontId="0" fillId="0" borderId="2" xfId="0" applyBorder="1"/>
    <xf numFmtId="0" fontId="0" fillId="0" borderId="2" xfId="0" applyBorder="1" applyAlignment="1">
      <alignment horizontal="left"/>
    </xf>
    <xf numFmtId="9" fontId="0" fillId="0" borderId="2" xfId="0" applyNumberFormat="1" applyBorder="1" applyAlignment="1">
      <alignment horizontal="center" vertical="center"/>
    </xf>
    <xf numFmtId="0" fontId="0" fillId="0" borderId="2" xfId="0" pivotButton="1" applyBorder="1"/>
    <xf numFmtId="9" fontId="0" fillId="0" borderId="2" xfId="0" applyNumberFormat="1" applyBorder="1"/>
    <xf numFmtId="10" fontId="0" fillId="0" borderId="2" xfId="0" applyNumberFormat="1" applyBorder="1"/>
    <xf numFmtId="0" fontId="0" fillId="0" borderId="0" xfId="0" applyAlignment="1">
      <alignment horizontal="center" vertical="center"/>
    </xf>
    <xf numFmtId="0" fontId="0" fillId="2" borderId="2" xfId="0" applyFill="1" applyBorder="1" applyAlignment="1">
      <alignment horizontal="center" vertical="center"/>
    </xf>
    <xf numFmtId="0" fontId="1" fillId="0" borderId="2" xfId="0" applyFont="1" applyBorder="1"/>
    <xf numFmtId="0" fontId="1" fillId="0" borderId="2" xfId="0" applyFont="1" applyBorder="1" applyAlignment="1">
      <alignment horizontal="left"/>
    </xf>
    <xf numFmtId="0" fontId="1" fillId="3" borderId="2" xfId="0" applyFont="1" applyFill="1" applyBorder="1" applyAlignment="1">
      <alignment horizontal="center" vertical="center" wrapText="1"/>
    </xf>
    <xf numFmtId="1" fontId="1" fillId="0" borderId="2" xfId="0" applyNumberFormat="1" applyFont="1" applyBorder="1"/>
    <xf numFmtId="0" fontId="2" fillId="0" borderId="2" xfId="0" applyFont="1" applyBorder="1"/>
    <xf numFmtId="49" fontId="0" fillId="0" borderId="2" xfId="0" applyNumberFormat="1" applyBorder="1"/>
    <xf numFmtId="0" fontId="1" fillId="0" borderId="3" xfId="0" applyFont="1" applyBorder="1"/>
    <xf numFmtId="0" fontId="0" fillId="4" borderId="1" xfId="0"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3" fillId="4" borderId="9" xfId="0" applyFont="1" applyFill="1" applyBorder="1" applyAlignment="1">
      <alignment horizontal="center"/>
    </xf>
    <xf numFmtId="0" fontId="2" fillId="5" borderId="4" xfId="0" applyFont="1" applyFill="1" applyBorder="1"/>
    <xf numFmtId="0" fontId="0" fillId="5" borderId="3" xfId="0" applyFill="1" applyBorder="1"/>
    <xf numFmtId="0" fontId="2" fillId="5" borderId="5" xfId="0" applyFont="1" applyFill="1" applyBorder="1"/>
    <xf numFmtId="0" fontId="0" fillId="5" borderId="6" xfId="0" applyFill="1" applyBorder="1"/>
    <xf numFmtId="0" fontId="1" fillId="5" borderId="4" xfId="0" applyFont="1" applyFill="1" applyBorder="1"/>
    <xf numFmtId="0" fontId="1" fillId="5" borderId="3" xfId="0" applyFont="1" applyFill="1" applyBorder="1"/>
    <xf numFmtId="0" fontId="1" fillId="5" borderId="5" xfId="0" applyFont="1" applyFill="1" applyBorder="1"/>
    <xf numFmtId="0" fontId="1" fillId="5" borderId="6" xfId="0" applyFont="1" applyFill="1" applyBorder="1"/>
    <xf numFmtId="0" fontId="1" fillId="5" borderId="2" xfId="0" applyFont="1" applyFill="1" applyBorder="1"/>
    <xf numFmtId="0" fontId="1" fillId="5" borderId="10" xfId="0" applyFont="1" applyFill="1" applyBorder="1"/>
    <xf numFmtId="0" fontId="1" fillId="5" borderId="7" xfId="0" applyFont="1" applyFill="1" applyBorder="1"/>
    <xf numFmtId="0" fontId="1" fillId="5" borderId="11" xfId="0" applyFont="1" applyFill="1" applyBorder="1"/>
    <xf numFmtId="49" fontId="1" fillId="5" borderId="8" xfId="0" applyNumberFormat="1" applyFont="1" applyFill="1" applyBorder="1"/>
    <xf numFmtId="0" fontId="1" fillId="5" borderId="8" xfId="0" applyFont="1" applyFill="1" applyBorder="1"/>
    <xf numFmtId="49" fontId="1" fillId="5" borderId="4" xfId="0" applyNumberFormat="1" applyFont="1" applyFill="1" applyBorder="1"/>
    <xf numFmtId="49" fontId="0" fillId="3" borderId="2" xfId="0" applyNumberFormat="1" applyFill="1" applyBorder="1" applyAlignment="1">
      <alignment wrapText="1"/>
    </xf>
    <xf numFmtId="0" fontId="0" fillId="3" borderId="2" xfId="0" applyFill="1" applyBorder="1"/>
  </cellXfs>
  <cellStyles count="1">
    <cellStyle name="Normal" xfId="0" builtinId="0"/>
  </cellStyles>
  <dxfs count="109">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numFmt numFmtId="0" formatCode="General"/>
      <fill>
        <patternFill patternType="solid">
          <fgColor indexed="64"/>
          <bgColor rgb="FFECFDFE"/>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numFmt numFmtId="30" formatCode="@"/>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style="thin">
          <color theme="4" tint="0.39997558519241921"/>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rgb="FFECFDFE"/>
        </patternFill>
      </fill>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ill>
        <patternFill patternType="solid">
          <fgColor indexed="64"/>
          <bgColor theme="6" tint="-0.249977111117893"/>
        </patternFill>
      </fill>
      <alignment horizontal="center" vertical="bottom" textRotation="0" wrapText="0" indent="0" justifyLastLine="0" shrinkToFit="0" readingOrder="0"/>
    </dxf>
    <dxf>
      <fill>
        <patternFill patternType="solid">
          <fgColor indexed="64"/>
          <bgColor rgb="FFECFDFE"/>
        </patternFill>
      </fill>
    </dxf>
    <dxf>
      <fill>
        <patternFill patternType="solid">
          <fgColor indexed="64"/>
          <bgColor rgb="FFECFDFE"/>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fill>
        <patternFill patternType="solid">
          <fgColor indexed="64"/>
          <bgColor rgb="FFECFDFE"/>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6" tint="-0.249977111117893"/>
        </patternFill>
      </fill>
      <alignment horizontal="center" vertical="bottom" textRotation="0" wrapText="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30" formatCode="@"/>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indent="0"/>
    </dxf>
    <dxf>
      <alignment vertical="center"/>
    </dxf>
    <dxf>
      <numFmt numFmtId="13" formatCode="0%"/>
    </dxf>
    <dxf>
      <alignment horizontal="left" relativeIndent="1"/>
    </dxf>
    <dxf>
      <numFmt numFmtId="13" formatCode="0%"/>
    </dxf>
    <dxf>
      <numFmt numFmtId="0" formatCode="General"/>
    </dxf>
    <dxf>
      <numFmt numFmtId="0" formatCode="General"/>
    </dxf>
    <dxf>
      <numFmt numFmtId="13" formatCode="0%"/>
    </dxf>
    <dxf>
      <numFmt numFmtId="13" formatCode="0%"/>
    </dxf>
    <dxf>
      <numFmt numFmtId="13" formatCode="0%"/>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top style="thin">
          <color theme="4" tint="0.39997558519241921"/>
        </top>
        <bottom style="thin">
          <color indexed="64"/>
        </bottom>
      </border>
    </dxf>
    <dxf>
      <border outline="0">
        <bottom style="thin">
          <color indexed="64"/>
        </bottom>
      </border>
    </dxf>
    <dxf>
      <border outline="0">
        <top style="thin">
          <color indexed="64"/>
        </top>
      </border>
    </dxf>
    <dxf>
      <border outline="0">
        <right style="thin">
          <color theme="4" tint="0.39997558519241921"/>
        </right>
        <top style="thin">
          <color theme="4" tint="0.39997558519241921"/>
        </top>
        <bottom style="thin">
          <color indexed="64"/>
        </bottom>
      </border>
    </dxf>
    <dxf>
      <border outline="0">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ECFDFE"/>
      <color rgb="FFF5CCFC"/>
      <color rgb="FFFFCFFF"/>
      <color rgb="FFE874DA"/>
      <color rgb="FFB746CE"/>
      <color rgb="FF7A258B"/>
      <color rgb="FF7CA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ivotCacheDefinition" Target="pivotCache/pivotCacheDefinition6.xml"/><Relationship Id="rId18" Type="http://schemas.openxmlformats.org/officeDocument/2006/relationships/pivotCacheDefinition" Target="pivotCache/pivotCacheDefinition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4.xml"/><Relationship Id="rId7" Type="http://schemas.openxmlformats.org/officeDocument/2006/relationships/externalLink" Target="externalLinks/externalLink1.xml"/><Relationship Id="rId12" Type="http://schemas.openxmlformats.org/officeDocument/2006/relationships/pivotCacheDefinition" Target="pivotCache/pivotCacheDefinition5.xml"/><Relationship Id="rId17" Type="http://schemas.openxmlformats.org/officeDocument/2006/relationships/pivotCacheDefinition" Target="pivotCache/pivotCacheDefinition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9.xml"/><Relationship Id="rId20" Type="http://schemas.openxmlformats.org/officeDocument/2006/relationships/pivotCacheDefinition" Target="pivotCache/pivotCacheDefinition1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8.xml"/><Relationship Id="rId23" Type="http://schemas.microsoft.com/office/2007/relationships/slicerCache" Target="slicerCaches/slicerCache2.xml"/><Relationship Id="rId28" Type="http://schemas.openxmlformats.org/officeDocument/2006/relationships/customXml" Target="../customXml/item1.xml"/><Relationship Id="rId10" Type="http://schemas.openxmlformats.org/officeDocument/2006/relationships/pivotCacheDefinition" Target="pivotCache/pivotCacheDefinition3.xml"/><Relationship Id="rId19" Type="http://schemas.openxmlformats.org/officeDocument/2006/relationships/pivotCacheDefinition" Target="pivotCache/pivotCacheDefinition12.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ivotCacheDefinition" Target="pivotCache/pivotCacheDefinition7.xml"/><Relationship Id="rId22" Type="http://schemas.microsoft.com/office/2007/relationships/slicerCache" Target="slicerCaches/slicerCach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dinámicas!TablaDinámica25</c:name>
    <c:fmtId val="9"/>
  </c:pivotSource>
  <c:chart>
    <c:autoTitleDeleted val="1"/>
    <c:pivotFmts>
      <c:pivotFmt>
        <c:idx val="0"/>
        <c:spPr>
          <a:solidFill>
            <a:schemeClr val="accent3"/>
          </a:solidFill>
          <a:ln>
            <a:noFill/>
          </a:ln>
          <a:effectLst>
            <a:outerShdw blurRad="254000" sx="102000" sy="102000" algn="ctr" rotWithShape="0">
              <a:prstClr val="black">
                <a:alpha val="20000"/>
              </a:prstClr>
            </a:outerShdw>
          </a:effectLst>
        </c:spPr>
        <c:marker>
          <c:symbol val="circle"/>
          <c:size val="6"/>
        </c:marke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3"/>
          </a:solidFill>
          <a:ln>
            <a:noFill/>
          </a:ln>
          <a:effectLst>
            <a:outerShdw blurRad="254000" sx="102000" sy="102000" algn="ctr" rotWithShape="0">
              <a:prstClr val="black">
                <a:alpha val="20000"/>
              </a:prstClr>
            </a:outerShdw>
          </a:effectLst>
        </c:spPr>
        <c:marker>
          <c:symbol val="none"/>
        </c:marke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3"/>
          </a:solidFill>
          <a:ln>
            <a:noFill/>
          </a:ln>
          <a:effectLst>
            <a:outerShdw blurRad="254000" sx="102000" sy="102000" algn="ctr" rotWithShape="0">
              <a:prstClr val="black">
                <a:alpha val="20000"/>
              </a:prstClr>
            </a:outerShdw>
          </a:effectLst>
        </c:spPr>
        <c:marker>
          <c:symbol val="none"/>
        </c:marke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3"/>
          </a:solidFill>
          <a:ln>
            <a:noFill/>
          </a:ln>
          <a:effectLst>
            <a:outerShdw blurRad="254000" sx="102000" sy="102000" algn="ctr" rotWithShape="0">
              <a:prstClr val="black">
                <a:alpha val="20000"/>
              </a:prstClr>
            </a:outerShdw>
          </a:effectLst>
        </c:spPr>
        <c:marker>
          <c:symbol val="none"/>
        </c:marke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5"/>
        <c:spPr>
          <a:solidFill>
            <a:schemeClr val="accent3"/>
          </a:solidFill>
          <a:ln>
            <a:noFill/>
          </a:ln>
          <a:effectLst>
            <a:outerShdw blurRad="254000" sx="102000" sy="102000" algn="ctr" rotWithShape="0">
              <a:prstClr val="black">
                <a:alpha val="20000"/>
              </a:prstClr>
            </a:outerShdw>
          </a:effectLst>
        </c:spPr>
        <c:dLbl>
          <c:idx val="0"/>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s>
    <c:plotArea>
      <c:layout/>
      <c:doughnutChart>
        <c:varyColors val="1"/>
        <c:ser>
          <c:idx val="0"/>
          <c:order val="0"/>
          <c:tx>
            <c:strRef>
              <c:f>'tablas dinámicas'!$B$3</c:f>
              <c:strCache>
                <c:ptCount val="1"/>
                <c:pt idx="0">
                  <c:v>Total</c:v>
                </c:pt>
              </c:strCache>
            </c:strRef>
          </c:tx>
          <c:dPt>
            <c:idx val="0"/>
            <c:bubble3D val="0"/>
            <c:spPr>
              <a:solidFill>
                <a:schemeClr val="accent3">
                  <a:shade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4CA-45FE-A5FE-7A5DD4D5689E}"/>
              </c:ext>
            </c:extLst>
          </c:dPt>
          <c:dPt>
            <c:idx val="1"/>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4CA-45FE-A5FE-7A5DD4D5689E}"/>
              </c:ext>
            </c:extLst>
          </c:dPt>
          <c:dPt>
            <c:idx val="2"/>
            <c:bubble3D val="0"/>
            <c:spPr>
              <a:solidFill>
                <a:schemeClr val="accent3">
                  <a:tint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4CA-45FE-A5FE-7A5DD4D5689E}"/>
              </c:ext>
            </c:extLst>
          </c:dPt>
          <c:dLbls>
            <c:dLbl>
              <c:idx val="0"/>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CA-45FE-A5FE-7A5DD4D5689E}"/>
                </c:ext>
              </c:extLst>
            </c:dLbl>
            <c:dLbl>
              <c:idx val="1"/>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CA-45FE-A5FE-7A5DD4D5689E}"/>
                </c:ext>
              </c:extLst>
            </c:dLbl>
            <c:dLbl>
              <c:idx val="2"/>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CA-45FE-A5FE-7A5DD4D5689E}"/>
                </c:ext>
              </c:extLst>
            </c:dLbl>
            <c:spPr>
              <a:pattFill prst="pct75">
                <a:fgClr>
                  <a:srgbClr val="000000">
                    <a:lumMod val="75000"/>
                    <a:lumOff val="25000"/>
                  </a:srgbClr>
                </a:fgClr>
                <a:bgClr>
                  <a:srgbClr val="000000">
                    <a:lumMod val="65000"/>
                    <a:lumOff val="35000"/>
                  </a:srgb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'tablas dinámicas'!$A$4:$A$7</c:f>
              <c:strCache>
                <c:ptCount val="3"/>
                <c:pt idx="0">
                  <c:v>Ejecución</c:v>
                </c:pt>
                <c:pt idx="1">
                  <c:v>Emisión Informe</c:v>
                </c:pt>
                <c:pt idx="2">
                  <c:v>Planeación</c:v>
                </c:pt>
              </c:strCache>
            </c:strRef>
          </c:cat>
          <c:val>
            <c:numRef>
              <c:f>'tablas dinámicas'!$B$4:$B$7</c:f>
              <c:numCache>
                <c:formatCode>General</c:formatCode>
                <c:ptCount val="3"/>
                <c:pt idx="0">
                  <c:v>4</c:v>
                </c:pt>
                <c:pt idx="1">
                  <c:v>5</c:v>
                </c:pt>
                <c:pt idx="2">
                  <c:v>8</c:v>
                </c:pt>
              </c:numCache>
            </c:numRef>
          </c:val>
          <c:extLst>
            <c:ext xmlns:c16="http://schemas.microsoft.com/office/drawing/2014/chart" uri="{C3380CC4-5D6E-409C-BE32-E72D297353CC}">
              <c16:uniqueId val="{00000006-64CA-45FE-A5FE-7A5DD4D5689E}"/>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dinámicas!TablaDinámica27</c:name>
    <c:fmtId val="13"/>
  </c:pivotSource>
  <c:chart>
    <c:autoTitleDeleted val="1"/>
    <c:pivotFmts>
      <c:pivotFmt>
        <c:idx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symbol val="circle"/>
          <c:size val="4"/>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pivotFmt>
      <c:pivotFmt>
        <c:idx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pivotFmt>
      <c:pivotFmt>
        <c:idx val="3"/>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pivotFmt>
      <c:pivotFmt>
        <c:idx val="4"/>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'tablas dinámicas'!$B$9</c:f>
              <c:strCache>
                <c:ptCount val="1"/>
                <c:pt idx="0">
                  <c:v>Total</c:v>
                </c:pt>
              </c:strCache>
            </c:strRef>
          </c:tx>
          <c:dPt>
            <c:idx val="0"/>
            <c:bubble3D val="0"/>
            <c:spPr>
              <a:gradFill rotWithShape="1">
                <a:gsLst>
                  <a:gs pos="0">
                    <a:schemeClr val="accent3">
                      <a:shade val="65000"/>
                      <a:lumMod val="110000"/>
                      <a:satMod val="105000"/>
                      <a:tint val="67000"/>
                    </a:schemeClr>
                  </a:gs>
                  <a:gs pos="50000">
                    <a:schemeClr val="accent3">
                      <a:shade val="65000"/>
                      <a:lumMod val="105000"/>
                      <a:satMod val="103000"/>
                      <a:tint val="73000"/>
                    </a:schemeClr>
                  </a:gs>
                  <a:gs pos="100000">
                    <a:schemeClr val="accent3">
                      <a:shade val="65000"/>
                      <a:lumMod val="105000"/>
                      <a:satMod val="109000"/>
                      <a:tint val="81000"/>
                    </a:schemeClr>
                  </a:gs>
                </a:gsLst>
                <a:lin ang="5400000" scaled="0"/>
              </a:gradFill>
              <a:ln w="9525" cap="flat" cmpd="sng" algn="ctr">
                <a:solidFill>
                  <a:schemeClr val="accent3">
                    <a:shade val="65000"/>
                    <a:shade val="95000"/>
                  </a:schemeClr>
                </a:solidFill>
                <a:round/>
              </a:ln>
              <a:effectLst/>
            </c:spPr>
            <c:extLst>
              <c:ext xmlns:c16="http://schemas.microsoft.com/office/drawing/2014/chart" uri="{C3380CC4-5D6E-409C-BE32-E72D297353CC}">
                <c16:uniqueId val="{00000001-DA23-45C0-AC4A-269B9B541B16}"/>
              </c:ext>
            </c:extLst>
          </c:dPt>
          <c:dPt>
            <c:idx val="1"/>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3-DA23-45C0-AC4A-269B9B541B16}"/>
              </c:ext>
            </c:extLst>
          </c:dPt>
          <c:dPt>
            <c:idx val="2"/>
            <c:bubble3D val="0"/>
            <c:spPr>
              <a:gradFill rotWithShape="1">
                <a:gsLst>
                  <a:gs pos="0">
                    <a:schemeClr val="accent3">
                      <a:tint val="65000"/>
                      <a:lumMod val="110000"/>
                      <a:satMod val="105000"/>
                      <a:tint val="67000"/>
                    </a:schemeClr>
                  </a:gs>
                  <a:gs pos="50000">
                    <a:schemeClr val="accent3">
                      <a:tint val="65000"/>
                      <a:lumMod val="105000"/>
                      <a:satMod val="103000"/>
                      <a:tint val="73000"/>
                    </a:schemeClr>
                  </a:gs>
                  <a:gs pos="100000">
                    <a:schemeClr val="accent3">
                      <a:tint val="65000"/>
                      <a:lumMod val="105000"/>
                      <a:satMod val="109000"/>
                      <a:tint val="81000"/>
                    </a:schemeClr>
                  </a:gs>
                </a:gsLst>
                <a:lin ang="5400000" scaled="0"/>
              </a:gradFill>
              <a:ln w="9525" cap="flat" cmpd="sng" algn="ctr">
                <a:solidFill>
                  <a:schemeClr val="accent3">
                    <a:tint val="65000"/>
                    <a:shade val="95000"/>
                  </a:schemeClr>
                </a:solidFill>
                <a:round/>
              </a:ln>
              <a:effectLst/>
            </c:spPr>
            <c:extLst>
              <c:ext xmlns:c16="http://schemas.microsoft.com/office/drawing/2014/chart" uri="{C3380CC4-5D6E-409C-BE32-E72D297353CC}">
                <c16:uniqueId val="{00000005-DA23-45C0-AC4A-269B9B541B1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23-45C0-AC4A-269B9B541B1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23-45C0-AC4A-269B9B541B16}"/>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23-45C0-AC4A-269B9B541B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'tablas dinámicas'!$A$10:$A$13</c:f>
              <c:strCache>
                <c:ptCount val="3"/>
                <c:pt idx="0">
                  <c:v>Entre 1 y 3</c:v>
                </c:pt>
                <c:pt idx="1">
                  <c:v>Entre 4 y 6</c:v>
                </c:pt>
                <c:pt idx="2">
                  <c:v>Más de 7</c:v>
                </c:pt>
              </c:strCache>
            </c:strRef>
          </c:cat>
          <c:val>
            <c:numRef>
              <c:f>'tablas dinámicas'!$B$10:$B$13</c:f>
              <c:numCache>
                <c:formatCode>General</c:formatCode>
                <c:ptCount val="3"/>
                <c:pt idx="0">
                  <c:v>5</c:v>
                </c:pt>
                <c:pt idx="1">
                  <c:v>5</c:v>
                </c:pt>
                <c:pt idx="2">
                  <c:v>2</c:v>
                </c:pt>
              </c:numCache>
            </c:numRef>
          </c:val>
          <c:extLst>
            <c:ext xmlns:c16="http://schemas.microsoft.com/office/drawing/2014/chart" uri="{C3380CC4-5D6E-409C-BE32-E72D297353CC}">
              <c16:uniqueId val="{00000006-DA23-45C0-AC4A-269B9B541B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dinámicas!TablaDinámica28</c:name>
    <c:fmtId val="6"/>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3"/>
          </a:solidFill>
          <a:ln>
            <a:noFill/>
          </a:ln>
          <a:effectLst/>
        </c:spPr>
        <c:dLbl>
          <c:idx val="0"/>
          <c:layout>
            <c:manualLayout>
              <c:x val="-0.10129790026246721"/>
              <c:y val="-0.212043234179060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115288713910759"/>
                  <c:h val="0.10967592592592593"/>
                </c:manualLayout>
              </c15:layout>
            </c:ext>
          </c:extLst>
        </c:dLbl>
      </c:pivotFmt>
      <c:pivotFmt>
        <c:idx val="2"/>
        <c:spPr>
          <a:solidFill>
            <a:schemeClr val="accent3"/>
          </a:solidFill>
          <a:ln>
            <a:noFill/>
          </a:ln>
          <a:effectLst/>
        </c:spPr>
      </c:pivotFmt>
      <c:pivotFmt>
        <c:idx val="3"/>
        <c:spPr>
          <a:solidFill>
            <a:schemeClr val="accent3"/>
          </a:solidFill>
          <a:ln>
            <a:noFill/>
          </a:ln>
          <a:effectLst/>
        </c:spPr>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3"/>
          </a:solidFill>
          <a:ln>
            <a:noFill/>
          </a:ln>
          <a:effectLst/>
        </c:spPr>
        <c:dLbl>
          <c:idx val="0"/>
          <c:layout>
            <c:manualLayout>
              <c:x val="-0.10129790026246721"/>
              <c:y val="-0.212043234179060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115288713910759"/>
                  <c:h val="0.10967592592592593"/>
                </c:manualLayout>
              </c15:layout>
            </c:ext>
          </c:extLst>
        </c:dLbl>
      </c:pivotFmt>
      <c:pivotFmt>
        <c:idx val="6"/>
        <c:spPr>
          <a:solidFill>
            <a:schemeClr val="accent3"/>
          </a:solidFill>
          <a:ln>
            <a:noFill/>
          </a:ln>
          <a:effectLst/>
        </c:spPr>
      </c:pivotFmt>
      <c:pivotFmt>
        <c:idx val="7"/>
        <c:spPr>
          <a:solidFill>
            <a:schemeClr val="accent3"/>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9"/>
        <c:spPr>
          <a:solidFill>
            <a:schemeClr val="accent3"/>
          </a:solidFill>
          <a:ln>
            <a:noFill/>
          </a:ln>
          <a:effectLst/>
        </c:spPr>
        <c:dLbl>
          <c:idx val="0"/>
          <c:layout>
            <c:manualLayout>
              <c:x val="-0.11669432346505186"/>
              <c:y val="-0.2145877815399575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1115297654767749"/>
                  <c:h val="0.18601197572157468"/>
                </c:manualLayout>
              </c15:layout>
            </c:ext>
          </c:extLst>
        </c:dLbl>
      </c:pivotFmt>
      <c:pivotFmt>
        <c:idx val="10"/>
        <c:spPr>
          <a:solidFill>
            <a:schemeClr val="accent3"/>
          </a:solidFill>
          <a:ln>
            <a:noFill/>
          </a:ln>
          <a:effectLst/>
        </c:spPr>
      </c:pivotFmt>
      <c:pivotFmt>
        <c:idx val="11"/>
        <c:spPr>
          <a:solidFill>
            <a:schemeClr val="accent3"/>
          </a:solidFill>
          <a:ln>
            <a:noFill/>
          </a:ln>
          <a:effectLst/>
        </c:spPr>
      </c:pivotFmt>
    </c:pivotFmts>
    <c:plotArea>
      <c:layout/>
      <c:pieChart>
        <c:varyColors val="1"/>
        <c:ser>
          <c:idx val="0"/>
          <c:order val="0"/>
          <c:tx>
            <c:strRef>
              <c:f>'tablas dinámicas'!$B$15</c:f>
              <c:strCache>
                <c:ptCount val="1"/>
                <c:pt idx="0">
                  <c:v>Total</c:v>
                </c:pt>
              </c:strCache>
            </c:strRef>
          </c:tx>
          <c:dPt>
            <c:idx val="0"/>
            <c:bubble3D val="0"/>
            <c:spPr>
              <a:solidFill>
                <a:schemeClr val="accent3">
                  <a:shade val="65000"/>
                </a:schemeClr>
              </a:solidFill>
              <a:ln>
                <a:noFill/>
              </a:ln>
              <a:effectLst/>
            </c:spPr>
            <c:extLst>
              <c:ext xmlns:c16="http://schemas.microsoft.com/office/drawing/2014/chart" uri="{C3380CC4-5D6E-409C-BE32-E72D297353CC}">
                <c16:uniqueId val="{00000001-072B-4646-B6EA-8C9518F3C0F8}"/>
              </c:ext>
            </c:extLst>
          </c:dPt>
          <c:dPt>
            <c:idx val="1"/>
            <c:bubble3D val="0"/>
            <c:spPr>
              <a:solidFill>
                <a:schemeClr val="accent3"/>
              </a:solidFill>
              <a:ln>
                <a:noFill/>
              </a:ln>
              <a:effectLst/>
            </c:spPr>
            <c:extLst>
              <c:ext xmlns:c16="http://schemas.microsoft.com/office/drawing/2014/chart" uri="{C3380CC4-5D6E-409C-BE32-E72D297353CC}">
                <c16:uniqueId val="{00000003-072B-4646-B6EA-8C9518F3C0F8}"/>
              </c:ext>
            </c:extLst>
          </c:dPt>
          <c:dPt>
            <c:idx val="2"/>
            <c:bubble3D val="0"/>
            <c:spPr>
              <a:solidFill>
                <a:schemeClr val="accent3">
                  <a:tint val="65000"/>
                </a:schemeClr>
              </a:solidFill>
              <a:ln>
                <a:noFill/>
              </a:ln>
              <a:effectLst/>
            </c:spPr>
            <c:extLst>
              <c:ext xmlns:c16="http://schemas.microsoft.com/office/drawing/2014/chart" uri="{C3380CC4-5D6E-409C-BE32-E72D297353CC}">
                <c16:uniqueId val="{00000005-072B-4646-B6EA-8C9518F3C0F8}"/>
              </c:ext>
            </c:extLst>
          </c:dPt>
          <c:dLbls>
            <c:dLbl>
              <c:idx val="0"/>
              <c:layout>
                <c:manualLayout>
                  <c:x val="-0.11669432346505186"/>
                  <c:y val="-0.2145877815399575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115297654767749"/>
                      <c:h val="0.18601197572157468"/>
                    </c:manualLayout>
                  </c15:layout>
                </c:ext>
                <c:ext xmlns:c16="http://schemas.microsoft.com/office/drawing/2014/chart" uri="{C3380CC4-5D6E-409C-BE32-E72D297353CC}">
                  <c16:uniqueId val="{00000001-072B-4646-B6EA-8C9518F3C0F8}"/>
                </c:ext>
              </c:extLst>
            </c:dLbl>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'tablas dinámicas'!$A$16:$A$19</c:f>
              <c:strCache>
                <c:ptCount val="3"/>
                <c:pt idx="0">
                  <c:v>1 a 3</c:v>
                </c:pt>
                <c:pt idx="1">
                  <c:v>4 a 6</c:v>
                </c:pt>
                <c:pt idx="2">
                  <c:v>Más de 7</c:v>
                </c:pt>
              </c:strCache>
            </c:strRef>
          </c:cat>
          <c:val>
            <c:numRef>
              <c:f>'tablas dinámicas'!$B$16:$B$19</c:f>
              <c:numCache>
                <c:formatCode>General</c:formatCode>
                <c:ptCount val="3"/>
                <c:pt idx="0">
                  <c:v>10</c:v>
                </c:pt>
                <c:pt idx="1">
                  <c:v>1</c:v>
                </c:pt>
                <c:pt idx="2">
                  <c:v>1</c:v>
                </c:pt>
              </c:numCache>
            </c:numRef>
          </c:val>
          <c:extLst>
            <c:ext xmlns:c16="http://schemas.microsoft.com/office/drawing/2014/chart" uri="{C3380CC4-5D6E-409C-BE32-E72D297353CC}">
              <c16:uniqueId val="{00000006-072B-4646-B6EA-8C9518F3C0F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prstDash val="solid"/>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dinámicas!TablaDinámica29</c:name>
    <c:fmtId val="16"/>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2"/>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5"/>
        <c:spPr>
          <a:solidFill>
            <a:schemeClr val="accent3"/>
          </a:solidFill>
          <a:ln>
            <a:noFill/>
          </a:ln>
          <a:effectLst/>
        </c:spP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3"/>
          </a:solidFill>
          <a:ln>
            <a:noFill/>
          </a:ln>
          <a:effectLst/>
        </c:spPr>
      </c:pivotFmt>
      <c:pivotFmt>
        <c:idx val="18"/>
        <c:spPr>
          <a:solidFill>
            <a:schemeClr val="accent3"/>
          </a:solidFill>
          <a:ln>
            <a:noFill/>
          </a:ln>
          <a:effectLst/>
        </c:spPr>
      </c:pivotFmt>
      <c:pivotFmt>
        <c:idx val="19"/>
        <c:spPr>
          <a:solidFill>
            <a:schemeClr val="accent3"/>
          </a:solidFill>
          <a:ln>
            <a:noFill/>
          </a:ln>
          <a:effectLst/>
        </c:spPr>
      </c:pivotFmt>
      <c:pivotFmt>
        <c:idx val="20"/>
        <c:spPr>
          <a:solidFill>
            <a:schemeClr val="accent3"/>
          </a:solidFill>
          <a:ln>
            <a:noFill/>
          </a:ln>
          <a:effectLst/>
        </c:spPr>
      </c:pivotFmt>
      <c:pivotFmt>
        <c:idx val="21"/>
        <c:spPr>
          <a:solidFill>
            <a:schemeClr val="accent3"/>
          </a:solidFill>
          <a:ln>
            <a:noFill/>
          </a:ln>
          <a:effectLst/>
        </c:spPr>
      </c:pivotFmt>
      <c:pivotFmt>
        <c:idx val="22"/>
        <c:spPr>
          <a:solidFill>
            <a:schemeClr val="accent3"/>
          </a:solidFill>
          <a:ln>
            <a:noFill/>
          </a:ln>
          <a:effectLst/>
        </c:spPr>
      </c:pivotFmt>
      <c:pivotFmt>
        <c:idx val="23"/>
        <c:spPr>
          <a:solidFill>
            <a:schemeClr val="accent3"/>
          </a:solidFill>
          <a:ln>
            <a:noFill/>
          </a:ln>
          <a:effectLst/>
        </c:spPr>
      </c:pivotFmt>
      <c:pivotFmt>
        <c:idx val="24"/>
        <c:spPr>
          <a:solidFill>
            <a:schemeClr val="accent3"/>
          </a:solidFill>
          <a:ln>
            <a:noFill/>
          </a:ln>
          <a:effectLst/>
        </c:spPr>
      </c:pivotFmt>
      <c:pivotFmt>
        <c:idx val="25"/>
        <c:spPr>
          <a:solidFill>
            <a:schemeClr val="accent3"/>
          </a:solidFill>
          <a:ln>
            <a:noFill/>
          </a:ln>
          <a:effectLst/>
        </c:spPr>
      </c:pivotFmt>
      <c:pivotFmt>
        <c:idx val="26"/>
        <c:spPr>
          <a:solidFill>
            <a:schemeClr val="accent3"/>
          </a:solidFill>
          <a:ln>
            <a:noFill/>
          </a:ln>
          <a:effectLst/>
        </c:spPr>
      </c:pivotFmt>
      <c:pivotFmt>
        <c:idx val="27"/>
        <c:spPr>
          <a:solidFill>
            <a:schemeClr val="accent3"/>
          </a:solidFill>
          <a:ln>
            <a:noFill/>
          </a:ln>
          <a:effectLst/>
        </c:spPr>
      </c:pivotFmt>
      <c:pivotFmt>
        <c:idx val="28"/>
        <c:spPr>
          <a:solidFill>
            <a:schemeClr val="accent3"/>
          </a:solidFill>
          <a:ln>
            <a:noFill/>
          </a:ln>
          <a:effectLst/>
        </c:spPr>
      </c:pivotFmt>
      <c:pivotFmt>
        <c:idx val="29"/>
        <c:spPr>
          <a:solidFill>
            <a:schemeClr val="accent3"/>
          </a:solidFill>
          <a:ln>
            <a:noFill/>
          </a:ln>
          <a:effectLst/>
        </c:spPr>
      </c:pivotFmt>
      <c:pivotFmt>
        <c:idx val="30"/>
        <c:spPr>
          <a:solidFill>
            <a:schemeClr val="accent3"/>
          </a:solidFill>
          <a:ln>
            <a:noFill/>
          </a:ln>
          <a:effectLst/>
        </c:spPr>
      </c:pivotFmt>
      <c:pivotFmt>
        <c:idx val="31"/>
        <c:spPr>
          <a:solidFill>
            <a:schemeClr val="accent3"/>
          </a:solidFill>
          <a:ln>
            <a:noFill/>
          </a:ln>
          <a:effectLst/>
        </c:spPr>
      </c:pivotFmt>
      <c:pivotFmt>
        <c:idx val="32"/>
        <c:spPr>
          <a:solidFill>
            <a:schemeClr val="accent3"/>
          </a:solidFill>
          <a:ln>
            <a:noFill/>
          </a:ln>
          <a:effectLst/>
        </c:spPr>
        <c:marker>
          <c:symbol val="none"/>
        </c:marke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33"/>
        <c:spPr>
          <a:solidFill>
            <a:schemeClr val="accent3"/>
          </a:solidFill>
          <a:ln>
            <a:noFill/>
          </a:ln>
          <a:effectLst/>
        </c:spPr>
      </c:pivotFmt>
      <c:pivotFmt>
        <c:idx val="34"/>
        <c:spPr>
          <a:solidFill>
            <a:schemeClr val="accent3"/>
          </a:solidFill>
          <a:ln>
            <a:noFill/>
          </a:ln>
          <a:effectLst/>
        </c:spPr>
      </c:pivotFmt>
      <c:pivotFmt>
        <c:idx val="35"/>
        <c:spPr>
          <a:solidFill>
            <a:schemeClr val="accent3"/>
          </a:solidFill>
          <a:ln>
            <a:noFill/>
          </a:ln>
          <a:effectLst/>
        </c:spPr>
      </c:pivotFmt>
      <c:pivotFmt>
        <c:idx val="36"/>
        <c:spPr>
          <a:solidFill>
            <a:schemeClr val="accent3"/>
          </a:solidFill>
          <a:ln>
            <a:noFill/>
          </a:ln>
          <a:effectLst/>
        </c:spPr>
      </c:pivotFmt>
      <c:pivotFmt>
        <c:idx val="37"/>
        <c:spPr>
          <a:solidFill>
            <a:schemeClr val="accent3"/>
          </a:solidFill>
          <a:ln>
            <a:noFill/>
          </a:ln>
          <a:effectLst/>
        </c:spPr>
      </c:pivotFmt>
      <c:pivotFmt>
        <c:idx val="38"/>
        <c:spPr>
          <a:solidFill>
            <a:schemeClr val="accent3"/>
          </a:solidFill>
          <a:ln>
            <a:noFill/>
          </a:ln>
          <a:effectLst/>
        </c:spPr>
      </c:pivotFmt>
      <c:pivotFmt>
        <c:idx val="39"/>
        <c:spPr>
          <a:solidFill>
            <a:schemeClr val="accent3"/>
          </a:solidFill>
          <a:ln>
            <a:noFill/>
          </a:ln>
          <a:effectLst/>
        </c:spPr>
      </c:pivotFmt>
      <c:pivotFmt>
        <c:idx val="40"/>
        <c:spPr>
          <a:solidFill>
            <a:schemeClr val="accent3"/>
          </a:solidFill>
          <a:ln>
            <a:noFill/>
          </a:ln>
          <a:effectLst/>
        </c:spPr>
      </c:pivotFmt>
      <c:pivotFmt>
        <c:idx val="41"/>
        <c:spPr>
          <a:solidFill>
            <a:schemeClr val="accent3"/>
          </a:solidFill>
          <a:ln>
            <a:noFill/>
          </a:ln>
          <a:effectLst/>
        </c:spPr>
      </c:pivotFmt>
      <c:pivotFmt>
        <c:idx val="42"/>
        <c:spPr>
          <a:solidFill>
            <a:schemeClr val="accent3"/>
          </a:solidFill>
          <a:ln>
            <a:noFill/>
          </a:ln>
          <a:effectLst/>
        </c:spPr>
      </c:pivotFmt>
      <c:pivotFmt>
        <c:idx val="43"/>
        <c:spPr>
          <a:solidFill>
            <a:schemeClr val="accent3"/>
          </a:solidFill>
          <a:ln>
            <a:noFill/>
          </a:ln>
          <a:effectLst/>
        </c:spPr>
      </c:pivotFmt>
      <c:pivotFmt>
        <c:idx val="44"/>
        <c:spPr>
          <a:solidFill>
            <a:schemeClr val="accent3"/>
          </a:solidFill>
          <a:ln>
            <a:noFill/>
          </a:ln>
          <a:effectLst/>
        </c:spPr>
      </c:pivotFmt>
      <c:pivotFmt>
        <c:idx val="45"/>
        <c:spPr>
          <a:solidFill>
            <a:schemeClr val="accent3"/>
          </a:solidFill>
          <a:ln>
            <a:noFill/>
          </a:ln>
          <a:effectLst/>
        </c:spPr>
      </c:pivotFmt>
      <c:pivotFmt>
        <c:idx val="46"/>
        <c:spPr>
          <a:solidFill>
            <a:schemeClr val="accent3"/>
          </a:solidFill>
          <a:ln>
            <a:noFill/>
          </a:ln>
          <a:effectLst/>
        </c:spPr>
      </c:pivotFmt>
      <c:pivotFmt>
        <c:idx val="47"/>
        <c:spPr>
          <a:solidFill>
            <a:schemeClr val="accent3"/>
          </a:solidFill>
          <a:ln>
            <a:noFill/>
          </a:ln>
          <a:effectLst/>
        </c:spPr>
      </c:pivotFmt>
      <c:pivotFmt>
        <c:idx val="4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5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3"/>
          </a:solidFill>
          <a:ln>
            <a:noFill/>
          </a:ln>
          <a:effectLst/>
        </c:spPr>
      </c:pivotFmt>
      <c:pivotFmt>
        <c:idx val="52"/>
        <c:spPr>
          <a:solidFill>
            <a:schemeClr val="accent3"/>
          </a:solidFill>
          <a:ln>
            <a:noFill/>
          </a:ln>
          <a:effectLst/>
        </c:spPr>
      </c:pivotFmt>
      <c:pivotFmt>
        <c:idx val="53"/>
        <c:spPr>
          <a:solidFill>
            <a:schemeClr val="accent3"/>
          </a:solidFill>
          <a:ln>
            <a:noFill/>
          </a:ln>
          <a:effectLst/>
        </c:spPr>
      </c:pivotFmt>
      <c:pivotFmt>
        <c:idx val="54"/>
        <c:spPr>
          <a:solidFill>
            <a:schemeClr val="accent3"/>
          </a:solidFill>
          <a:ln>
            <a:noFill/>
          </a:ln>
          <a:effectLst/>
        </c:spPr>
      </c:pivotFmt>
      <c:pivotFmt>
        <c:idx val="55"/>
        <c:spPr>
          <a:solidFill>
            <a:schemeClr val="accent3"/>
          </a:solidFill>
          <a:ln>
            <a:noFill/>
          </a:ln>
          <a:effectLst/>
        </c:spPr>
      </c:pivotFmt>
      <c:pivotFmt>
        <c:idx val="56"/>
        <c:spPr>
          <a:solidFill>
            <a:schemeClr val="accent3"/>
          </a:solidFill>
          <a:ln>
            <a:noFill/>
          </a:ln>
          <a:effectLst/>
        </c:spPr>
      </c:pivotFmt>
      <c:pivotFmt>
        <c:idx val="57"/>
        <c:spPr>
          <a:solidFill>
            <a:schemeClr val="accent3"/>
          </a:solidFill>
          <a:ln>
            <a:noFill/>
          </a:ln>
          <a:effectLst/>
        </c:spPr>
      </c:pivotFmt>
      <c:pivotFmt>
        <c:idx val="58"/>
        <c:spPr>
          <a:solidFill>
            <a:schemeClr val="accent3"/>
          </a:solidFill>
          <a:ln>
            <a:noFill/>
          </a:ln>
          <a:effectLst/>
        </c:spPr>
      </c:pivotFmt>
      <c:pivotFmt>
        <c:idx val="59"/>
        <c:spPr>
          <a:solidFill>
            <a:schemeClr val="accent3"/>
          </a:solidFill>
          <a:ln>
            <a:noFill/>
          </a:ln>
          <a:effectLst/>
        </c:spPr>
      </c:pivotFmt>
      <c:pivotFmt>
        <c:idx val="60"/>
        <c:spPr>
          <a:solidFill>
            <a:schemeClr val="accent3"/>
          </a:solidFill>
          <a:ln>
            <a:noFill/>
          </a:ln>
          <a:effectLst/>
        </c:spPr>
      </c:pivotFmt>
      <c:pivotFmt>
        <c:idx val="61"/>
        <c:spPr>
          <a:solidFill>
            <a:schemeClr val="accent3"/>
          </a:solidFill>
          <a:ln>
            <a:noFill/>
          </a:ln>
          <a:effectLst/>
        </c:spPr>
      </c:pivotFmt>
      <c:pivotFmt>
        <c:idx val="62"/>
        <c:spPr>
          <a:solidFill>
            <a:schemeClr val="accent3"/>
          </a:solidFill>
          <a:ln>
            <a:noFill/>
          </a:ln>
          <a:effectLst/>
        </c:spPr>
      </c:pivotFmt>
      <c:pivotFmt>
        <c:idx val="63"/>
        <c:spPr>
          <a:solidFill>
            <a:schemeClr val="accent3"/>
          </a:solidFill>
          <a:ln>
            <a:noFill/>
          </a:ln>
          <a:effectLst/>
        </c:spPr>
      </c:pivotFmt>
      <c:pivotFmt>
        <c:idx val="64"/>
        <c:spPr>
          <a:solidFill>
            <a:schemeClr val="accent3"/>
          </a:solidFill>
          <a:ln>
            <a:noFill/>
          </a:ln>
          <a:effectLst/>
        </c:spPr>
      </c:pivotFmt>
      <c:pivotFmt>
        <c:idx val="65"/>
        <c:spPr>
          <a:solidFill>
            <a:schemeClr val="accent3"/>
          </a:solidFill>
          <a:ln>
            <a:noFill/>
          </a:ln>
          <a:effectLst/>
        </c:spPr>
      </c:pivotFmt>
    </c:pivotFmts>
    <c:plotArea>
      <c:layout/>
      <c:pieChart>
        <c:varyColors val="1"/>
        <c:ser>
          <c:idx val="0"/>
          <c:order val="0"/>
          <c:tx>
            <c:strRef>
              <c:f>'tablas dinámicas'!$B$21</c:f>
              <c:strCache>
                <c:ptCount val="1"/>
                <c:pt idx="0">
                  <c:v>Total</c:v>
                </c:pt>
              </c:strCache>
            </c:strRef>
          </c:tx>
          <c:dPt>
            <c:idx val="0"/>
            <c:bubble3D val="0"/>
            <c:spPr>
              <a:solidFill>
                <a:schemeClr val="accent3">
                  <a:shade val="38000"/>
                </a:schemeClr>
              </a:solidFill>
              <a:ln>
                <a:noFill/>
              </a:ln>
              <a:effectLst/>
            </c:spPr>
            <c:extLst>
              <c:ext xmlns:c16="http://schemas.microsoft.com/office/drawing/2014/chart" uri="{C3380CC4-5D6E-409C-BE32-E72D297353CC}">
                <c16:uniqueId val="{00000001-FA93-4520-8042-164F39FC870A}"/>
              </c:ext>
            </c:extLst>
          </c:dPt>
          <c:dPt>
            <c:idx val="1"/>
            <c:bubble3D val="0"/>
            <c:spPr>
              <a:solidFill>
                <a:schemeClr val="accent3">
                  <a:shade val="47000"/>
                </a:schemeClr>
              </a:solidFill>
              <a:ln>
                <a:noFill/>
              </a:ln>
              <a:effectLst/>
            </c:spPr>
            <c:extLst>
              <c:ext xmlns:c16="http://schemas.microsoft.com/office/drawing/2014/chart" uri="{C3380CC4-5D6E-409C-BE32-E72D297353CC}">
                <c16:uniqueId val="{00000003-FA93-4520-8042-164F39FC870A}"/>
              </c:ext>
            </c:extLst>
          </c:dPt>
          <c:dPt>
            <c:idx val="2"/>
            <c:bubble3D val="0"/>
            <c:spPr>
              <a:solidFill>
                <a:schemeClr val="accent3">
                  <a:shade val="56000"/>
                </a:schemeClr>
              </a:solidFill>
              <a:ln>
                <a:noFill/>
              </a:ln>
              <a:effectLst/>
            </c:spPr>
            <c:extLst>
              <c:ext xmlns:c16="http://schemas.microsoft.com/office/drawing/2014/chart" uri="{C3380CC4-5D6E-409C-BE32-E72D297353CC}">
                <c16:uniqueId val="{00000005-FA93-4520-8042-164F39FC870A}"/>
              </c:ext>
            </c:extLst>
          </c:dPt>
          <c:dPt>
            <c:idx val="3"/>
            <c:bubble3D val="0"/>
            <c:spPr>
              <a:solidFill>
                <a:schemeClr val="accent3">
                  <a:shade val="65000"/>
                </a:schemeClr>
              </a:solidFill>
              <a:ln>
                <a:noFill/>
              </a:ln>
              <a:effectLst/>
            </c:spPr>
            <c:extLst>
              <c:ext xmlns:c16="http://schemas.microsoft.com/office/drawing/2014/chart" uri="{C3380CC4-5D6E-409C-BE32-E72D297353CC}">
                <c16:uniqueId val="{00000007-FA93-4520-8042-164F39FC870A}"/>
              </c:ext>
            </c:extLst>
          </c:dPt>
          <c:dPt>
            <c:idx val="4"/>
            <c:bubble3D val="0"/>
            <c:spPr>
              <a:solidFill>
                <a:schemeClr val="accent3">
                  <a:shade val="73000"/>
                </a:schemeClr>
              </a:solidFill>
              <a:ln>
                <a:noFill/>
              </a:ln>
              <a:effectLst/>
            </c:spPr>
            <c:extLst>
              <c:ext xmlns:c16="http://schemas.microsoft.com/office/drawing/2014/chart" uri="{C3380CC4-5D6E-409C-BE32-E72D297353CC}">
                <c16:uniqueId val="{00000009-FA93-4520-8042-164F39FC870A}"/>
              </c:ext>
            </c:extLst>
          </c:dPt>
          <c:dPt>
            <c:idx val="5"/>
            <c:bubble3D val="0"/>
            <c:spPr>
              <a:solidFill>
                <a:schemeClr val="accent3">
                  <a:shade val="82000"/>
                </a:schemeClr>
              </a:solidFill>
              <a:ln>
                <a:noFill/>
              </a:ln>
              <a:effectLst/>
            </c:spPr>
            <c:extLst>
              <c:ext xmlns:c16="http://schemas.microsoft.com/office/drawing/2014/chart" uri="{C3380CC4-5D6E-409C-BE32-E72D297353CC}">
                <c16:uniqueId val="{0000000B-FA93-4520-8042-164F39FC870A}"/>
              </c:ext>
            </c:extLst>
          </c:dPt>
          <c:dPt>
            <c:idx val="6"/>
            <c:bubble3D val="0"/>
            <c:spPr>
              <a:solidFill>
                <a:schemeClr val="accent3">
                  <a:shade val="91000"/>
                </a:schemeClr>
              </a:solidFill>
              <a:ln>
                <a:noFill/>
              </a:ln>
              <a:effectLst/>
            </c:spPr>
            <c:extLst>
              <c:ext xmlns:c16="http://schemas.microsoft.com/office/drawing/2014/chart" uri="{C3380CC4-5D6E-409C-BE32-E72D297353CC}">
                <c16:uniqueId val="{0000000D-FA93-4520-8042-164F39FC870A}"/>
              </c:ext>
            </c:extLst>
          </c:dPt>
          <c:dPt>
            <c:idx val="7"/>
            <c:bubble3D val="0"/>
            <c:spPr>
              <a:solidFill>
                <a:schemeClr val="accent3"/>
              </a:solidFill>
              <a:ln>
                <a:noFill/>
              </a:ln>
              <a:effectLst/>
            </c:spPr>
            <c:extLst>
              <c:ext xmlns:c16="http://schemas.microsoft.com/office/drawing/2014/chart" uri="{C3380CC4-5D6E-409C-BE32-E72D297353CC}">
                <c16:uniqueId val="{0000000F-FA93-4520-8042-164F39FC870A}"/>
              </c:ext>
            </c:extLst>
          </c:dPt>
          <c:dPt>
            <c:idx val="8"/>
            <c:bubble3D val="0"/>
            <c:spPr>
              <a:solidFill>
                <a:schemeClr val="accent3">
                  <a:tint val="92000"/>
                </a:schemeClr>
              </a:solidFill>
              <a:ln>
                <a:noFill/>
              </a:ln>
              <a:effectLst/>
            </c:spPr>
            <c:extLst>
              <c:ext xmlns:c16="http://schemas.microsoft.com/office/drawing/2014/chart" uri="{C3380CC4-5D6E-409C-BE32-E72D297353CC}">
                <c16:uniqueId val="{00000011-FA93-4520-8042-164F39FC870A}"/>
              </c:ext>
            </c:extLst>
          </c:dPt>
          <c:dPt>
            <c:idx val="9"/>
            <c:bubble3D val="0"/>
            <c:spPr>
              <a:solidFill>
                <a:schemeClr val="accent3">
                  <a:tint val="83000"/>
                </a:schemeClr>
              </a:solidFill>
              <a:ln>
                <a:noFill/>
              </a:ln>
              <a:effectLst/>
            </c:spPr>
            <c:extLst>
              <c:ext xmlns:c16="http://schemas.microsoft.com/office/drawing/2014/chart" uri="{C3380CC4-5D6E-409C-BE32-E72D297353CC}">
                <c16:uniqueId val="{00000013-FA93-4520-8042-164F39FC870A}"/>
              </c:ext>
            </c:extLst>
          </c:dPt>
          <c:dPt>
            <c:idx val="10"/>
            <c:bubble3D val="0"/>
            <c:spPr>
              <a:solidFill>
                <a:schemeClr val="accent3">
                  <a:tint val="74000"/>
                </a:schemeClr>
              </a:solidFill>
              <a:ln>
                <a:noFill/>
              </a:ln>
              <a:effectLst/>
            </c:spPr>
            <c:extLst>
              <c:ext xmlns:c16="http://schemas.microsoft.com/office/drawing/2014/chart" uri="{C3380CC4-5D6E-409C-BE32-E72D297353CC}">
                <c16:uniqueId val="{00000015-FA93-4520-8042-164F39FC870A}"/>
              </c:ext>
            </c:extLst>
          </c:dPt>
          <c:dPt>
            <c:idx val="11"/>
            <c:bubble3D val="0"/>
            <c:spPr>
              <a:solidFill>
                <a:schemeClr val="accent3">
                  <a:tint val="65000"/>
                </a:schemeClr>
              </a:solidFill>
              <a:ln>
                <a:noFill/>
              </a:ln>
              <a:effectLst/>
            </c:spPr>
            <c:extLst>
              <c:ext xmlns:c16="http://schemas.microsoft.com/office/drawing/2014/chart" uri="{C3380CC4-5D6E-409C-BE32-E72D297353CC}">
                <c16:uniqueId val="{00000017-FA93-4520-8042-164F39FC870A}"/>
              </c:ext>
            </c:extLst>
          </c:dPt>
          <c:dPt>
            <c:idx val="12"/>
            <c:bubble3D val="0"/>
            <c:spPr>
              <a:solidFill>
                <a:schemeClr val="accent3">
                  <a:tint val="57000"/>
                </a:schemeClr>
              </a:solidFill>
              <a:ln>
                <a:noFill/>
              </a:ln>
              <a:effectLst/>
            </c:spPr>
            <c:extLst>
              <c:ext xmlns:c16="http://schemas.microsoft.com/office/drawing/2014/chart" uri="{C3380CC4-5D6E-409C-BE32-E72D297353CC}">
                <c16:uniqueId val="{00000019-FA93-4520-8042-164F39FC870A}"/>
              </c:ext>
            </c:extLst>
          </c:dPt>
          <c:dPt>
            <c:idx val="13"/>
            <c:bubble3D val="0"/>
            <c:spPr>
              <a:solidFill>
                <a:schemeClr val="accent3">
                  <a:tint val="48000"/>
                </a:schemeClr>
              </a:solidFill>
              <a:ln>
                <a:noFill/>
              </a:ln>
              <a:effectLst/>
            </c:spPr>
            <c:extLst>
              <c:ext xmlns:c16="http://schemas.microsoft.com/office/drawing/2014/chart" uri="{C3380CC4-5D6E-409C-BE32-E72D297353CC}">
                <c16:uniqueId val="{0000001B-FA93-4520-8042-164F39FC870A}"/>
              </c:ext>
            </c:extLst>
          </c:dPt>
          <c:dPt>
            <c:idx val="14"/>
            <c:bubble3D val="0"/>
            <c:spPr>
              <a:solidFill>
                <a:schemeClr val="accent3">
                  <a:tint val="39000"/>
                </a:schemeClr>
              </a:solidFill>
              <a:ln>
                <a:noFill/>
              </a:ln>
              <a:effectLst/>
            </c:spPr>
            <c:extLst>
              <c:ext xmlns:c16="http://schemas.microsoft.com/office/drawing/2014/chart" uri="{C3380CC4-5D6E-409C-BE32-E72D297353CC}">
                <c16:uniqueId val="{0000001D-FA93-4520-8042-164F39FC870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dinámicas'!$A$22:$A$37</c:f>
              <c:strCache>
                <c:ptCount val="15"/>
                <c:pt idx="0">
                  <c:v>actividad económica. </c:v>
                </c:pt>
                <c:pt idx="1">
                  <c:v>Análisis de información</c:v>
                </c:pt>
                <c:pt idx="2">
                  <c:v>calcular impuestos</c:v>
                </c:pt>
                <c:pt idx="3">
                  <c:v>Controles y emisión de infornes</c:v>
                </c:pt>
                <c:pt idx="4">
                  <c:v>Empresas de tecnología </c:v>
                </c:pt>
                <c:pt idx="5">
                  <c:v>En todo los procesos de la revisoria fiscal</c:v>
                </c:pt>
                <c:pt idx="6">
                  <c:v>Georeferenciacion</c:v>
                </c:pt>
                <c:pt idx="7">
                  <c:v>Instrumentos Financieros NIIF9</c:v>
                </c:pt>
                <c:pt idx="8">
                  <c:v>Ninguno </c:v>
                </c:pt>
                <c:pt idx="9">
                  <c:v>Operaciones vinculadas</c:v>
                </c:pt>
                <c:pt idx="10">
                  <c:v>Planeación </c:v>
                </c:pt>
                <c:pt idx="11">
                  <c:v>Procesamiento de información </c:v>
                </c:pt>
                <c:pt idx="12">
                  <c:v>Revisión </c:v>
                </c:pt>
                <c:pt idx="13">
                  <c:v>Toma de muestras</c:v>
                </c:pt>
                <c:pt idx="14">
                  <c:v>Ubicación de direcciones del contribuyente, , </c:v>
                </c:pt>
              </c:strCache>
            </c:strRef>
          </c:cat>
          <c:val>
            <c:numRef>
              <c:f>'tablas dinámicas'!$B$22:$B$37</c:f>
              <c:numCache>
                <c:formatCode>General</c:formatCode>
                <c:ptCount val="15"/>
                <c:pt idx="0">
                  <c:v>1</c:v>
                </c:pt>
                <c:pt idx="1">
                  <c:v>1</c:v>
                </c:pt>
                <c:pt idx="2">
                  <c:v>1</c:v>
                </c:pt>
                <c:pt idx="3">
                  <c:v>1</c:v>
                </c:pt>
                <c:pt idx="4">
                  <c:v>1</c:v>
                </c:pt>
                <c:pt idx="5">
                  <c:v>1</c:v>
                </c:pt>
                <c:pt idx="6">
                  <c:v>1</c:v>
                </c:pt>
                <c:pt idx="7">
                  <c:v>1</c:v>
                </c:pt>
                <c:pt idx="8">
                  <c:v>2</c:v>
                </c:pt>
                <c:pt idx="9">
                  <c:v>1</c:v>
                </c:pt>
                <c:pt idx="10">
                  <c:v>1</c:v>
                </c:pt>
                <c:pt idx="11">
                  <c:v>1</c:v>
                </c:pt>
                <c:pt idx="12">
                  <c:v>1</c:v>
                </c:pt>
                <c:pt idx="13">
                  <c:v>1</c:v>
                </c:pt>
                <c:pt idx="14">
                  <c:v>1</c:v>
                </c:pt>
              </c:numCache>
            </c:numRef>
          </c:val>
          <c:extLst>
            <c:ext xmlns:c16="http://schemas.microsoft.com/office/drawing/2014/chart" uri="{C3380CC4-5D6E-409C-BE32-E72D297353CC}">
              <c16:uniqueId val="{00000022-88C1-49C5-878A-7F33DC0252A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solidFill>
            <a:schemeClr val="tx1"/>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dinámicas!TablaDinámica30</c:name>
    <c:fmtId val="46"/>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'tablas dinámicas'!$E$1</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dinámicas'!$D$2:$D$8</c:f>
              <c:strCache>
                <c:ptCount val="6"/>
                <c:pt idx="0">
                  <c:v>Mayor capacidad de análisis</c:v>
                </c:pt>
                <c:pt idx="1">
                  <c:v>Mayor confiabilidad</c:v>
                </c:pt>
                <c:pt idx="2">
                  <c:v>Mayor facilidad para la toma de decisiones</c:v>
                </c:pt>
                <c:pt idx="3">
                  <c:v>Mayor reflejo de la realidad económica de la empresa</c:v>
                </c:pt>
                <c:pt idx="4">
                  <c:v>Ninguno</c:v>
                </c:pt>
                <c:pt idx="5">
                  <c:v>Mayor detección del fraude</c:v>
                </c:pt>
              </c:strCache>
            </c:strRef>
          </c:cat>
          <c:val>
            <c:numRef>
              <c:f>'tablas dinámicas'!$E$2:$E$8</c:f>
              <c:numCache>
                <c:formatCode>0%</c:formatCode>
                <c:ptCount val="6"/>
                <c:pt idx="0">
                  <c:v>0.35</c:v>
                </c:pt>
                <c:pt idx="1">
                  <c:v>0.2</c:v>
                </c:pt>
                <c:pt idx="2">
                  <c:v>0.15</c:v>
                </c:pt>
                <c:pt idx="3">
                  <c:v>0.1</c:v>
                </c:pt>
                <c:pt idx="4">
                  <c:v>0.1</c:v>
                </c:pt>
                <c:pt idx="5">
                  <c:v>0.1</c:v>
                </c:pt>
              </c:numCache>
            </c:numRef>
          </c:val>
          <c:extLst>
            <c:ext xmlns:c16="http://schemas.microsoft.com/office/drawing/2014/chart" uri="{C3380CC4-5D6E-409C-BE32-E72D297353CC}">
              <c16:uniqueId val="{00000000-A61B-49ED-AA65-7879B398DB80}"/>
            </c:ext>
          </c:extLst>
        </c:ser>
        <c:dLbls>
          <c:dLblPos val="outEnd"/>
          <c:showLegendKey val="0"/>
          <c:showVal val="1"/>
          <c:showCatName val="0"/>
          <c:showSerName val="0"/>
          <c:showPercent val="0"/>
          <c:showBubbleSize val="0"/>
        </c:dLbls>
        <c:gapWidth val="219"/>
        <c:overlap val="-27"/>
        <c:axId val="589136447"/>
        <c:axId val="2139453472"/>
      </c:barChart>
      <c:catAx>
        <c:axId val="5891364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139453472"/>
        <c:crosses val="autoZero"/>
        <c:auto val="1"/>
        <c:lblAlgn val="ctr"/>
        <c:lblOffset val="100"/>
        <c:noMultiLvlLbl val="0"/>
      </c:catAx>
      <c:valAx>
        <c:axId val="2139453472"/>
        <c:scaling>
          <c:orientation val="minMax"/>
        </c:scaling>
        <c:delete val="1"/>
        <c:axPos val="l"/>
        <c:numFmt formatCode="0%" sourceLinked="1"/>
        <c:majorTickMark val="out"/>
        <c:minorTickMark val="none"/>
        <c:tickLblPos val="nextTo"/>
        <c:crossAx val="589136447"/>
        <c:crosses val="autoZero"/>
        <c:crossBetween val="between"/>
      </c:valAx>
      <c:spPr>
        <a:solidFill>
          <a:schemeClr val="accent3">
            <a:lumMod val="20000"/>
            <a:lumOff val="80000"/>
            <a:alpha val="4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dinámicas!TablaDinámica31</c:name>
    <c:fmtId val="5"/>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'tablas dinámicas'!$E$11</c:f>
              <c:strCache>
                <c:ptCount val="1"/>
                <c:pt idx="0">
                  <c:v>Total</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dinámicas'!$D$12:$D$17</c:f>
              <c:strCache>
                <c:ptCount val="5"/>
                <c:pt idx="0">
                  <c:v>Neutro</c:v>
                </c:pt>
                <c:pt idx="1">
                  <c:v>Completamente de acuerdo</c:v>
                </c:pt>
                <c:pt idx="2">
                  <c:v>De acuerdo</c:v>
                </c:pt>
                <c:pt idx="3">
                  <c:v>Desacuerdo un poco</c:v>
                </c:pt>
                <c:pt idx="4">
                  <c:v>Desacuerdo totalmente</c:v>
                </c:pt>
              </c:strCache>
            </c:strRef>
          </c:cat>
          <c:val>
            <c:numRef>
              <c:f>'tablas dinámicas'!$E$12:$E$17</c:f>
              <c:numCache>
                <c:formatCode>0%</c:formatCode>
                <c:ptCount val="5"/>
                <c:pt idx="0">
                  <c:v>0.41666666666666669</c:v>
                </c:pt>
                <c:pt idx="1">
                  <c:v>0.33333333333333331</c:v>
                </c:pt>
                <c:pt idx="2">
                  <c:v>0.25</c:v>
                </c:pt>
                <c:pt idx="3">
                  <c:v>0</c:v>
                </c:pt>
                <c:pt idx="4">
                  <c:v>0</c:v>
                </c:pt>
              </c:numCache>
            </c:numRef>
          </c:val>
          <c:extLst>
            <c:ext xmlns:c16="http://schemas.microsoft.com/office/drawing/2014/chart" uri="{C3380CC4-5D6E-409C-BE32-E72D297353CC}">
              <c16:uniqueId val="{00000000-BCAB-4E6D-9B98-71A68E119097}"/>
            </c:ext>
          </c:extLst>
        </c:ser>
        <c:dLbls>
          <c:dLblPos val="outEnd"/>
          <c:showLegendKey val="0"/>
          <c:showVal val="1"/>
          <c:showCatName val="0"/>
          <c:showSerName val="0"/>
          <c:showPercent val="0"/>
          <c:showBubbleSize val="0"/>
        </c:dLbls>
        <c:gapWidth val="150"/>
        <c:axId val="699416528"/>
        <c:axId val="2033237472"/>
      </c:barChart>
      <c:catAx>
        <c:axId val="69941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033237472"/>
        <c:crosses val="autoZero"/>
        <c:auto val="1"/>
        <c:lblAlgn val="ctr"/>
        <c:lblOffset val="100"/>
        <c:noMultiLvlLbl val="0"/>
      </c:catAx>
      <c:valAx>
        <c:axId val="2033237472"/>
        <c:scaling>
          <c:orientation val="minMax"/>
        </c:scaling>
        <c:delete val="1"/>
        <c:axPos val="l"/>
        <c:numFmt formatCode="0%" sourceLinked="1"/>
        <c:majorTickMark val="none"/>
        <c:minorTickMark val="none"/>
        <c:tickLblPos val="nextTo"/>
        <c:crossAx val="699416528"/>
        <c:crosses val="autoZero"/>
        <c:crossBetween val="between"/>
      </c:valAx>
      <c:spPr>
        <a:solidFill>
          <a:schemeClr val="accent3">
            <a:lumMod val="20000"/>
            <a:lumOff val="80000"/>
            <a:alpha val="40000"/>
          </a:schemeClr>
        </a:soli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[Corregido Anexo2. Cuestionario TG2 con análisis.xlsx]tablas dinámicas!TablaDinámica32</c:name>
    <c:fmtId val="11"/>
  </c:pivotSource>
  <c:chart>
    <c:autoTitleDeleted val="1"/>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555555555555555E-2"/>
          <c:y val="0.10546077573636629"/>
          <c:w val="0.93888888888888888"/>
          <c:h val="0.70120807815689701"/>
        </c:manualLayout>
      </c:layout>
      <c:barChart>
        <c:barDir val="col"/>
        <c:grouping val="clustered"/>
        <c:varyColors val="0"/>
        <c:ser>
          <c:idx val="0"/>
          <c:order val="0"/>
          <c:tx>
            <c:strRef>
              <c:f>'tablas dinámicas'!$E$19</c:f>
              <c:strCache>
                <c:ptCount val="1"/>
                <c:pt idx="0">
                  <c:v>Total</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dinámicas'!$D$20:$D$24</c:f>
              <c:strCache>
                <c:ptCount val="4"/>
                <c:pt idx="0">
                  <c:v>No</c:v>
                </c:pt>
                <c:pt idx="1">
                  <c:v>De 1 a5</c:v>
                </c:pt>
                <c:pt idx="2">
                  <c:v>Más de 10</c:v>
                </c:pt>
                <c:pt idx="3">
                  <c:v>De 6 a 10</c:v>
                </c:pt>
              </c:strCache>
            </c:strRef>
          </c:cat>
          <c:val>
            <c:numRef>
              <c:f>'tablas dinámicas'!$E$20:$E$24</c:f>
              <c:numCache>
                <c:formatCode>0.00%</c:formatCode>
                <c:ptCount val="4"/>
                <c:pt idx="0">
                  <c:v>0.83333333333333337</c:v>
                </c:pt>
                <c:pt idx="1">
                  <c:v>0.16666666666666666</c:v>
                </c:pt>
                <c:pt idx="2">
                  <c:v>0</c:v>
                </c:pt>
                <c:pt idx="3">
                  <c:v>0</c:v>
                </c:pt>
              </c:numCache>
            </c:numRef>
          </c:val>
          <c:extLst>
            <c:ext xmlns:c16="http://schemas.microsoft.com/office/drawing/2014/chart" uri="{C3380CC4-5D6E-409C-BE32-E72D297353CC}">
              <c16:uniqueId val="{00000000-AF12-4A5F-AE0C-DBB631790760}"/>
            </c:ext>
          </c:extLst>
        </c:ser>
        <c:dLbls>
          <c:dLblPos val="outEnd"/>
          <c:showLegendKey val="0"/>
          <c:showVal val="1"/>
          <c:showCatName val="0"/>
          <c:showSerName val="0"/>
          <c:showPercent val="0"/>
          <c:showBubbleSize val="0"/>
        </c:dLbls>
        <c:gapWidth val="219"/>
        <c:overlap val="-27"/>
        <c:axId val="1999160656"/>
        <c:axId val="2033232016"/>
      </c:barChart>
      <c:catAx>
        <c:axId val="199916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2033232016"/>
        <c:crosses val="autoZero"/>
        <c:auto val="1"/>
        <c:lblAlgn val="ctr"/>
        <c:lblOffset val="100"/>
        <c:noMultiLvlLbl val="0"/>
      </c:catAx>
      <c:valAx>
        <c:axId val="2033232016"/>
        <c:scaling>
          <c:orientation val="minMax"/>
        </c:scaling>
        <c:delete val="1"/>
        <c:axPos val="l"/>
        <c:numFmt formatCode="0.00%" sourceLinked="1"/>
        <c:majorTickMark val="none"/>
        <c:minorTickMark val="none"/>
        <c:tickLblPos val="nextTo"/>
        <c:crossAx val="1999160656"/>
        <c:crosses val="autoZero"/>
        <c:crossBetween val="between"/>
      </c:valAx>
      <c:spPr>
        <a:solidFill>
          <a:schemeClr val="accent3">
            <a:lumMod val="20000"/>
            <a:lumOff val="80000"/>
            <a:alpha val="4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dinámicas!TablaDinámica41</c:name>
    <c:fmtId val="5"/>
  </c:pivotSource>
  <c:chart>
    <c:autoTitleDeleted val="1"/>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3"/>
          </a:solidFill>
          <a:ln w="19050">
            <a:solidFill>
              <a:schemeClr val="lt1"/>
            </a:solidFill>
          </a:ln>
          <a:effectLst/>
        </c:spPr>
        <c:dLbl>
          <c:idx val="0"/>
          <c:spPr>
            <a:noFill/>
            <a:ln>
              <a:noFill/>
            </a:ln>
            <a:effectLst/>
          </c:spPr>
          <c:txPr>
            <a:bodyPr rot="0" spcFirstLastPara="1" vertOverflow="overflow" horzOverflow="overflow"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0208333333333332"/>
                  <c:h val="0.12384259259259259"/>
                </c:manualLayout>
              </c15:layout>
            </c:ext>
          </c:extLst>
        </c:dLbl>
      </c:pivotFmt>
      <c:pivotFmt>
        <c:idx val="2"/>
        <c:spPr>
          <a:solidFill>
            <a:schemeClr val="accent3"/>
          </a:solidFill>
          <a:ln w="19050">
            <a:solidFill>
              <a:schemeClr val="lt1"/>
            </a:solidFill>
          </a:ln>
          <a:effectLst/>
        </c:spPr>
        <c:dLbl>
          <c:idx val="0"/>
          <c:spPr>
            <a:noFill/>
            <a:ln>
              <a:noFill/>
            </a:ln>
            <a:effectLst/>
          </c:spPr>
          <c:txPr>
            <a:bodyPr rot="0" spcFirstLastPara="1" vertOverflow="overflow" horzOverflow="overflow"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1815288713910758"/>
                  <c:h val="0.17289370078740154"/>
                </c:manualLayout>
              </c15:layout>
            </c:ext>
          </c:extLst>
        </c:dLbl>
      </c:pivotFmt>
      <c:pivotFmt>
        <c:idx val="3"/>
        <c:spPr>
          <a:solidFill>
            <a:schemeClr val="accent3"/>
          </a:solidFill>
          <a:ln w="19050">
            <a:solidFill>
              <a:schemeClr val="lt1"/>
            </a:solidFill>
          </a:ln>
          <a:effectLst/>
        </c:spPr>
        <c:dLbl>
          <c:idx val="0"/>
          <c:spPr>
            <a:noFill/>
            <a:ln>
              <a:noFill/>
            </a:ln>
            <a:effectLst/>
          </c:spPr>
          <c:txPr>
            <a:bodyPr rot="0" spcFirstLastPara="1" vertOverflow="overflow" horzOverflow="overflow"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2291666666666666"/>
                  <c:h val="0.12731481481481483"/>
                </c:manualLayout>
              </c15:layout>
            </c:ext>
          </c:extLst>
        </c:dLbl>
      </c:pivotFmt>
      <c:pivotFmt>
        <c:idx val="4"/>
        <c:spPr>
          <a:solidFill>
            <a:schemeClr val="accent3"/>
          </a:solidFill>
          <a:ln w="19050">
            <a:solidFill>
              <a:schemeClr val="lt1"/>
            </a:solidFill>
          </a:ln>
          <a:effectLst/>
        </c:spPr>
      </c:pivotFmt>
      <c:pivotFmt>
        <c:idx val="5"/>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0208333333333332"/>
                  <c:h val="0.12384259259259259"/>
                </c:manualLayout>
              </c15:layout>
            </c:ext>
          </c:extLst>
        </c:dLbl>
      </c:pivotFmt>
      <c:pivotFmt>
        <c:idx val="7"/>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2291666666666666"/>
                  <c:h val="0.12731481481481483"/>
                </c:manualLayout>
              </c15:layout>
            </c:ext>
          </c:extLst>
        </c:dLbl>
      </c:pivotFmt>
      <c:pivotFmt>
        <c:idx val="8"/>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1815288713910758"/>
                  <c:h val="0.17289370078740154"/>
                </c:manualLayout>
              </c15:layout>
            </c:ext>
          </c:extLst>
        </c:dLbl>
      </c:pivotFmt>
      <c:pivotFmt>
        <c:idx val="9"/>
        <c:spPr>
          <a:solidFill>
            <a:schemeClr val="accent3"/>
          </a:solidFill>
          <a:ln w="19050">
            <a:solidFill>
              <a:schemeClr val="lt1"/>
            </a:solidFill>
          </a:ln>
          <a:effectLst/>
        </c:spPr>
      </c:pivotFmt>
      <c:pivotFmt>
        <c:idx val="10"/>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0208333333333332"/>
                  <c:h val="0.12384259259259259"/>
                </c:manualLayout>
              </c15:layout>
            </c:ext>
          </c:extLst>
        </c:dLbl>
      </c:pivotFmt>
      <c:pivotFmt>
        <c:idx val="12"/>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2291666666666666"/>
                  <c:h val="0.12731481481481483"/>
                </c:manualLayout>
              </c15:layout>
            </c:ext>
          </c:extLst>
        </c:dLbl>
      </c:pivotFmt>
      <c:pivotFmt>
        <c:idx val="13"/>
        <c:spPr>
          <a:solidFill>
            <a:schemeClr val="accent3"/>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1815288713910758"/>
                  <c:h val="0.17289370078740154"/>
                </c:manualLayout>
              </c15:layout>
            </c:ext>
          </c:extLst>
        </c:dLbl>
      </c:pivotFmt>
      <c:pivotFmt>
        <c:idx val="14"/>
        <c:spPr>
          <a:solidFill>
            <a:schemeClr val="accent3"/>
          </a:solidFill>
          <a:ln w="19050">
            <a:solidFill>
              <a:schemeClr val="lt1"/>
            </a:solidFill>
          </a:ln>
          <a:effectLst/>
        </c:spPr>
      </c:pivotFmt>
    </c:pivotFmts>
    <c:plotArea>
      <c:layout/>
      <c:pieChart>
        <c:varyColors val="1"/>
        <c:ser>
          <c:idx val="0"/>
          <c:order val="0"/>
          <c:tx>
            <c:strRef>
              <c:f>'tablas dinámicas'!$E$26</c:f>
              <c:strCache>
                <c:ptCount val="1"/>
                <c:pt idx="0">
                  <c:v>Total</c:v>
                </c:pt>
              </c:strCache>
            </c:strRef>
          </c:tx>
          <c:dPt>
            <c:idx val="0"/>
            <c:bubble3D val="0"/>
            <c:spPr>
              <a:solidFill>
                <a:schemeClr val="accent3">
                  <a:shade val="58000"/>
                </a:schemeClr>
              </a:solidFill>
              <a:ln w="19050">
                <a:solidFill>
                  <a:schemeClr val="lt1"/>
                </a:solidFill>
              </a:ln>
              <a:effectLst/>
            </c:spPr>
            <c:extLst>
              <c:ext xmlns:c16="http://schemas.microsoft.com/office/drawing/2014/chart" uri="{C3380CC4-5D6E-409C-BE32-E72D297353CC}">
                <c16:uniqueId val="{00000001-7B96-4CA7-8F71-E3DBF89D806A}"/>
              </c:ext>
            </c:extLst>
          </c:dPt>
          <c:dPt>
            <c:idx val="1"/>
            <c:bubble3D val="0"/>
            <c:spPr>
              <a:solidFill>
                <a:schemeClr val="accent3">
                  <a:shade val="86000"/>
                </a:schemeClr>
              </a:solidFill>
              <a:ln w="19050">
                <a:solidFill>
                  <a:schemeClr val="lt1"/>
                </a:solidFill>
              </a:ln>
              <a:effectLst/>
            </c:spPr>
            <c:extLst>
              <c:ext xmlns:c16="http://schemas.microsoft.com/office/drawing/2014/chart" uri="{C3380CC4-5D6E-409C-BE32-E72D297353CC}">
                <c16:uniqueId val="{00000003-7B96-4CA7-8F71-E3DBF89D806A}"/>
              </c:ext>
            </c:extLst>
          </c:dPt>
          <c:dPt>
            <c:idx val="2"/>
            <c:bubble3D val="0"/>
            <c:spPr>
              <a:solidFill>
                <a:schemeClr val="accent3">
                  <a:tint val="86000"/>
                </a:schemeClr>
              </a:solidFill>
              <a:ln w="19050">
                <a:solidFill>
                  <a:schemeClr val="lt1"/>
                </a:solidFill>
              </a:ln>
              <a:effectLst/>
            </c:spPr>
            <c:extLst>
              <c:ext xmlns:c16="http://schemas.microsoft.com/office/drawing/2014/chart" uri="{C3380CC4-5D6E-409C-BE32-E72D297353CC}">
                <c16:uniqueId val="{00000005-7B96-4CA7-8F71-E3DBF89D806A}"/>
              </c:ext>
            </c:extLst>
          </c:dPt>
          <c:dPt>
            <c:idx val="3"/>
            <c:bubble3D val="0"/>
            <c:spPr>
              <a:solidFill>
                <a:schemeClr val="accent3">
                  <a:tint val="58000"/>
                </a:schemeClr>
              </a:solidFill>
              <a:ln w="19050">
                <a:solidFill>
                  <a:schemeClr val="lt1"/>
                </a:solidFill>
              </a:ln>
              <a:effectLst/>
            </c:spPr>
            <c:extLst>
              <c:ext xmlns:c16="http://schemas.microsoft.com/office/drawing/2014/chart" uri="{C3380CC4-5D6E-409C-BE32-E72D297353CC}">
                <c16:uniqueId val="{00000007-7B96-4CA7-8F71-E3DBF89D806A}"/>
              </c:ext>
            </c:extLst>
          </c:dPt>
          <c:dLbls>
            <c:dLbl>
              <c:idx val="0"/>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0208333333333332"/>
                      <c:h val="0.12384259259259259"/>
                    </c:manualLayout>
                  </c15:layout>
                </c:ext>
                <c:ext xmlns:c16="http://schemas.microsoft.com/office/drawing/2014/chart" uri="{C3380CC4-5D6E-409C-BE32-E72D297353CC}">
                  <c16:uniqueId val="{00000001-7B96-4CA7-8F71-E3DBF89D806A}"/>
                </c:ext>
              </c:extLst>
            </c:dLbl>
            <c:dLbl>
              <c:idx val="1"/>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2291666666666666"/>
                      <c:h val="0.12731481481481483"/>
                    </c:manualLayout>
                  </c15:layout>
                </c:ext>
                <c:ext xmlns:c16="http://schemas.microsoft.com/office/drawing/2014/chart" uri="{C3380CC4-5D6E-409C-BE32-E72D297353CC}">
                  <c16:uniqueId val="{00000003-7B96-4CA7-8F71-E3DBF89D806A}"/>
                </c:ext>
              </c:extLst>
            </c:dLbl>
            <c:dLbl>
              <c:idx val="2"/>
              <c:spPr>
                <a:noFill/>
                <a:ln>
                  <a:noFill/>
                </a:ln>
                <a:effectLst/>
              </c:spPr>
              <c:txPr>
                <a:bodyPr rot="0" spcFirstLastPara="1" vertOverflow="overflow" horzOverflow="overflow" vert="horz" wrap="square" lIns="38100" tIns="19050" rIns="38100" bIns="19050" anchor="b" anchorCtr="0">
                  <a:no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1815288713910758"/>
                      <c:h val="0.17289370078740154"/>
                    </c:manualLayout>
                  </c15:layout>
                </c:ext>
                <c:ext xmlns:c16="http://schemas.microsoft.com/office/drawing/2014/chart" uri="{C3380CC4-5D6E-409C-BE32-E72D297353CC}">
                  <c16:uniqueId val="{00000005-7B96-4CA7-8F71-E3DBF89D806A}"/>
                </c:ext>
              </c:extLst>
            </c:dLbl>
            <c:spPr>
              <a:noFill/>
              <a:ln>
                <a:noFill/>
              </a:ln>
              <a:effectLst/>
            </c:spPr>
            <c:txPr>
              <a:bodyPr rot="0" spcFirstLastPara="1" vertOverflow="overflow" horzOverflow="overflow" vert="horz" wrap="square" lIns="38100" tIns="19050" rIns="38100" bIns="19050" anchor="b" anchorCtr="0">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dinámicas'!$D$27:$D$31</c:f>
              <c:strCache>
                <c:ptCount val="4"/>
                <c:pt idx="0">
                  <c:v>1-5</c:v>
                </c:pt>
                <c:pt idx="1">
                  <c:v>6-10</c:v>
                </c:pt>
                <c:pt idx="2">
                  <c:v>11-15</c:v>
                </c:pt>
                <c:pt idx="3">
                  <c:v>26-30</c:v>
                </c:pt>
              </c:strCache>
            </c:strRef>
          </c:cat>
          <c:val>
            <c:numRef>
              <c:f>'tablas dinámicas'!$E$27:$E$31</c:f>
              <c:numCache>
                <c:formatCode>0.00%</c:formatCode>
                <c:ptCount val="4"/>
                <c:pt idx="0">
                  <c:v>0.5</c:v>
                </c:pt>
                <c:pt idx="1">
                  <c:v>0.25</c:v>
                </c:pt>
                <c:pt idx="2">
                  <c:v>0.16666666666666666</c:v>
                </c:pt>
                <c:pt idx="3">
                  <c:v>8.3333333333333329E-2</c:v>
                </c:pt>
              </c:numCache>
            </c:numRef>
          </c:val>
          <c:extLst>
            <c:ext xmlns:c16="http://schemas.microsoft.com/office/drawing/2014/chart" uri="{C3380CC4-5D6E-409C-BE32-E72D297353CC}">
              <c16:uniqueId val="{00000008-7B96-4CA7-8F71-E3DBF89D80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[Corregido Anexo2. Cuestionario TG2 con análisis.xlsx]tablas dinámicas!TablaDinámica33</c:name>
    <c:fmtId val="6"/>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'tablas dinámicas'!$H$1</c:f>
              <c:strCache>
                <c:ptCount val="1"/>
                <c:pt idx="0">
                  <c:v>Total</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dinámicas'!$G$2:$G$6</c:f>
              <c:strCache>
                <c:ptCount val="4"/>
                <c:pt idx="0">
                  <c:v>0% al 25%</c:v>
                </c:pt>
                <c:pt idx="1">
                  <c:v>26% al 50%</c:v>
                </c:pt>
                <c:pt idx="2">
                  <c:v>51% al 75%</c:v>
                </c:pt>
                <c:pt idx="3">
                  <c:v>76% al 100%</c:v>
                </c:pt>
              </c:strCache>
            </c:strRef>
          </c:cat>
          <c:val>
            <c:numRef>
              <c:f>'tablas dinámicas'!$H$2:$H$6</c:f>
              <c:numCache>
                <c:formatCode>0%</c:formatCode>
                <c:ptCount val="4"/>
                <c:pt idx="0">
                  <c:v>0.5</c:v>
                </c:pt>
                <c:pt idx="1">
                  <c:v>0.41666666666666669</c:v>
                </c:pt>
                <c:pt idx="2">
                  <c:v>8.3333333333333329E-2</c:v>
                </c:pt>
                <c:pt idx="3">
                  <c:v>0</c:v>
                </c:pt>
              </c:numCache>
            </c:numRef>
          </c:val>
          <c:extLst>
            <c:ext xmlns:c16="http://schemas.microsoft.com/office/drawing/2014/chart" uri="{C3380CC4-5D6E-409C-BE32-E72D297353CC}">
              <c16:uniqueId val="{00000000-51BA-4688-AEB1-31FADDD9BBFB}"/>
            </c:ext>
          </c:extLst>
        </c:ser>
        <c:dLbls>
          <c:showLegendKey val="0"/>
          <c:showVal val="0"/>
          <c:showCatName val="0"/>
          <c:showSerName val="0"/>
          <c:showPercent val="0"/>
          <c:showBubbleSize val="0"/>
        </c:dLbls>
        <c:gapWidth val="219"/>
        <c:overlap val="-27"/>
        <c:axId val="2037951648"/>
        <c:axId val="66609295"/>
      </c:barChart>
      <c:catAx>
        <c:axId val="20379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66609295"/>
        <c:crosses val="autoZero"/>
        <c:auto val="1"/>
        <c:lblAlgn val="ctr"/>
        <c:lblOffset val="100"/>
        <c:noMultiLvlLbl val="0"/>
      </c:catAx>
      <c:valAx>
        <c:axId val="66609295"/>
        <c:scaling>
          <c:orientation val="minMax"/>
        </c:scaling>
        <c:delete val="1"/>
        <c:axPos val="l"/>
        <c:numFmt formatCode="0%" sourceLinked="1"/>
        <c:majorTickMark val="none"/>
        <c:minorTickMark val="none"/>
        <c:tickLblPos val="nextTo"/>
        <c:crossAx val="2037951648"/>
        <c:crosses val="autoZero"/>
        <c:crossBetween val="between"/>
      </c:valAx>
      <c:spPr>
        <a:solidFill>
          <a:schemeClr val="accent3">
            <a:lumMod val="20000"/>
            <a:lumOff val="80000"/>
            <a:alpha val="4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dinámicas!TablaDinámica34</c:name>
    <c:fmtId val="3"/>
  </c:pivotSource>
  <c:chart>
    <c:autoTitleDeleted val="1"/>
    <c:pivotFmts>
      <c:pivotFmt>
        <c:idx val="0"/>
        <c:spPr>
          <a:solidFill>
            <a:schemeClr val="accent3"/>
          </a:solidFill>
          <a:ln w="1905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3"/>
          </a:solidFill>
          <a:ln w="19050">
            <a:solidFill>
              <a:schemeClr val="lt1"/>
            </a:solidFill>
          </a:ln>
          <a:effectLst/>
          <a:sp3d contourW="25400">
            <a:contourClr>
              <a:schemeClr val="lt1"/>
            </a:contourClr>
          </a:sp3d>
        </c:spPr>
      </c:pivotFmt>
      <c:pivotFmt>
        <c:idx val="2"/>
        <c:spPr>
          <a:solidFill>
            <a:schemeClr val="accent3"/>
          </a:solidFill>
          <a:ln w="19050">
            <a:solidFill>
              <a:schemeClr val="lt1"/>
            </a:solidFill>
          </a:ln>
          <a:effectLst/>
          <a:sp3d contourW="25400">
            <a:contourClr>
              <a:schemeClr val="lt1"/>
            </a:contourClr>
          </a:sp3d>
        </c:spPr>
      </c:pivotFmt>
      <c:pivotFmt>
        <c:idx val="3"/>
        <c:spPr>
          <a:solidFill>
            <a:schemeClr val="accent3"/>
          </a:solidFill>
          <a:ln w="1905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3"/>
          </a:solidFill>
          <a:ln w="19050">
            <a:solidFill>
              <a:schemeClr val="lt1"/>
            </a:solidFill>
          </a:ln>
          <a:effectLst/>
          <a:sp3d contourW="25400">
            <a:contourClr>
              <a:schemeClr val="lt1"/>
            </a:contourClr>
          </a:sp3d>
        </c:spPr>
      </c:pivotFmt>
      <c:pivotFmt>
        <c:idx val="5"/>
        <c:spPr>
          <a:solidFill>
            <a:schemeClr val="accent3"/>
          </a:solidFill>
          <a:ln w="19050">
            <a:solidFill>
              <a:schemeClr val="lt1"/>
            </a:solidFill>
          </a:ln>
          <a:effectLst/>
          <a:sp3d contourW="25400">
            <a:contourClr>
              <a:schemeClr val="lt1"/>
            </a:contourClr>
          </a:sp3d>
        </c:spPr>
      </c:pivotFmt>
      <c:pivotFmt>
        <c:idx val="6"/>
        <c:spPr>
          <a:solidFill>
            <a:schemeClr val="accent3"/>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3"/>
          </a:solidFill>
          <a:ln w="25400">
            <a:solidFill>
              <a:schemeClr val="lt1"/>
            </a:solidFill>
          </a:ln>
          <a:effectLst/>
          <a:sp3d contourW="25400">
            <a:contourClr>
              <a:schemeClr val="lt1"/>
            </a:contourClr>
          </a:sp3d>
        </c:spPr>
      </c:pivotFmt>
      <c:pivotFmt>
        <c:idx val="8"/>
        <c:spPr>
          <a:solidFill>
            <a:schemeClr val="accent3"/>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'tablas dinámicas'!$H$9</c:f>
              <c:strCache>
                <c:ptCount val="1"/>
                <c:pt idx="0">
                  <c:v>Total</c:v>
                </c:pt>
              </c:strCache>
            </c:strRef>
          </c:tx>
          <c:dPt>
            <c:idx val="0"/>
            <c:bubble3D val="0"/>
            <c:spPr>
              <a:solidFill>
                <a:schemeClr val="accent3">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3DE-4B70-ABF0-DD1838F11C43}"/>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93DE-4B70-ABF0-DD1838F11C43}"/>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dinámicas'!$G$10:$G$12</c:f>
              <c:strCache>
                <c:ptCount val="2"/>
                <c:pt idx="0">
                  <c:v>No</c:v>
                </c:pt>
                <c:pt idx="1">
                  <c:v>Sí</c:v>
                </c:pt>
              </c:strCache>
            </c:strRef>
          </c:cat>
          <c:val>
            <c:numRef>
              <c:f>'tablas dinámicas'!$H$10:$H$12</c:f>
              <c:numCache>
                <c:formatCode>General</c:formatCode>
                <c:ptCount val="2"/>
                <c:pt idx="0">
                  <c:v>6</c:v>
                </c:pt>
                <c:pt idx="1">
                  <c:v>6</c:v>
                </c:pt>
              </c:numCache>
            </c:numRef>
          </c:val>
          <c:extLst>
            <c:ext xmlns:c16="http://schemas.microsoft.com/office/drawing/2014/chart" uri="{C3380CC4-5D6E-409C-BE32-E72D297353CC}">
              <c16:uniqueId val="{00000004-93DE-4B70-ABF0-DD1838F11C43}"/>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dinámicas!TablaDinámica36</c:name>
    <c:fmtId val="12"/>
  </c:pivotSource>
  <c:chart>
    <c:autoTitleDeleted val="1"/>
    <c:pivotFmts>
      <c:pivotFmt>
        <c:idx val="0"/>
        <c:spPr>
          <a:solidFill>
            <a:schemeClr val="accent3"/>
          </a:solidFill>
          <a:ln w="1905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3"/>
          </a:solidFill>
          <a:ln w="19050">
            <a:solidFill>
              <a:schemeClr val="lt1"/>
            </a:solidFill>
          </a:ln>
          <a:effectLst/>
          <a:sp3d contourW="25400">
            <a:contourClr>
              <a:schemeClr val="lt1"/>
            </a:contourClr>
          </a:sp3d>
        </c:spPr>
      </c:pivotFmt>
      <c:pivotFmt>
        <c:idx val="2"/>
        <c:spPr>
          <a:solidFill>
            <a:schemeClr val="accent3"/>
          </a:solidFill>
          <a:ln w="19050">
            <a:solidFill>
              <a:schemeClr val="lt1"/>
            </a:solidFill>
          </a:ln>
          <a:effectLst/>
          <a:sp3d contourW="25400">
            <a:contourClr>
              <a:schemeClr val="lt1"/>
            </a:contourClr>
          </a:sp3d>
        </c:spPr>
      </c:pivotFmt>
      <c:pivotFmt>
        <c:idx val="3"/>
        <c:spPr>
          <a:solidFill>
            <a:schemeClr val="accent3"/>
          </a:solidFill>
          <a:ln w="19050">
            <a:solidFill>
              <a:schemeClr val="lt1"/>
            </a:solidFill>
          </a:ln>
          <a:effectLst/>
          <a:sp3d contourW="25400">
            <a:contourClr>
              <a:schemeClr val="lt1"/>
            </a:contourClr>
          </a:sp3d>
        </c:spPr>
      </c:pivotFmt>
      <c:pivotFmt>
        <c:idx val="4"/>
        <c:spPr>
          <a:solidFill>
            <a:schemeClr val="accent3"/>
          </a:solidFill>
          <a:ln w="1905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3"/>
          </a:solidFill>
          <a:ln w="19050">
            <a:solidFill>
              <a:schemeClr val="lt1"/>
            </a:solidFill>
          </a:ln>
          <a:effectLst/>
          <a:sp3d contourW="25400">
            <a:contourClr>
              <a:schemeClr val="lt1"/>
            </a:contourClr>
          </a:sp3d>
        </c:spPr>
      </c:pivotFmt>
      <c:pivotFmt>
        <c:idx val="6"/>
        <c:spPr>
          <a:solidFill>
            <a:schemeClr val="accent3"/>
          </a:solidFill>
          <a:ln w="19050">
            <a:solidFill>
              <a:schemeClr val="lt1"/>
            </a:solidFill>
          </a:ln>
          <a:effectLst/>
          <a:sp3d contourW="25400">
            <a:contourClr>
              <a:schemeClr val="lt1"/>
            </a:contourClr>
          </a:sp3d>
        </c:spPr>
      </c:pivotFmt>
      <c:pivotFmt>
        <c:idx val="7"/>
        <c:spPr>
          <a:solidFill>
            <a:schemeClr val="accent3"/>
          </a:solidFill>
          <a:ln w="19050">
            <a:solidFill>
              <a:schemeClr val="lt1"/>
            </a:solidFill>
          </a:ln>
          <a:effectLst/>
          <a:sp3d contourW="25400">
            <a:contourClr>
              <a:schemeClr val="lt1"/>
            </a:contourClr>
          </a:sp3d>
        </c:spPr>
      </c:pivotFmt>
      <c:pivotFmt>
        <c:idx val="8"/>
        <c:spPr>
          <a:solidFill>
            <a:schemeClr val="accent3"/>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3"/>
          </a:solidFill>
          <a:ln w="25400">
            <a:solidFill>
              <a:schemeClr val="lt1"/>
            </a:solidFill>
          </a:ln>
          <a:effectLst/>
          <a:sp3d contourW="25400">
            <a:contourClr>
              <a:schemeClr val="lt1"/>
            </a:contourClr>
          </a:sp3d>
        </c:spPr>
      </c:pivotFmt>
      <c:pivotFmt>
        <c:idx val="10"/>
        <c:spPr>
          <a:solidFill>
            <a:schemeClr val="accent3"/>
          </a:solidFill>
          <a:ln w="25400">
            <a:solidFill>
              <a:schemeClr val="lt1"/>
            </a:solidFill>
          </a:ln>
          <a:effectLst/>
          <a:sp3d contourW="25400">
            <a:contourClr>
              <a:schemeClr val="lt1"/>
            </a:contourClr>
          </a:sp3d>
        </c:spPr>
      </c:pivotFmt>
      <c:pivotFmt>
        <c:idx val="11"/>
        <c:spPr>
          <a:solidFill>
            <a:schemeClr val="accent3"/>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'tablas dinámicas'!$H$15</c:f>
              <c:strCache>
                <c:ptCount val="1"/>
                <c:pt idx="0">
                  <c:v>Total</c:v>
                </c:pt>
              </c:strCache>
            </c:strRef>
          </c:tx>
          <c:dPt>
            <c:idx val="0"/>
            <c:bubble3D val="0"/>
            <c:spPr>
              <a:solidFill>
                <a:schemeClr val="accent3">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486B-497E-9211-4B469357C94D}"/>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486B-497E-9211-4B469357C94D}"/>
              </c:ext>
            </c:extLst>
          </c:dPt>
          <c:dPt>
            <c:idx val="2"/>
            <c:bubble3D val="0"/>
            <c:spPr>
              <a:solidFill>
                <a:schemeClr val="accent3">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486B-497E-9211-4B469357C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dinámicas'!$G$16:$G$19</c:f>
              <c:strCache>
                <c:ptCount val="3"/>
                <c:pt idx="0">
                  <c:v>Eficiencia</c:v>
                </c:pt>
                <c:pt idx="1">
                  <c:v>Ninguno</c:v>
                </c:pt>
                <c:pt idx="2">
                  <c:v>Productividad</c:v>
                </c:pt>
              </c:strCache>
            </c:strRef>
          </c:cat>
          <c:val>
            <c:numRef>
              <c:f>'tablas dinámicas'!$H$16:$H$19</c:f>
              <c:numCache>
                <c:formatCode>0%</c:formatCode>
                <c:ptCount val="3"/>
                <c:pt idx="0">
                  <c:v>0.375</c:v>
                </c:pt>
                <c:pt idx="1">
                  <c:v>6.25E-2</c:v>
                </c:pt>
                <c:pt idx="2">
                  <c:v>0.5625</c:v>
                </c:pt>
              </c:numCache>
            </c:numRef>
          </c:val>
          <c:extLst>
            <c:ext xmlns:c16="http://schemas.microsoft.com/office/drawing/2014/chart" uri="{C3380CC4-5D6E-409C-BE32-E72D297353CC}">
              <c16:uniqueId val="{00000006-486B-497E-9211-4B469357C94D}"/>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pivotSource>
    <c:name>[Corregido Anexo2. Cuestionario TG2 con análisis.xlsx]tablas dinámicas!TablaDinámica37</c:name>
    <c:fmtId val="12"/>
  </c:pivotSource>
  <c:chart>
    <c:autoTitleDeleted val="1"/>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solidFill>
            <a:schemeClr val="accent3"/>
          </a:solidFill>
          <a:ln w="19050">
            <a:solidFill>
              <a:schemeClr val="lt1"/>
            </a:solidFill>
          </a:ln>
          <a:effectLst/>
        </c:spPr>
        <c:dLbl>
          <c:idx val="0"/>
          <c:layout>
            <c:manualLayout>
              <c:x val="-8.772727913694052E-2"/>
              <c:y val="-9.023461024427161E-2"/>
            </c:manualLayout>
          </c:layout>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2347515539888337"/>
                  <c:h val="8.5448045988116519E-2"/>
                </c:manualLayout>
              </c15:layout>
            </c:ext>
          </c:extLst>
        </c:dLbl>
      </c:pivotFmt>
      <c:pivotFmt>
        <c:idx val="2"/>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3"/>
        <c:spPr>
          <a:solidFill>
            <a:schemeClr val="accent3"/>
          </a:solidFill>
          <a:ln w="19050">
            <a:solidFill>
              <a:schemeClr val="lt1"/>
            </a:solidFill>
          </a:ln>
          <a:effectLst/>
        </c:spPr>
      </c:pivotFmt>
      <c:pivotFmt>
        <c:idx val="4"/>
        <c:spPr>
          <a:solidFill>
            <a:schemeClr val="accent3"/>
          </a:solidFill>
          <a:ln w="19050">
            <a:solidFill>
              <a:schemeClr val="lt1"/>
            </a:solidFill>
          </a:ln>
          <a:effectLst/>
        </c:spPr>
      </c:pivotFmt>
      <c:pivotFmt>
        <c:idx val="5"/>
        <c:spPr>
          <a:solidFill>
            <a:schemeClr val="accent3"/>
          </a:solidFill>
          <a:ln w="19050">
            <a:solidFill>
              <a:schemeClr val="lt1"/>
            </a:solidFill>
          </a:ln>
          <a:effectLst/>
        </c:spPr>
        <c:dLbl>
          <c:idx val="0"/>
          <c:layout>
            <c:manualLayout>
              <c:x val="-8.772727913694052E-2"/>
              <c:y val="-9.023461024427161E-2"/>
            </c:manualLayout>
          </c:layout>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2347515539888337"/>
                  <c:h val="8.5448045988116519E-2"/>
                </c:manualLayout>
              </c15:layout>
            </c:ext>
          </c:extLst>
        </c:dLbl>
      </c:pivotFmt>
      <c:pivotFmt>
        <c:idx val="6"/>
        <c:spPr>
          <a:solidFill>
            <a:schemeClr val="accent3"/>
          </a:solidFill>
          <a:ln w="19050">
            <a:solidFill>
              <a:schemeClr val="lt1"/>
            </a:solidFill>
          </a:ln>
          <a:effectLst/>
        </c:spPr>
      </c:pivotFmt>
      <c:pivotFmt>
        <c:idx val="7"/>
        <c:spPr>
          <a:solidFill>
            <a:schemeClr val="accent3"/>
          </a:solidFill>
          <a:ln w="19050">
            <a:solidFill>
              <a:schemeClr val="lt1"/>
            </a:solidFill>
          </a:ln>
          <a:effectLst/>
        </c:spPr>
      </c:pivotFmt>
      <c:pivotFmt>
        <c:idx val="8"/>
        <c:spPr>
          <a:solidFill>
            <a:schemeClr val="accent3"/>
          </a:solidFill>
          <a:ln w="19050">
            <a:solidFill>
              <a:schemeClr val="lt1"/>
            </a:solidFill>
          </a:ln>
          <a:effectLst/>
        </c:spPr>
      </c:pivotFmt>
      <c:pivotFmt>
        <c:idx val="9"/>
        <c:spPr>
          <a:solidFill>
            <a:schemeClr val="accent3"/>
          </a:solidFill>
          <a:ln w="19050">
            <a:solidFill>
              <a:schemeClr val="lt1"/>
            </a:solidFill>
          </a:ln>
          <a:effectLst/>
        </c:spPr>
      </c:pivotFmt>
      <c:pivotFmt>
        <c:idx val="10"/>
        <c:spPr>
          <a:solidFill>
            <a:schemeClr val="accent3"/>
          </a:solidFill>
          <a:ln w="19050">
            <a:solidFill>
              <a:schemeClr val="lt1"/>
            </a:solidFill>
          </a:ln>
          <a:effectLst/>
        </c:spPr>
      </c:pivotFmt>
      <c:pivotFmt>
        <c:idx val="11"/>
        <c:spPr>
          <a:solidFill>
            <a:schemeClr val="accent3"/>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2"/>
        <c:spPr>
          <a:solidFill>
            <a:schemeClr val="accent3"/>
          </a:solidFill>
          <a:ln w="19050">
            <a:solidFill>
              <a:schemeClr val="lt1"/>
            </a:solidFill>
          </a:ln>
          <a:effectLst/>
        </c:spPr>
      </c:pivotFmt>
      <c:pivotFmt>
        <c:idx val="13"/>
        <c:spPr>
          <a:solidFill>
            <a:schemeClr val="accent3"/>
          </a:solidFill>
          <a:ln w="19050">
            <a:solidFill>
              <a:schemeClr val="lt1"/>
            </a:solidFill>
          </a:ln>
          <a:effectLst/>
        </c:spPr>
      </c:pivotFmt>
      <c:pivotFmt>
        <c:idx val="14"/>
        <c:spPr>
          <a:solidFill>
            <a:schemeClr val="accent3"/>
          </a:solidFill>
          <a:ln w="19050">
            <a:solidFill>
              <a:schemeClr val="lt1"/>
            </a:solidFill>
          </a:ln>
          <a:effectLst/>
        </c:spPr>
        <c:dLbl>
          <c:idx val="0"/>
          <c:layout>
            <c:manualLayout>
              <c:x val="-8.772727913694052E-2"/>
              <c:y val="-9.023461024427161E-2"/>
            </c:manualLayout>
          </c:layout>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2347515539888337"/>
                  <c:h val="8.5448045988116519E-2"/>
                </c:manualLayout>
              </c15:layout>
            </c:ext>
          </c:extLst>
        </c:dLbl>
      </c:pivotFmt>
      <c:pivotFmt>
        <c:idx val="15"/>
        <c:spPr>
          <a:solidFill>
            <a:schemeClr val="accent3"/>
          </a:solidFill>
          <a:ln w="19050">
            <a:solidFill>
              <a:schemeClr val="lt1"/>
            </a:solidFill>
          </a:ln>
          <a:effectLst/>
        </c:spPr>
      </c:pivotFmt>
      <c:pivotFmt>
        <c:idx val="16"/>
        <c:spPr>
          <a:solidFill>
            <a:schemeClr val="accent3"/>
          </a:solidFill>
          <a:ln w="19050">
            <a:solidFill>
              <a:schemeClr val="lt1"/>
            </a:solidFill>
          </a:ln>
          <a:effectLst/>
        </c:spPr>
      </c:pivotFmt>
      <c:pivotFmt>
        <c:idx val="17"/>
        <c:spPr>
          <a:solidFill>
            <a:schemeClr val="accent3"/>
          </a:solidFill>
          <a:ln w="19050">
            <a:solidFill>
              <a:schemeClr val="lt1"/>
            </a:solidFill>
          </a:ln>
          <a:effectLst/>
        </c:spPr>
      </c:pivotFmt>
      <c:pivotFmt>
        <c:idx val="18"/>
        <c:spPr>
          <a:solidFill>
            <a:schemeClr val="accent3"/>
          </a:solidFill>
          <a:ln w="19050">
            <a:solidFill>
              <a:schemeClr val="lt1"/>
            </a:solidFill>
          </a:ln>
          <a:effectLst/>
        </c:spPr>
      </c:pivotFmt>
      <c:pivotFmt>
        <c:idx val="19"/>
        <c:spPr>
          <a:solidFill>
            <a:schemeClr val="accent3"/>
          </a:solidFill>
          <a:ln w="19050">
            <a:solidFill>
              <a:schemeClr val="lt1"/>
            </a:solidFill>
          </a:ln>
          <a:effectLst/>
        </c:spPr>
      </c:pivotFmt>
    </c:pivotFmts>
    <c:plotArea>
      <c:layout/>
      <c:pieChart>
        <c:varyColors val="1"/>
        <c:ser>
          <c:idx val="0"/>
          <c:order val="0"/>
          <c:tx>
            <c:strRef>
              <c:f>'tablas dinámicas'!$H$21</c:f>
              <c:strCache>
                <c:ptCount val="1"/>
                <c:pt idx="0">
                  <c:v>Total</c:v>
                </c:pt>
              </c:strCache>
            </c:strRef>
          </c:tx>
          <c:dPt>
            <c:idx val="0"/>
            <c:bubble3D val="0"/>
            <c:spPr>
              <a:solidFill>
                <a:schemeClr val="accent3">
                  <a:shade val="45000"/>
                </a:schemeClr>
              </a:solidFill>
              <a:ln w="19050">
                <a:solidFill>
                  <a:schemeClr val="lt1"/>
                </a:solidFill>
              </a:ln>
              <a:effectLst/>
            </c:spPr>
            <c:extLst>
              <c:ext xmlns:c16="http://schemas.microsoft.com/office/drawing/2014/chart" uri="{C3380CC4-5D6E-409C-BE32-E72D297353CC}">
                <c16:uniqueId val="{00000001-8D16-46D6-95DE-3491E2BD2B2B}"/>
              </c:ext>
            </c:extLst>
          </c:dPt>
          <c:dPt>
            <c:idx val="1"/>
            <c:bubble3D val="0"/>
            <c:spPr>
              <a:solidFill>
                <a:schemeClr val="accent3">
                  <a:shade val="61000"/>
                </a:schemeClr>
              </a:solidFill>
              <a:ln w="19050">
                <a:solidFill>
                  <a:schemeClr val="lt1"/>
                </a:solidFill>
              </a:ln>
              <a:effectLst/>
            </c:spPr>
            <c:extLst>
              <c:ext xmlns:c16="http://schemas.microsoft.com/office/drawing/2014/chart" uri="{C3380CC4-5D6E-409C-BE32-E72D297353CC}">
                <c16:uniqueId val="{00000003-8D16-46D6-95DE-3491E2BD2B2B}"/>
              </c:ext>
            </c:extLst>
          </c:dPt>
          <c:dPt>
            <c:idx val="2"/>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5-8D16-46D6-95DE-3491E2BD2B2B}"/>
              </c:ext>
            </c:extLst>
          </c:dPt>
          <c:dPt>
            <c:idx val="3"/>
            <c:bubble3D val="0"/>
            <c:spPr>
              <a:solidFill>
                <a:schemeClr val="accent3">
                  <a:shade val="92000"/>
                </a:schemeClr>
              </a:solidFill>
              <a:ln w="19050">
                <a:solidFill>
                  <a:schemeClr val="lt1"/>
                </a:solidFill>
              </a:ln>
              <a:effectLst/>
            </c:spPr>
            <c:extLst>
              <c:ext xmlns:c16="http://schemas.microsoft.com/office/drawing/2014/chart" uri="{C3380CC4-5D6E-409C-BE32-E72D297353CC}">
                <c16:uniqueId val="{00000007-8D16-46D6-95DE-3491E2BD2B2B}"/>
              </c:ext>
            </c:extLst>
          </c:dPt>
          <c:dPt>
            <c:idx val="4"/>
            <c:bubble3D val="0"/>
            <c:spPr>
              <a:solidFill>
                <a:schemeClr val="accent3">
                  <a:tint val="93000"/>
                </a:schemeClr>
              </a:solidFill>
              <a:ln w="19050">
                <a:solidFill>
                  <a:schemeClr val="lt1"/>
                </a:solidFill>
              </a:ln>
              <a:effectLst/>
            </c:spPr>
            <c:extLst>
              <c:ext xmlns:c16="http://schemas.microsoft.com/office/drawing/2014/chart" uri="{C3380CC4-5D6E-409C-BE32-E72D297353CC}">
                <c16:uniqueId val="{00000009-8D16-46D6-95DE-3491E2BD2B2B}"/>
              </c:ext>
            </c:extLst>
          </c:dPt>
          <c:dPt>
            <c:idx val="5"/>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B-8D16-46D6-95DE-3491E2BD2B2B}"/>
              </c:ext>
            </c:extLst>
          </c:dPt>
          <c:dPt>
            <c:idx val="6"/>
            <c:bubble3D val="0"/>
            <c:spPr>
              <a:solidFill>
                <a:schemeClr val="accent3">
                  <a:tint val="62000"/>
                </a:schemeClr>
              </a:solidFill>
              <a:ln w="19050">
                <a:solidFill>
                  <a:schemeClr val="lt1"/>
                </a:solidFill>
              </a:ln>
              <a:effectLst/>
            </c:spPr>
            <c:extLst>
              <c:ext xmlns:c16="http://schemas.microsoft.com/office/drawing/2014/chart" uri="{C3380CC4-5D6E-409C-BE32-E72D297353CC}">
                <c16:uniqueId val="{0000000D-8D16-46D6-95DE-3491E2BD2B2B}"/>
              </c:ext>
            </c:extLst>
          </c:dPt>
          <c:dPt>
            <c:idx val="7"/>
            <c:bubble3D val="0"/>
            <c:spPr>
              <a:solidFill>
                <a:schemeClr val="accent3">
                  <a:tint val="46000"/>
                </a:schemeClr>
              </a:solidFill>
              <a:ln w="19050">
                <a:solidFill>
                  <a:schemeClr val="lt1"/>
                </a:solidFill>
              </a:ln>
              <a:effectLst/>
            </c:spPr>
            <c:extLst>
              <c:ext xmlns:c16="http://schemas.microsoft.com/office/drawing/2014/chart" uri="{C3380CC4-5D6E-409C-BE32-E72D297353CC}">
                <c16:uniqueId val="{0000000F-8D16-46D6-95DE-3491E2BD2B2B}"/>
              </c:ext>
            </c:extLst>
          </c:dPt>
          <c:dLbls>
            <c:dLbl>
              <c:idx val="2"/>
              <c:layout>
                <c:manualLayout>
                  <c:x val="-8.772727913694052E-2"/>
                  <c:y val="-9.02346102442716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2347515539888337"/>
                      <c:h val="8.5448045988116519E-2"/>
                    </c:manualLayout>
                  </c15:layout>
                </c:ext>
                <c:ext xmlns:c16="http://schemas.microsoft.com/office/drawing/2014/chart" uri="{C3380CC4-5D6E-409C-BE32-E72D297353CC}">
                  <c16:uniqueId val="{00000005-8D16-46D6-95DE-3491E2BD2B2B}"/>
                </c:ext>
              </c:extLst>
            </c:dLbl>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'tablas dinámicas'!$G$22:$G$30</c:f>
              <c:strCache>
                <c:ptCount val="8"/>
                <c:pt idx="0">
                  <c:v>Análisis de datos</c:v>
                </c:pt>
                <c:pt idx="1">
                  <c:v>Análisis de sistema de control interno</c:v>
                </c:pt>
                <c:pt idx="2">
                  <c:v>Detección de fraude</c:v>
                </c:pt>
                <c:pt idx="3">
                  <c:v>Evaluación de riesgos</c:v>
                </c:pt>
                <c:pt idx="4">
                  <c:v>Planificación de auditorías</c:v>
                </c:pt>
                <c:pt idx="5">
                  <c:v>Procedimientos analíticos</c:v>
                </c:pt>
                <c:pt idx="6">
                  <c:v>Redacción y presentación de informes</c:v>
                </c:pt>
                <c:pt idx="7">
                  <c:v>Revisión de documentos legales</c:v>
                </c:pt>
              </c:strCache>
            </c:strRef>
          </c:cat>
          <c:val>
            <c:numRef>
              <c:f>'tablas dinámicas'!$H$22:$H$30</c:f>
              <c:numCache>
                <c:formatCode>General</c:formatCode>
                <c:ptCount val="8"/>
                <c:pt idx="0">
                  <c:v>7</c:v>
                </c:pt>
                <c:pt idx="1">
                  <c:v>5</c:v>
                </c:pt>
                <c:pt idx="2">
                  <c:v>4</c:v>
                </c:pt>
                <c:pt idx="3">
                  <c:v>6</c:v>
                </c:pt>
                <c:pt idx="4">
                  <c:v>3</c:v>
                </c:pt>
                <c:pt idx="5">
                  <c:v>4</c:v>
                </c:pt>
                <c:pt idx="6">
                  <c:v>6</c:v>
                </c:pt>
                <c:pt idx="7">
                  <c:v>3</c:v>
                </c:pt>
              </c:numCache>
            </c:numRef>
          </c:val>
          <c:extLst>
            <c:ext xmlns:c16="http://schemas.microsoft.com/office/drawing/2014/chart" uri="{C3380CC4-5D6E-409C-BE32-E72D297353CC}">
              <c16:uniqueId val="{00000010-8D16-46D6-95DE-3491E2BD2B2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19050</xdr:rowOff>
    </xdr:from>
    <xdr:to>
      <xdr:col>5</xdr:col>
      <xdr:colOff>228601</xdr:colOff>
      <xdr:row>16</xdr:row>
      <xdr:rowOff>85725</xdr:rowOff>
    </xdr:to>
    <xdr:graphicFrame macro="">
      <xdr:nvGraphicFramePr>
        <xdr:cNvPr id="15" name="Gráfico 1">
          <a:extLst>
            <a:ext uri="{FF2B5EF4-FFF2-40B4-BE49-F238E27FC236}">
              <a16:creationId xmlns:a16="http://schemas.microsoft.com/office/drawing/2014/main" id="{0867E158-3578-4CB1-AE6F-F6A12C12D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295275</xdr:colOff>
      <xdr:row>0</xdr:row>
      <xdr:rowOff>104775</xdr:rowOff>
    </xdr:from>
    <xdr:to>
      <xdr:col>10</xdr:col>
      <xdr:colOff>123825</xdr:colOff>
      <xdr:row>16</xdr:row>
      <xdr:rowOff>28575</xdr:rowOff>
    </xdr:to>
    <xdr:graphicFrame macro="">
      <xdr:nvGraphicFramePr>
        <xdr:cNvPr id="3" name="Gráfico 2">
          <a:extLst>
            <a:ext uri="{FF2B5EF4-FFF2-40B4-BE49-F238E27FC236}">
              <a16:creationId xmlns:a16="http://schemas.microsoft.com/office/drawing/2014/main" id="{D3027FF9-0A0D-4BBD-B081-72AA5DD9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200025</xdr:colOff>
      <xdr:row>0</xdr:row>
      <xdr:rowOff>66676</xdr:rowOff>
    </xdr:from>
    <xdr:to>
      <xdr:col>15</xdr:col>
      <xdr:colOff>514350</xdr:colOff>
      <xdr:row>15</xdr:row>
      <xdr:rowOff>133350</xdr:rowOff>
    </xdr:to>
    <xdr:graphicFrame macro="">
      <xdr:nvGraphicFramePr>
        <xdr:cNvPr id="4" name="Gráfico 3">
          <a:extLst>
            <a:ext uri="{FF2B5EF4-FFF2-40B4-BE49-F238E27FC236}">
              <a16:creationId xmlns:a16="http://schemas.microsoft.com/office/drawing/2014/main" id="{A10ED3B0-4CE9-4186-8C5A-33DD10546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7</xdr:col>
      <xdr:colOff>666749</xdr:colOff>
      <xdr:row>42</xdr:row>
      <xdr:rowOff>76200</xdr:rowOff>
    </xdr:to>
    <xdr:graphicFrame macro="">
      <xdr:nvGraphicFramePr>
        <xdr:cNvPr id="5" name="Gráfico 4">
          <a:extLst>
            <a:ext uri="{FF2B5EF4-FFF2-40B4-BE49-F238E27FC236}">
              <a16:creationId xmlns:a16="http://schemas.microsoft.com/office/drawing/2014/main" id="{84B9437C-0511-4289-BBEA-493B83EB1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19</xdr:row>
      <xdr:rowOff>0</xdr:rowOff>
    </xdr:from>
    <xdr:to>
      <xdr:col>15</xdr:col>
      <xdr:colOff>85725</xdr:colOff>
      <xdr:row>37</xdr:row>
      <xdr:rowOff>38101</xdr:rowOff>
    </xdr:to>
    <xdr:graphicFrame macro="">
      <xdr:nvGraphicFramePr>
        <xdr:cNvPr id="6" name="Gráfico 5">
          <a:extLst>
            <a:ext uri="{FF2B5EF4-FFF2-40B4-BE49-F238E27FC236}">
              <a16:creationId xmlns:a16="http://schemas.microsoft.com/office/drawing/2014/main" id="{0F4ADC66-4A4C-4366-B165-5A97419FB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333375</xdr:colOff>
      <xdr:row>18</xdr:row>
      <xdr:rowOff>152400</xdr:rowOff>
    </xdr:from>
    <xdr:to>
      <xdr:col>21</xdr:col>
      <xdr:colOff>333375</xdr:colOff>
      <xdr:row>37</xdr:row>
      <xdr:rowOff>66676</xdr:rowOff>
    </xdr:to>
    <xdr:graphicFrame macro="">
      <xdr:nvGraphicFramePr>
        <xdr:cNvPr id="7" name="Gráfico 6">
          <a:extLst>
            <a:ext uri="{FF2B5EF4-FFF2-40B4-BE49-F238E27FC236}">
              <a16:creationId xmlns:a16="http://schemas.microsoft.com/office/drawing/2014/main" id="{BDB8BC11-C2A8-450B-8262-6CAC381B5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44</xdr:row>
      <xdr:rowOff>0</xdr:rowOff>
    </xdr:from>
    <xdr:to>
      <xdr:col>6</xdr:col>
      <xdr:colOff>0</xdr:colOff>
      <xdr:row>60</xdr:row>
      <xdr:rowOff>152400</xdr:rowOff>
    </xdr:to>
    <xdr:graphicFrame macro="">
      <xdr:nvGraphicFramePr>
        <xdr:cNvPr id="8" name="Gráfico 7">
          <a:extLst>
            <a:ext uri="{FF2B5EF4-FFF2-40B4-BE49-F238E27FC236}">
              <a16:creationId xmlns:a16="http://schemas.microsoft.com/office/drawing/2014/main" id="{D97920B7-2739-41DC-A55A-382DE65D8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209549</xdr:colOff>
      <xdr:row>44</xdr:row>
      <xdr:rowOff>28575</xdr:rowOff>
    </xdr:from>
    <xdr:to>
      <xdr:col>11</xdr:col>
      <xdr:colOff>466724</xdr:colOff>
      <xdr:row>60</xdr:row>
      <xdr:rowOff>9525</xdr:rowOff>
    </xdr:to>
    <xdr:graphicFrame macro="">
      <xdr:nvGraphicFramePr>
        <xdr:cNvPr id="9" name="Gráfico 8">
          <a:extLst>
            <a:ext uri="{FF2B5EF4-FFF2-40B4-BE49-F238E27FC236}">
              <a16:creationId xmlns:a16="http://schemas.microsoft.com/office/drawing/2014/main" id="{584093E7-61C9-42BA-83E2-7053EEB35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62</xdr:row>
      <xdr:rowOff>133350</xdr:rowOff>
    </xdr:from>
    <xdr:to>
      <xdr:col>6</xdr:col>
      <xdr:colOff>0</xdr:colOff>
      <xdr:row>79</xdr:row>
      <xdr:rowOff>123825</xdr:rowOff>
    </xdr:to>
    <xdr:graphicFrame macro="">
      <xdr:nvGraphicFramePr>
        <xdr:cNvPr id="10" name="Gráfico 9">
          <a:extLst>
            <a:ext uri="{FF2B5EF4-FFF2-40B4-BE49-F238E27FC236}">
              <a16:creationId xmlns:a16="http://schemas.microsoft.com/office/drawing/2014/main" id="{EAA96D44-3493-4411-ABD4-80D44988E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238125</xdr:colOff>
      <xdr:row>62</xdr:row>
      <xdr:rowOff>133350</xdr:rowOff>
    </xdr:from>
    <xdr:to>
      <xdr:col>11</xdr:col>
      <xdr:colOff>161925</xdr:colOff>
      <xdr:row>77</xdr:row>
      <xdr:rowOff>28575</xdr:rowOff>
    </xdr:to>
    <xdr:graphicFrame macro="">
      <xdr:nvGraphicFramePr>
        <xdr:cNvPr id="11" name="Gráfico 10">
          <a:extLst>
            <a:ext uri="{FF2B5EF4-FFF2-40B4-BE49-F238E27FC236}">
              <a16:creationId xmlns:a16="http://schemas.microsoft.com/office/drawing/2014/main" id="{A132A56B-9615-4E51-B347-E6932BC44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81</xdr:row>
      <xdr:rowOff>0</xdr:rowOff>
    </xdr:from>
    <xdr:to>
      <xdr:col>6</xdr:col>
      <xdr:colOff>0</xdr:colOff>
      <xdr:row>97</xdr:row>
      <xdr:rowOff>152400</xdr:rowOff>
    </xdr:to>
    <xdr:graphicFrame macro="">
      <xdr:nvGraphicFramePr>
        <xdr:cNvPr id="12" name="Gráfico 11">
          <a:extLst>
            <a:ext uri="{FF2B5EF4-FFF2-40B4-BE49-F238E27FC236}">
              <a16:creationId xmlns:a16="http://schemas.microsoft.com/office/drawing/2014/main" id="{5854C0AD-B9E5-404D-8F71-D352DCC8B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571500</xdr:colOff>
      <xdr:row>79</xdr:row>
      <xdr:rowOff>19050</xdr:rowOff>
    </xdr:from>
    <xdr:to>
      <xdr:col>13</xdr:col>
      <xdr:colOff>414339</xdr:colOff>
      <xdr:row>98</xdr:row>
      <xdr:rowOff>47625</xdr:rowOff>
    </xdr:to>
    <xdr:graphicFrame macro="">
      <xdr:nvGraphicFramePr>
        <xdr:cNvPr id="13" name="Gráfico 12">
          <a:extLst>
            <a:ext uri="{FF2B5EF4-FFF2-40B4-BE49-F238E27FC236}">
              <a16:creationId xmlns:a16="http://schemas.microsoft.com/office/drawing/2014/main" id="{76BF36A7-E441-4502-BBA7-CB1B9D900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1314450</xdr:colOff>
      <xdr:row>39</xdr:row>
      <xdr:rowOff>0</xdr:rowOff>
    </xdr:from>
    <xdr:to>
      <xdr:col>8</xdr:col>
      <xdr:colOff>733425</xdr:colOff>
      <xdr:row>53</xdr:row>
      <xdr:rowOff>114300</xdr:rowOff>
    </xdr:to>
    <mc:AlternateContent xmlns:mc="http://schemas.openxmlformats.org/markup-compatibility/2006" xmlns:a14="http://schemas.microsoft.com/office/drawing/2010/main">
      <mc:Choice Requires="a14">
        <xdr:graphicFrame macro="">
          <xdr:nvGraphicFramePr>
            <xdr:cNvPr id="2" name="En cada encargo de auditoría, ¿Cuántos procesos lleva a cabo?">
              <a:extLst>
                <a:ext uri="{FF2B5EF4-FFF2-40B4-BE49-F238E27FC236}">
                  <a16:creationId xmlns:a16="http://schemas.microsoft.com/office/drawing/2014/main" id="{BD9DD77B-7B70-38DF-DB9A-17F5DCFFE55A}"/>
                </a:ext>
              </a:extLst>
            </xdr:cNvPr>
            <xdr:cNvGraphicFramePr/>
          </xdr:nvGraphicFramePr>
          <xdr:xfrm>
            <a:off x="0" y="0"/>
            <a:ext cx="0" cy="0"/>
          </xdr:xfrm>
          <a:graphic>
            <a:graphicData uri="http://schemas.microsoft.com/office/drawing/2010/slicer">
              <sle:slicer xmlns:sle="http://schemas.microsoft.com/office/drawing/2010/slicer" name="En cada encargo de auditoría, ¿Cuántos procesos lleva a cabo?"/>
            </a:graphicData>
          </a:graphic>
        </xdr:graphicFrame>
      </mc:Choice>
      <mc:Fallback xmlns="">
        <xdr:sp macro="" textlink="">
          <xdr:nvSpPr>
            <xdr:cNvPr id="0" name=""/>
            <xdr:cNvSpPr>
              <a:spLocks noTextEdit="1"/>
            </xdr:cNvSpPr>
          </xdr:nvSpPr>
          <xdr:spPr>
            <a:xfrm>
              <a:off x="11849100" y="6629400"/>
              <a:ext cx="1828800" cy="23812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704850</xdr:colOff>
      <xdr:row>39</xdr:row>
      <xdr:rowOff>0</xdr:rowOff>
    </xdr:from>
    <xdr:to>
      <xdr:col>11</xdr:col>
      <xdr:colOff>28575</xdr:colOff>
      <xdr:row>53</xdr:row>
      <xdr:rowOff>114300</xdr:rowOff>
    </xdr:to>
    <mc:AlternateContent xmlns:mc="http://schemas.openxmlformats.org/markup-compatibility/2006" xmlns:a14="http://schemas.microsoft.com/office/drawing/2010/main">
      <mc:Choice Requires="a14">
        <xdr:graphicFrame macro="">
          <xdr:nvGraphicFramePr>
            <xdr:cNvPr id="3" name="De los procesos anteriores, ¿en cuántos utiliza IA?">
              <a:extLst>
                <a:ext uri="{FF2B5EF4-FFF2-40B4-BE49-F238E27FC236}">
                  <a16:creationId xmlns:a16="http://schemas.microsoft.com/office/drawing/2014/main" id="{694E1554-F0B3-28A8-77AC-92B13A463D01}"/>
                </a:ext>
              </a:extLst>
            </xdr:cNvPr>
            <xdr:cNvGraphicFramePr/>
          </xdr:nvGraphicFramePr>
          <xdr:xfrm>
            <a:off x="0" y="0"/>
            <a:ext cx="0" cy="0"/>
          </xdr:xfrm>
          <a:graphic>
            <a:graphicData uri="http://schemas.microsoft.com/office/drawing/2010/slicer">
              <sle:slicer xmlns:sle="http://schemas.microsoft.com/office/drawing/2010/slicer" name="De los procesos anteriores, ¿en cuántos utiliza IA?"/>
            </a:graphicData>
          </a:graphic>
        </xdr:graphicFrame>
      </mc:Choice>
      <mc:Fallback xmlns="">
        <xdr:sp macro="" textlink="">
          <xdr:nvSpPr>
            <xdr:cNvPr id="0" name=""/>
            <xdr:cNvSpPr>
              <a:spLocks noTextEdit="1"/>
            </xdr:cNvSpPr>
          </xdr:nvSpPr>
          <xdr:spPr>
            <a:xfrm>
              <a:off x="13649325" y="6629400"/>
              <a:ext cx="1828800" cy="23812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deaeduco-my.sharepoint.com/personal/ana_vicuna_udea_edu_co/Documents/power%20bi%20art.xlsx" TargetMode="External"/><Relationship Id="rId1" Type="http://schemas.openxmlformats.org/officeDocument/2006/relationships/externalLinkPath" Target="https://udeaeduco-my.sharepoint.com/personal/ana_vicuna_udea_edu_co/Documents/power%20bi%20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dinámica"/>
      <sheetName val="Hoja12"/>
      <sheetName val="Hoja11"/>
      <sheetName val="power bi art"/>
    </sheetNames>
    <sheetDataSet>
      <sheetData sheetId="0"/>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3935184" createdVersion="8" refreshedVersion="8" minRefreshableVersion="3" recordCount="8" xr:uid="{BA08C43B-42AC-457F-ABD0-644F824D4D60}">
  <cacheSource type="worksheet">
    <worksheetSource name="Tabla15"/>
  </cacheSource>
  <cacheFields count="2">
    <cacheField name="13" numFmtId="49">
      <sharedItems containsSemiMixedTypes="0" containsString="0" containsNumber="1" containsInteger="1" minValue="2" maxValue="30" count="8">
        <n v="2"/>
        <n v="3"/>
        <n v="4"/>
        <n v="5"/>
        <n v="8"/>
        <n v="10"/>
        <n v="15"/>
        <n v="30"/>
      </sharedItems>
      <fieldGroup base="0">
        <rangePr autoStart="0" startNum="1" endNum="30" groupInterval="5"/>
        <groupItems count="8">
          <s v="&lt;1"/>
          <s v="1-5"/>
          <s v="6-10"/>
          <s v="11-15"/>
          <s v="16-20"/>
          <s v="21-25"/>
          <s v="26-30"/>
          <s v="&gt;31"/>
        </groupItems>
      </fieldGroup>
    </cacheField>
    <cacheField name="14" numFmtId="0">
      <sharedItems containsSemiMixedTypes="0" containsString="0" containsNumber="1" containsInteger="1" minValue="1" maxValue="2" count="2">
        <n v="2"/>
        <n v="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4398146" createdVersion="8" refreshedVersion="8" minRefreshableVersion="3" recordCount="8" xr:uid="{101E8E08-883F-4A73-8594-17567E2EBF7A}">
  <cacheSource type="worksheet">
    <worksheetSource name="Tabla13"/>
  </cacheSource>
  <cacheFields count="2">
    <cacheField name="11" numFmtId="0">
      <sharedItems count="8">
        <s v="Redacción y presentación de informes"/>
        <s v="Análisis de datos"/>
        <s v="Planificación de auditorías"/>
        <s v="Análisis de sistema de control interno"/>
        <s v="Revisión de documentos legales"/>
        <s v="Evaluación de riesgos"/>
        <s v="Detección de fraude"/>
        <s v="Procedimientos analíticos"/>
      </sharedItems>
    </cacheField>
    <cacheField name="Columna1" numFmtId="0">
      <sharedItems containsSemiMixedTypes="0" containsString="0" containsNumber="1" containsInteger="1" minValue="3" maxValue="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5208331" createdVersion="8" refreshedVersion="8" minRefreshableVersion="3" recordCount="3" xr:uid="{2ECB6869-F00E-4B9A-BBED-EDF7524A923C}">
  <cacheSource type="worksheet">
    <worksheetSource name="Tabla12"/>
  </cacheSource>
  <cacheFields count="2">
    <cacheField name="10" numFmtId="0">
      <sharedItems count="3">
        <s v="Eficiencia"/>
        <s v="Productividad"/>
        <s v="Ninguno"/>
      </sharedItems>
    </cacheField>
    <cacheField name="Columna1" numFmtId="0">
      <sharedItems containsSemiMixedTypes="0" containsString="0" containsNumber="1" containsInteger="1" minValue="1" maxValue="9"/>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5902778" createdVersion="8" refreshedVersion="8" minRefreshableVersion="3" recordCount="2" xr:uid="{227AEF40-9EB0-48CE-B30F-DBB147F21BF2}">
  <cacheSource type="worksheet">
    <worksheetSource name="Tabla10"/>
  </cacheSource>
  <cacheFields count="2">
    <cacheField name="9" numFmtId="0">
      <sharedItems count="2">
        <s v="Sí"/>
        <s v="No"/>
      </sharedItems>
    </cacheField>
    <cacheField name="Columna1" numFmtId="0">
      <sharedItems containsSemiMixedTypes="0" containsString="0" containsNumber="1" containsInteger="1" minValue="6" maxValue="6"/>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6828702" createdVersion="8" refreshedVersion="8" minRefreshableVersion="3" recordCount="4" xr:uid="{44EAF50E-5771-409E-B7F4-0C9D02FD7892}">
  <cacheSource type="worksheet">
    <worksheetSource name="Tabla9"/>
  </cacheSource>
  <cacheFields count="2">
    <cacheField name="8" numFmtId="0">
      <sharedItems count="4">
        <s v="0% al 25%"/>
        <s v="26% al 50%"/>
        <s v="51% al 75%"/>
        <s v="76% al 100%"/>
      </sharedItems>
    </cacheField>
    <cacheField name="Columna1" numFmtId="0">
      <sharedItems containsSemiMixedTypes="0" containsString="0" containsNumber="1" containsInteger="1" minValue="0" maxValue="6"/>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7523148" createdVersion="8" refreshedVersion="8" minRefreshableVersion="3" recordCount="4" xr:uid="{541AC662-762D-4665-A821-0EF4DA2C09E6}">
  <cacheSource type="worksheet">
    <worksheetSource name="Tabla8"/>
  </cacheSource>
  <cacheFields count="2">
    <cacheField name="7" numFmtId="0">
      <sharedItems count="4">
        <s v="De 1 a5"/>
        <s v="De 6 a 10"/>
        <s v="Más de 10"/>
        <s v="No"/>
      </sharedItems>
    </cacheField>
    <cacheField name="Columna1" numFmtId="0">
      <sharedItems containsSemiMixedTypes="0" containsString="0" containsNumber="1" containsInteger="1" minValue="0" maxValue="1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8333333" createdVersion="8" refreshedVersion="8" minRefreshableVersion="3" recordCount="5" xr:uid="{CD3699E3-37FE-4DE0-959E-B6B2D320BE2E}">
  <cacheSource type="worksheet">
    <worksheetSource name="Tabla7"/>
  </cacheSource>
  <cacheFields count="2">
    <cacheField name="6" numFmtId="0">
      <sharedItems count="5">
        <s v="Completamente de acuerdo"/>
        <s v="De acuerdo"/>
        <s v="Neutro"/>
        <s v="Desacuerdo un poco"/>
        <s v="Desacuerdo totalmente"/>
      </sharedItems>
    </cacheField>
    <cacheField name="Columna1"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8912034" createdVersion="8" refreshedVersion="8" minRefreshableVersion="3" recordCount="6" xr:uid="{9ABF92F1-3F49-4C47-879C-9AA45F49F89B}">
  <cacheSource type="worksheet">
    <worksheetSource name="Tabla6"/>
  </cacheSource>
  <cacheFields count="2">
    <cacheField name="5" numFmtId="0">
      <sharedItems count="6">
        <s v="Mayor confiabilidad"/>
        <s v="Mayor detección del fraude"/>
        <s v="Mayor reflejo de la realidad económica de la empresa"/>
        <s v="Mayor capacidad de análisis"/>
        <s v="Mayor facilidad para la toma de decisiones"/>
        <s v="Ninguno"/>
      </sharedItems>
    </cacheField>
    <cacheField name="Columna1" numFmtId="0">
      <sharedItems containsSemiMixedTypes="0" containsString="0" containsNumber="1" containsInteger="1" minValue="2" maxValue="7"/>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59722219" createdVersion="8" refreshedVersion="8" minRefreshableVersion="3" recordCount="15" xr:uid="{F3B9BF7B-1D6B-4096-A5E5-F0F216ECF084}">
  <cacheSource type="worksheet">
    <worksheetSource name="Tabla4"/>
  </cacheSource>
  <cacheFields count="2">
    <cacheField name="4" numFmtId="0">
      <sharedItems containsBlank="1" count="16">
        <s v="Análisis de información"/>
        <s v="Toma de muestras"/>
        <s v="Ninguno "/>
        <s v="Revisión "/>
        <s v="calcular impuestos"/>
        <s v="Procesamiento de información "/>
        <s v="Instrumentos Financieros NIIF9"/>
        <s v="Ubicación de direcciones del contribuyente, , "/>
        <s v="Georeferenciacion"/>
        <s v="actividad económica. "/>
        <s v="Operaciones vinculadas"/>
        <s v="Empresas de tecnología "/>
        <s v="Controles y emisión de infornes"/>
        <s v="Planeación "/>
        <s v="En todo los procesos de la revisoria fiscal"/>
        <m u="1"/>
      </sharedItems>
    </cacheField>
    <cacheField name="Columna1"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60416666" createdVersion="8" refreshedVersion="8" minRefreshableVersion="3" recordCount="3" xr:uid="{F592FE15-D7F8-418B-A9AB-0514FCE7647C}">
  <cacheSource type="worksheet">
    <worksheetSource name="Tabla3"/>
  </cacheSource>
  <cacheFields count="2">
    <cacheField name="3" numFmtId="0">
      <sharedItems count="3">
        <s v="1 a 3"/>
        <s v="4 a 6"/>
        <s v="Más de 7"/>
      </sharedItems>
    </cacheField>
    <cacheField name="Columna1" numFmtId="0">
      <sharedItems containsSemiMixedTypes="0" containsString="0" containsNumber="1" containsInteger="1" minValue="1" maxValue="10"/>
    </cacheField>
  </cacheFields>
  <extLst>
    <ext xmlns:x14="http://schemas.microsoft.com/office/spreadsheetml/2009/9/main" uri="{725AE2AE-9491-48be-B2B4-4EB974FC3084}">
      <x14:pivotCacheDefinition pivotCacheId="1991467369"/>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60995373" createdVersion="8" refreshedVersion="8" minRefreshableVersion="3" recordCount="3" xr:uid="{F70D0922-DFC6-4FDA-B8E4-E2086D37B458}">
  <cacheSource type="worksheet">
    <worksheetSource name="Tabla2"/>
  </cacheSource>
  <cacheFields count="2">
    <cacheField name="2" numFmtId="0">
      <sharedItems count="3">
        <s v="Entre 1 y 3"/>
        <s v="Entre 4 y 6"/>
        <s v="Más de 7"/>
      </sharedItems>
    </cacheField>
    <cacheField name="Columna1" numFmtId="0">
      <sharedItems containsSemiMixedTypes="0" containsString="0" containsNumber="1" containsInteger="1" minValue="2" maxValue="5" count="2">
        <n v="5"/>
        <n v="2"/>
      </sharedItems>
    </cacheField>
  </cacheFields>
  <extLst>
    <ext xmlns:x14="http://schemas.microsoft.com/office/spreadsheetml/2009/9/main" uri="{725AE2AE-9491-48be-B2B4-4EB974FC3084}">
      <x14:pivotCacheDefinition pivotCacheId="2142889706"/>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38.928261805559" createdVersion="8" refreshedVersion="8" minRefreshableVersion="3" recordCount="3" xr:uid="{6F4AABC3-BB73-4307-B1EC-BED18C1D4339}">
  <cacheSource type="worksheet">
    <worksheetSource name="Tabla1"/>
  </cacheSource>
  <cacheFields count="2">
    <cacheField name="1" numFmtId="0">
      <sharedItems count="3">
        <s v="Planeación"/>
        <s v="Ejecución"/>
        <s v="Emisión Informe"/>
      </sharedItems>
    </cacheField>
    <cacheField name="Columna1" numFmtId="0">
      <sharedItems containsSemiMixedTypes="0" containsString="0" containsNumber="1" containsInteger="1" minValue="4" maxValue="8"/>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59.075500578707" createdVersion="8" refreshedVersion="8" minRefreshableVersion="3" recordCount="17" xr:uid="{6FB83204-2DF2-4965-8ED7-F766BEA7C01F}">
  <cacheSource type="worksheet">
    <worksheetSource name="Tabla11"/>
  </cacheSource>
  <cacheFields count="2">
    <cacheField name="Columna1" numFmtId="0">
      <sharedItems count="19">
        <s v="Acciones preventivas"/>
        <s v="Análisis de control interno"/>
        <s v="Análisis de datos"/>
        <s v="Chatgpt"/>
        <s v="Detección de Errores"/>
        <s v="Detección de fraude"/>
        <s v="Detección de lavado de activos"/>
        <s v="Detectar transacciones irregulares"/>
        <s v="Ejecución de optaciones matemáticas "/>
        <s v="Evaluación"/>
        <s v="Evaluacion de riesgos"/>
        <s v="Identificar patrones"/>
        <s v="identificar transacciones sospechosas "/>
        <s v="Implementarse desde la Planeación hasta el informe final para la alta gerencia"/>
        <s v="Indicios de actividades ilegales"/>
        <s v="Planeación"/>
        <s v="Procesos de comparación"/>
        <s v="Chat gpt" u="1"/>
        <s v="Implementarse desde la Planeación hasta _x000a_el informe final para la alta gerencia" u="1"/>
      </sharedItems>
    </cacheField>
    <cacheField name="Columna2"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refreshedDate="45359.709567708334" createdVersion="8" refreshedVersion="8" minRefreshableVersion="3" recordCount="12" xr:uid="{0CACA91C-BB1B-422F-AA59-F8F5FE48477E}">
  <cacheSource type="worksheet">
    <worksheetSource name="Tabla14"/>
  </cacheSource>
  <cacheFields count="2">
    <cacheField name="En cada encargo de auditoría, ¿Cuántos procesos lleva a cabo?" numFmtId="0">
      <sharedItems count="3">
        <s v="Entre 4 y 6"/>
        <s v="Entre 1 y 3"/>
        <s v="Más de 7"/>
      </sharedItems>
    </cacheField>
    <cacheField name="De los procesos anteriores, ¿en cuántos utiliza IA?" numFmtId="0">
      <sharedItems count="3">
        <s v="1 a 3"/>
        <s v="4 a 6"/>
        <s v="Más de 7"/>
      </sharedItems>
    </cacheField>
  </cacheFields>
  <extLst>
    <ext xmlns:x14="http://schemas.microsoft.com/office/spreadsheetml/2009/9/main" uri="{725AE2AE-9491-48be-B2B4-4EB974FC3084}">
      <x14:pivotCacheDefinition pivotCacheId="21866431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r>
  <r>
    <x v="1"/>
    <x v="0"/>
  </r>
  <r>
    <x v="2"/>
    <x v="1"/>
  </r>
  <r>
    <x v="3"/>
    <x v="1"/>
  </r>
  <r>
    <x v="4"/>
    <x v="1"/>
  </r>
  <r>
    <x v="5"/>
    <x v="0"/>
  </r>
  <r>
    <x v="6"/>
    <x v="0"/>
  </r>
  <r>
    <x v="7"/>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6"/>
  </r>
  <r>
    <x v="1"/>
    <n v="7"/>
  </r>
  <r>
    <x v="2"/>
    <n v="3"/>
  </r>
  <r>
    <x v="3"/>
    <n v="5"/>
  </r>
  <r>
    <x v="4"/>
    <n v="3"/>
  </r>
  <r>
    <x v="5"/>
    <n v="6"/>
  </r>
  <r>
    <x v="6"/>
    <n v="4"/>
  </r>
  <r>
    <x v="7"/>
    <n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n v="6"/>
  </r>
  <r>
    <x v="1"/>
    <n v="9"/>
  </r>
  <r>
    <x v="2"/>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6"/>
  </r>
  <r>
    <x v="1"/>
    <n v="6"/>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n v="6"/>
  </r>
  <r>
    <x v="1"/>
    <n v="5"/>
  </r>
  <r>
    <x v="2"/>
    <n v="1"/>
  </r>
  <r>
    <x v="3"/>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n v="2"/>
  </r>
  <r>
    <x v="1"/>
    <n v="0"/>
  </r>
  <r>
    <x v="2"/>
    <n v="0"/>
  </r>
  <r>
    <x v="3"/>
    <n v="1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n v="4"/>
  </r>
  <r>
    <x v="1"/>
    <n v="3"/>
  </r>
  <r>
    <x v="2"/>
    <n v="5"/>
  </r>
  <r>
    <x v="3"/>
    <n v="0"/>
  </r>
  <r>
    <x v="4"/>
    <n v="0"/>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n v="4"/>
  </r>
  <r>
    <x v="1"/>
    <n v="2"/>
  </r>
  <r>
    <x v="2"/>
    <n v="2"/>
  </r>
  <r>
    <x v="3"/>
    <n v="7"/>
  </r>
  <r>
    <x v="4"/>
    <n v="3"/>
  </r>
  <r>
    <x v="5"/>
    <n v="2"/>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n v="1"/>
  </r>
  <r>
    <x v="1"/>
    <n v="1"/>
  </r>
  <r>
    <x v="2"/>
    <n v="2"/>
  </r>
  <r>
    <x v="3"/>
    <n v="1"/>
  </r>
  <r>
    <x v="4"/>
    <n v="1"/>
  </r>
  <r>
    <x v="5"/>
    <n v="1"/>
  </r>
  <r>
    <x v="6"/>
    <n v="1"/>
  </r>
  <r>
    <x v="7"/>
    <n v="1"/>
  </r>
  <r>
    <x v="8"/>
    <n v="1"/>
  </r>
  <r>
    <x v="9"/>
    <n v="1"/>
  </r>
  <r>
    <x v="10"/>
    <n v="1"/>
  </r>
  <r>
    <x v="11"/>
    <n v="1"/>
  </r>
  <r>
    <x v="12"/>
    <n v="1"/>
  </r>
  <r>
    <x v="13"/>
    <n v="1"/>
  </r>
  <r>
    <x v="14"/>
    <n v="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n v="10"/>
  </r>
  <r>
    <x v="1"/>
    <n v="1"/>
  </r>
  <r>
    <x v="2"/>
    <n v="1"/>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r>
  <r>
    <x v="1"/>
    <x v="0"/>
  </r>
  <r>
    <x v="2"/>
    <x v="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n v="8"/>
  </r>
  <r>
    <x v="1"/>
    <n v="4"/>
  </r>
  <r>
    <x v="2"/>
    <n v="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n v="1"/>
  </r>
  <r>
    <x v="1"/>
    <n v="1"/>
  </r>
  <r>
    <x v="2"/>
    <n v="3"/>
  </r>
  <r>
    <x v="3"/>
    <n v="3"/>
  </r>
  <r>
    <x v="4"/>
    <n v="1"/>
  </r>
  <r>
    <x v="5"/>
    <n v="2"/>
  </r>
  <r>
    <x v="6"/>
    <n v="1"/>
  </r>
  <r>
    <x v="7"/>
    <n v="1"/>
  </r>
  <r>
    <x v="8"/>
    <n v="1"/>
  </r>
  <r>
    <x v="9"/>
    <n v="1"/>
  </r>
  <r>
    <x v="10"/>
    <n v="1"/>
  </r>
  <r>
    <x v="11"/>
    <n v="1"/>
  </r>
  <r>
    <x v="12"/>
    <n v="1"/>
  </r>
  <r>
    <x v="13"/>
    <n v="1"/>
  </r>
  <r>
    <x v="14"/>
    <n v="1"/>
  </r>
  <r>
    <x v="15"/>
    <n v="1"/>
  </r>
  <r>
    <x v="16"/>
    <n v="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r>
  <r>
    <x v="0"/>
    <x v="0"/>
  </r>
  <r>
    <x v="1"/>
    <x v="0"/>
  </r>
  <r>
    <x v="0"/>
    <x v="0"/>
  </r>
  <r>
    <x v="2"/>
    <x v="0"/>
  </r>
  <r>
    <x v="1"/>
    <x v="0"/>
  </r>
  <r>
    <x v="1"/>
    <x v="0"/>
  </r>
  <r>
    <x v="1"/>
    <x v="0"/>
  </r>
  <r>
    <x v="0"/>
    <x v="0"/>
  </r>
  <r>
    <x v="0"/>
    <x v="0"/>
  </r>
  <r>
    <x v="2"/>
    <x v="1"/>
  </r>
  <r>
    <x v="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DA0CE3-C2EE-47F5-89A4-2136EDDFD287}" name="TablaDinámica3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G1:H6" firstHeaderRow="1" firstDataRow="1" firstDataCol="1"/>
  <pivotFields count="2">
    <pivotField axis="axisRow" showAll="0">
      <items count="5">
        <item x="0"/>
        <item x="1"/>
        <item x="2"/>
        <item x="3"/>
        <item t="default"/>
      </items>
    </pivotField>
    <pivotField dataField="1" showAll="0"/>
  </pivotFields>
  <rowFields count="1">
    <field x="0"/>
  </rowFields>
  <rowItems count="5">
    <i>
      <x/>
    </i>
    <i>
      <x v="1"/>
    </i>
    <i>
      <x v="2"/>
    </i>
    <i>
      <x v="3"/>
    </i>
    <i t="grand">
      <x/>
    </i>
  </rowItems>
  <colItems count="1">
    <i/>
  </colItems>
  <dataFields count="1">
    <dataField name="Suma de Columna1" fld="1" showDataAs="percentOfTotal" baseField="0" baseItem="0" numFmtId="10"/>
  </dataFields>
  <formats count="1">
    <format dxfId="69">
      <pivotArea collapsedLevelsAreSubtotals="1" fieldPosition="0">
        <references count="1">
          <reference field="0" count="0"/>
        </references>
      </pivotArea>
    </format>
  </formats>
  <chartFormats count="1">
    <chartFormat chart="6" format="2" series="1">
      <pivotArea type="data" outline="0" fieldPosition="0">
        <references count="1">
          <reference field="4294967294" count="1" selected="0">
            <x v="0"/>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EDE3A5-82F3-4132-AB2C-AF49C86ECCDB}" name="TablaDinámica29"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3">
  <location ref="A21:B37" firstHeaderRow="1" firstDataRow="1" firstDataCol="1"/>
  <pivotFields count="2">
    <pivotField axis="axisRow" showAll="0">
      <items count="17">
        <item x="9"/>
        <item x="0"/>
        <item x="4"/>
        <item x="12"/>
        <item x="11"/>
        <item x="14"/>
        <item x="8"/>
        <item x="6"/>
        <item x="2"/>
        <item x="10"/>
        <item x="13"/>
        <item x="5"/>
        <item x="3"/>
        <item x="1"/>
        <item x="7"/>
        <item m="1" x="15"/>
        <item t="default"/>
      </items>
    </pivotField>
    <pivotField dataField="1"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Suma de Columna1" fld="1" baseField="0" baseItem="0"/>
  </dataFields>
  <formats count="2">
    <format dxfId="71">
      <pivotArea collapsedLevelsAreSubtotals="1" fieldPosition="0">
        <references count="1">
          <reference field="0" count="1">
            <x v="0"/>
          </reference>
        </references>
      </pivotArea>
    </format>
    <format dxfId="70">
      <pivotArea outline="0" collapsedLevelsAreSubtotals="1" fieldPosition="0"/>
    </format>
  </formats>
  <chartFormats count="16">
    <chartFormat chart="16" format="49" series="1">
      <pivotArea type="data" outline="0" fieldPosition="0">
        <references count="1">
          <reference field="4294967294" count="1" selected="0">
            <x v="0"/>
          </reference>
        </references>
      </pivotArea>
    </chartFormat>
    <chartFormat chart="16" format="51">
      <pivotArea type="data" outline="0" fieldPosition="0">
        <references count="2">
          <reference field="4294967294" count="1" selected="0">
            <x v="0"/>
          </reference>
          <reference field="0" count="1" selected="0">
            <x v="0"/>
          </reference>
        </references>
      </pivotArea>
    </chartFormat>
    <chartFormat chart="16" format="52">
      <pivotArea type="data" outline="0" fieldPosition="0">
        <references count="2">
          <reference field="4294967294" count="1" selected="0">
            <x v="0"/>
          </reference>
          <reference field="0" count="1" selected="0">
            <x v="1"/>
          </reference>
        </references>
      </pivotArea>
    </chartFormat>
    <chartFormat chart="16" format="53">
      <pivotArea type="data" outline="0" fieldPosition="0">
        <references count="2">
          <reference field="4294967294" count="1" selected="0">
            <x v="0"/>
          </reference>
          <reference field="0" count="1" selected="0">
            <x v="2"/>
          </reference>
        </references>
      </pivotArea>
    </chartFormat>
    <chartFormat chart="16" format="54">
      <pivotArea type="data" outline="0" fieldPosition="0">
        <references count="2">
          <reference field="4294967294" count="1" selected="0">
            <x v="0"/>
          </reference>
          <reference field="0" count="1" selected="0">
            <x v="3"/>
          </reference>
        </references>
      </pivotArea>
    </chartFormat>
    <chartFormat chart="16" format="55">
      <pivotArea type="data" outline="0" fieldPosition="0">
        <references count="2">
          <reference field="4294967294" count="1" selected="0">
            <x v="0"/>
          </reference>
          <reference field="0" count="1" selected="0">
            <x v="4"/>
          </reference>
        </references>
      </pivotArea>
    </chartFormat>
    <chartFormat chart="16" format="56">
      <pivotArea type="data" outline="0" fieldPosition="0">
        <references count="2">
          <reference field="4294967294" count="1" selected="0">
            <x v="0"/>
          </reference>
          <reference field="0" count="1" selected="0">
            <x v="5"/>
          </reference>
        </references>
      </pivotArea>
    </chartFormat>
    <chartFormat chart="16" format="57">
      <pivotArea type="data" outline="0" fieldPosition="0">
        <references count="2">
          <reference field="4294967294" count="1" selected="0">
            <x v="0"/>
          </reference>
          <reference field="0" count="1" selected="0">
            <x v="6"/>
          </reference>
        </references>
      </pivotArea>
    </chartFormat>
    <chartFormat chart="16" format="58">
      <pivotArea type="data" outline="0" fieldPosition="0">
        <references count="2">
          <reference field="4294967294" count="1" selected="0">
            <x v="0"/>
          </reference>
          <reference field="0" count="1" selected="0">
            <x v="7"/>
          </reference>
        </references>
      </pivotArea>
    </chartFormat>
    <chartFormat chart="16" format="59">
      <pivotArea type="data" outline="0" fieldPosition="0">
        <references count="2">
          <reference field="4294967294" count="1" selected="0">
            <x v="0"/>
          </reference>
          <reference field="0" count="1" selected="0">
            <x v="8"/>
          </reference>
        </references>
      </pivotArea>
    </chartFormat>
    <chartFormat chart="16" format="60">
      <pivotArea type="data" outline="0" fieldPosition="0">
        <references count="2">
          <reference field="4294967294" count="1" selected="0">
            <x v="0"/>
          </reference>
          <reference field="0" count="1" selected="0">
            <x v="9"/>
          </reference>
        </references>
      </pivotArea>
    </chartFormat>
    <chartFormat chart="16" format="61">
      <pivotArea type="data" outline="0" fieldPosition="0">
        <references count="2">
          <reference field="4294967294" count="1" selected="0">
            <x v="0"/>
          </reference>
          <reference field="0" count="1" selected="0">
            <x v="10"/>
          </reference>
        </references>
      </pivotArea>
    </chartFormat>
    <chartFormat chart="16" format="62">
      <pivotArea type="data" outline="0" fieldPosition="0">
        <references count="2">
          <reference field="4294967294" count="1" selected="0">
            <x v="0"/>
          </reference>
          <reference field="0" count="1" selected="0">
            <x v="11"/>
          </reference>
        </references>
      </pivotArea>
    </chartFormat>
    <chartFormat chart="16" format="63">
      <pivotArea type="data" outline="0" fieldPosition="0">
        <references count="2">
          <reference field="4294967294" count="1" selected="0">
            <x v="0"/>
          </reference>
          <reference field="0" count="1" selected="0">
            <x v="12"/>
          </reference>
        </references>
      </pivotArea>
    </chartFormat>
    <chartFormat chart="16" format="64">
      <pivotArea type="data" outline="0" fieldPosition="0">
        <references count="2">
          <reference field="4294967294" count="1" selected="0">
            <x v="0"/>
          </reference>
          <reference field="0" count="1" selected="0">
            <x v="13"/>
          </reference>
        </references>
      </pivotArea>
    </chartFormat>
    <chartFormat chart="16" format="65">
      <pivotArea type="data" outline="0" fieldPosition="0">
        <references count="2">
          <reference field="4294967294" count="1" selected="0">
            <x v="0"/>
          </reference>
          <reference field="0" count="1" selected="0">
            <x v="14"/>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E03F26-ACCE-4DF5-97FB-B9B6244C89C8}" name="TablaDinámica3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G9:H12" firstHeaderRow="1" firstDataRow="1" firstDataCol="1"/>
  <pivotFields count="2">
    <pivotField axis="axisRow" showAll="0">
      <items count="3">
        <item x="1"/>
        <item x="0"/>
        <item t="default"/>
      </items>
    </pivotField>
    <pivotField dataField="1" showAll="0"/>
  </pivotFields>
  <rowFields count="1">
    <field x="0"/>
  </rowFields>
  <rowItems count="3">
    <i>
      <x/>
    </i>
    <i>
      <x v="1"/>
    </i>
    <i t="grand">
      <x/>
    </i>
  </rowItems>
  <colItems count="1">
    <i/>
  </colItems>
  <dataFields count="1">
    <dataField name="Suma de Columna1" fld="1" baseField="0" baseItem="0"/>
  </dataFields>
  <chartFormats count="3">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0" count="1" selected="0">
            <x v="0"/>
          </reference>
        </references>
      </pivotArea>
    </chartFormat>
    <chartFormat chart="3" format="8">
      <pivotArea type="data" outline="0" fieldPosition="0">
        <references count="2">
          <reference field="4294967294" count="1" selected="0">
            <x v="0"/>
          </reference>
          <reference field="0"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5FF14A-F93B-483F-A9BE-22D710043B2F}" name="TablaDinámica27"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9">
  <location ref="A9:B13" firstHeaderRow="1" firstDataRow="1" firstDataCol="1"/>
  <pivotFields count="2">
    <pivotField axis="axisRow" showAll="0">
      <items count="4">
        <item x="0"/>
        <item x="1"/>
        <item x="2"/>
        <item t="default"/>
      </items>
    </pivotField>
    <pivotField dataField="1" showAll="0">
      <items count="3">
        <item x="1"/>
        <item x="0"/>
        <item t="default"/>
      </items>
    </pivotField>
  </pivotFields>
  <rowFields count="1">
    <field x="0"/>
  </rowFields>
  <rowItems count="4">
    <i>
      <x/>
    </i>
    <i>
      <x v="1"/>
    </i>
    <i>
      <x v="2"/>
    </i>
    <i t="grand">
      <x/>
    </i>
  </rowItems>
  <colItems count="1">
    <i/>
  </colItems>
  <dataFields count="1">
    <dataField name="Suma de Columna1" fld="1" baseField="0" baseItem="0"/>
  </dataFields>
  <chartFormats count="4">
    <chartFormat chart="13" format="8" series="1">
      <pivotArea type="data" outline="0" fieldPosition="0">
        <references count="1">
          <reference field="4294967294" count="1" selected="0">
            <x v="0"/>
          </reference>
        </references>
      </pivotArea>
    </chartFormat>
    <chartFormat chart="13" format="9">
      <pivotArea type="data" outline="0" fieldPosition="0">
        <references count="2">
          <reference field="4294967294" count="1" selected="0">
            <x v="0"/>
          </reference>
          <reference field="0" count="1" selected="0">
            <x v="0"/>
          </reference>
        </references>
      </pivotArea>
    </chartFormat>
    <chartFormat chart="13" format="10">
      <pivotArea type="data" outline="0" fieldPosition="0">
        <references count="2">
          <reference field="4294967294" count="1" selected="0">
            <x v="0"/>
          </reference>
          <reference field="0" count="1" selected="0">
            <x v="1"/>
          </reference>
        </references>
      </pivotArea>
    </chartFormat>
    <chartFormat chart="13" format="11">
      <pivotArea type="data" outline="0" fieldPosition="0">
        <references count="2">
          <reference field="4294967294" count="1" selected="0">
            <x v="0"/>
          </reference>
          <reference field="0"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AC503DD-65B1-440F-87AA-F90BA7B0D4ED}" name="TablaDinámica4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D26:E31" firstHeaderRow="1" firstDataRow="1" firstDataCol="1"/>
  <pivotFields count="2">
    <pivotField axis="axisRow" showAll="0" sortType="descending">
      <items count="9">
        <item x="0"/>
        <item x="1"/>
        <item x="2"/>
        <item x="3"/>
        <item x="4"/>
        <item x="5"/>
        <item x="6"/>
        <item x="7"/>
        <item t="default"/>
      </items>
      <autoSortScope>
        <pivotArea dataOnly="0" outline="0" fieldPosition="0">
          <references count="1">
            <reference field="4294967294" count="1" selected="0">
              <x v="0"/>
            </reference>
          </references>
        </pivotArea>
      </autoSortScope>
    </pivotField>
    <pivotField dataField="1" showAll="0">
      <items count="3">
        <item x="1"/>
        <item x="0"/>
        <item t="default"/>
      </items>
    </pivotField>
  </pivotFields>
  <rowFields count="1">
    <field x="0"/>
  </rowFields>
  <rowItems count="5">
    <i>
      <x v="1"/>
    </i>
    <i>
      <x v="2"/>
    </i>
    <i>
      <x v="3"/>
    </i>
    <i>
      <x v="6"/>
    </i>
    <i t="grand">
      <x/>
    </i>
  </rowItems>
  <colItems count="1">
    <i/>
  </colItems>
  <dataFields count="1">
    <dataField name="Suma de 14" fld="1" showDataAs="percentOfTotal" baseField="0" baseItem="0" numFmtId="10"/>
  </dataFields>
  <chartFormats count="5">
    <chartFormat chart="5" format="10" series="1">
      <pivotArea type="data" outline="0" fieldPosition="0">
        <references count="1">
          <reference field="4294967294" count="1" selected="0">
            <x v="0"/>
          </reference>
        </references>
      </pivotArea>
    </chartFormat>
    <chartFormat chart="5" format="11">
      <pivotArea type="data" outline="0" fieldPosition="0">
        <references count="2">
          <reference field="4294967294" count="1" selected="0">
            <x v="0"/>
          </reference>
          <reference field="0" count="1" selected="0">
            <x v="1"/>
          </reference>
        </references>
      </pivotArea>
    </chartFormat>
    <chartFormat chart="5" format="12">
      <pivotArea type="data" outline="0" fieldPosition="0">
        <references count="2">
          <reference field="4294967294" count="1" selected="0">
            <x v="0"/>
          </reference>
          <reference field="0" count="1" selected="0">
            <x v="2"/>
          </reference>
        </references>
      </pivotArea>
    </chartFormat>
    <chartFormat chart="5" format="13">
      <pivotArea type="data" outline="0" fieldPosition="0">
        <references count="2">
          <reference field="4294967294" count="1" selected="0">
            <x v="0"/>
          </reference>
          <reference field="0" count="1" selected="0">
            <x v="3"/>
          </reference>
        </references>
      </pivotArea>
    </chartFormat>
    <chartFormat chart="5" format="14">
      <pivotArea type="data" outline="0" fieldPosition="0">
        <references count="2">
          <reference field="4294967294" count="1" selected="0">
            <x v="0"/>
          </reference>
          <reference field="0" count="1" selected="0">
            <x v="6"/>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53DF94A-9427-4DB4-BF78-C729EE7553A5}" name="TablaDinámica25"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8">
  <location ref="A3:B7" firstHeaderRow="1" firstDataRow="1" firstDataCol="1"/>
  <pivotFields count="2">
    <pivotField axis="axisRow" showAll="0">
      <items count="4">
        <item x="1"/>
        <item x="2"/>
        <item x="0"/>
        <item t="default"/>
      </items>
    </pivotField>
    <pivotField dataField="1" showAll="0"/>
  </pivotFields>
  <rowFields count="1">
    <field x="0"/>
  </rowFields>
  <rowItems count="4">
    <i>
      <x/>
    </i>
    <i>
      <x v="1"/>
    </i>
    <i>
      <x v="2"/>
    </i>
    <i t="grand">
      <x/>
    </i>
  </rowItems>
  <colItems count="1">
    <i/>
  </colItems>
  <dataFields count="1">
    <dataField name="Suma de Columna1" fld="1" baseField="0" baseItem="0"/>
  </dataFields>
  <chartFormats count="4">
    <chartFormat chart="9" format="12" series="1">
      <pivotArea type="data" outline="0" fieldPosition="0">
        <references count="1">
          <reference field="4294967294" count="1" selected="0">
            <x v="0"/>
          </reference>
        </references>
      </pivotArea>
    </chartFormat>
    <chartFormat chart="9" format="13">
      <pivotArea type="data" outline="0" fieldPosition="0">
        <references count="2">
          <reference field="4294967294" count="1" selected="0">
            <x v="0"/>
          </reference>
          <reference field="0" count="1" selected="0">
            <x v="0"/>
          </reference>
        </references>
      </pivotArea>
    </chartFormat>
    <chartFormat chart="9" format="14">
      <pivotArea type="data" outline="0" fieldPosition="0">
        <references count="2">
          <reference field="4294967294" count="1" selected="0">
            <x v="0"/>
          </reference>
          <reference field="0" count="1" selected="0">
            <x v="1"/>
          </reference>
        </references>
      </pivotArea>
    </chartFormat>
    <chartFormat chart="9" format="15">
      <pivotArea type="data" outline="0" fieldPosition="0">
        <references count="2">
          <reference field="4294967294" count="1" selected="0">
            <x v="0"/>
          </reference>
          <reference field="0"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24F1F8D-890C-428F-AD78-FAA7D90C83AD}" name="TablaDinámica3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D19:E24" firstHeaderRow="1" firstDataRow="1" firstDataCol="1"/>
  <pivotFields count="2">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5">
    <i>
      <x v="3"/>
    </i>
    <i>
      <x/>
    </i>
    <i>
      <x v="2"/>
    </i>
    <i>
      <x v="1"/>
    </i>
    <i t="grand">
      <x/>
    </i>
  </rowItems>
  <colItems count="1">
    <i/>
  </colItems>
  <dataFields count="1">
    <dataField name="Suma de Columna1" fld="1" showDataAs="percentOfTotal" baseField="0" baseItem="0" numFmtId="10"/>
  </dataFields>
  <chartFormats count="1">
    <chartFormat chart="11" format="2"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0F368D5-6112-4926-89D2-97568BCBAEC7}" name="TablaDinámica30"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3">
  <location ref="D1:E8" firstHeaderRow="1" firstDataRow="1" firstDataCol="1"/>
  <pivotFields count="2">
    <pivotField axis="axisRow" showAll="0" sortType="descending">
      <items count="7">
        <item x="3"/>
        <item x="0"/>
        <item x="1"/>
        <item x="4"/>
        <item x="2"/>
        <item x="5"/>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7">
    <i>
      <x/>
    </i>
    <i>
      <x v="1"/>
    </i>
    <i>
      <x v="3"/>
    </i>
    <i>
      <x v="4"/>
    </i>
    <i>
      <x v="5"/>
    </i>
    <i>
      <x v="2"/>
    </i>
    <i t="grand">
      <x/>
    </i>
  </rowItems>
  <colItems count="1">
    <i/>
  </colItems>
  <dataFields count="1">
    <dataField name="Suma de Columna1" fld="1" showDataAs="percentOfTotal" baseField="0" baseItem="0" numFmtId="9"/>
  </dataFields>
  <formats count="1">
    <format dxfId="72">
      <pivotArea outline="0" collapsedLevelsAreSubtotals="1" fieldPosition="0"/>
    </format>
  </formats>
  <chartFormats count="1">
    <chartFormat chart="46" format="2"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87109E4-E621-41C4-B0F8-3D856A225579}" name="TablaDinámica28"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2">
  <location ref="A15:B19" firstHeaderRow="1" firstDataRow="1" firstDataCol="1"/>
  <pivotFields count="2">
    <pivotField axis="axisRow" showAll="0">
      <items count="4">
        <item x="0"/>
        <item x="1"/>
        <item x="2"/>
        <item t="default"/>
      </items>
    </pivotField>
    <pivotField dataField="1" showAll="0"/>
  </pivotFields>
  <rowFields count="1">
    <field x="0"/>
  </rowFields>
  <rowItems count="4">
    <i>
      <x/>
    </i>
    <i>
      <x v="1"/>
    </i>
    <i>
      <x v="2"/>
    </i>
    <i t="grand">
      <x/>
    </i>
  </rowItems>
  <colItems count="1">
    <i/>
  </colItems>
  <dataFields count="1">
    <dataField name="Suma de Columna1" fld="1" baseField="0" baseItem="0"/>
  </dataFields>
  <chartFormats count="4">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0" count="1" selected="0">
            <x v="0"/>
          </reference>
        </references>
      </pivotArea>
    </chartFormat>
    <chartFormat chart="6" format="10">
      <pivotArea type="data" outline="0" fieldPosition="0">
        <references count="2">
          <reference field="4294967294" count="1" selected="0">
            <x v="0"/>
          </reference>
          <reference field="0" count="1" selected="0">
            <x v="1"/>
          </reference>
        </references>
      </pivotArea>
    </chartFormat>
    <chartFormat chart="6" format="11">
      <pivotArea type="data" outline="0" fieldPosition="0">
        <references count="2">
          <reference field="4294967294" count="1" selected="0">
            <x v="0"/>
          </reference>
          <reference field="0"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D06825C-C1D0-4B0D-9598-3C1E41E67042}" name="TablaDinámica3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7">
  <location ref="G21:H30" firstHeaderRow="1" firstDataRow="1" firstDataCol="1"/>
  <pivotFields count="2">
    <pivotField axis="axisRow" showAll="0">
      <items count="9">
        <item x="1"/>
        <item x="3"/>
        <item x="6"/>
        <item x="5"/>
        <item x="2"/>
        <item x="7"/>
        <item x="0"/>
        <item x="4"/>
        <item t="default"/>
      </items>
    </pivotField>
    <pivotField dataField="1" showAll="0"/>
  </pivotFields>
  <rowFields count="1">
    <field x="0"/>
  </rowFields>
  <rowItems count="9">
    <i>
      <x/>
    </i>
    <i>
      <x v="1"/>
    </i>
    <i>
      <x v="2"/>
    </i>
    <i>
      <x v="3"/>
    </i>
    <i>
      <x v="4"/>
    </i>
    <i>
      <x v="5"/>
    </i>
    <i>
      <x v="6"/>
    </i>
    <i>
      <x v="7"/>
    </i>
    <i t="grand">
      <x/>
    </i>
  </rowItems>
  <colItems count="1">
    <i/>
  </colItems>
  <dataFields count="1">
    <dataField name="Suma de Columna1" fld="1" baseField="0" baseItem="0"/>
  </dataFields>
  <chartFormats count="9">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0" count="1" selected="0">
            <x v="0"/>
          </reference>
        </references>
      </pivotArea>
    </chartFormat>
    <chartFormat chart="12" format="13">
      <pivotArea type="data" outline="0" fieldPosition="0">
        <references count="2">
          <reference field="4294967294" count="1" selected="0">
            <x v="0"/>
          </reference>
          <reference field="0" count="1" selected="0">
            <x v="1"/>
          </reference>
        </references>
      </pivotArea>
    </chartFormat>
    <chartFormat chart="12" format="14">
      <pivotArea type="data" outline="0" fieldPosition="0">
        <references count="2">
          <reference field="4294967294" count="1" selected="0">
            <x v="0"/>
          </reference>
          <reference field="0" count="1" selected="0">
            <x v="2"/>
          </reference>
        </references>
      </pivotArea>
    </chartFormat>
    <chartFormat chart="12" format="15">
      <pivotArea type="data" outline="0" fieldPosition="0">
        <references count="2">
          <reference field="4294967294" count="1" selected="0">
            <x v="0"/>
          </reference>
          <reference field="0" count="1" selected="0">
            <x v="3"/>
          </reference>
        </references>
      </pivotArea>
    </chartFormat>
    <chartFormat chart="12" format="16">
      <pivotArea type="data" outline="0" fieldPosition="0">
        <references count="2">
          <reference field="4294967294" count="1" selected="0">
            <x v="0"/>
          </reference>
          <reference field="0" count="1" selected="0">
            <x v="4"/>
          </reference>
        </references>
      </pivotArea>
    </chartFormat>
    <chartFormat chart="12" format="17">
      <pivotArea type="data" outline="0" fieldPosition="0">
        <references count="2">
          <reference field="4294967294" count="1" selected="0">
            <x v="0"/>
          </reference>
          <reference field="0" count="1" selected="0">
            <x v="5"/>
          </reference>
        </references>
      </pivotArea>
    </chartFormat>
    <chartFormat chart="12" format="18">
      <pivotArea type="data" outline="0" fieldPosition="0">
        <references count="2">
          <reference field="4294967294" count="1" selected="0">
            <x v="0"/>
          </reference>
          <reference field="0" count="1" selected="0">
            <x v="6"/>
          </reference>
        </references>
      </pivotArea>
    </chartFormat>
    <chartFormat chart="12" format="19">
      <pivotArea type="data" outline="0" fieldPosition="0">
        <references count="2">
          <reference field="4294967294" count="1" selected="0">
            <x v="0"/>
          </reference>
          <reference field="0" count="1" selected="0">
            <x v="7"/>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6144556-6448-4CE0-B429-41026FDDDD60}" name="TablaDinámica36"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7">
  <location ref="G15:H19" firstHeaderRow="1" firstDataRow="1" firstDataCol="1"/>
  <pivotFields count="2">
    <pivotField axis="axisRow" showAll="0">
      <items count="4">
        <item x="0"/>
        <item x="2"/>
        <item x="1"/>
        <item t="default"/>
      </items>
    </pivotField>
    <pivotField dataField="1" showAll="0"/>
  </pivotFields>
  <rowFields count="1">
    <field x="0"/>
  </rowFields>
  <rowItems count="4">
    <i>
      <x/>
    </i>
    <i>
      <x v="1"/>
    </i>
    <i>
      <x v="2"/>
    </i>
    <i t="grand">
      <x/>
    </i>
  </rowItems>
  <colItems count="1">
    <i/>
  </colItems>
  <dataFields count="1">
    <dataField name="Suma de Columna1" fld="1" showDataAs="percentOfTotal" baseField="0" baseItem="0" numFmtId="10"/>
  </dataFields>
  <formats count="1">
    <format dxfId="73">
      <pivotArea collapsedLevelsAreSubtotals="1" fieldPosition="0">
        <references count="1">
          <reference field="0" count="0"/>
        </references>
      </pivotArea>
    </format>
  </formats>
  <chartFormats count="4">
    <chartFormat chart="12" format="8" series="1">
      <pivotArea type="data" outline="0" fieldPosition="0">
        <references count="1">
          <reference field="4294967294" count="1" selected="0">
            <x v="0"/>
          </reference>
        </references>
      </pivotArea>
    </chartFormat>
    <chartFormat chart="12" format="9">
      <pivotArea type="data" outline="0" fieldPosition="0">
        <references count="2">
          <reference field="4294967294" count="1" selected="0">
            <x v="0"/>
          </reference>
          <reference field="0" count="1" selected="0">
            <x v="0"/>
          </reference>
        </references>
      </pivotArea>
    </chartFormat>
    <chartFormat chart="12" format="10">
      <pivotArea type="data" outline="0" fieldPosition="0">
        <references count="2">
          <reference field="4294967294" count="1" selected="0">
            <x v="0"/>
          </reference>
          <reference field="0" count="1" selected="0">
            <x v="1"/>
          </reference>
        </references>
      </pivotArea>
    </chartFormat>
    <chartFormat chart="12" format="11">
      <pivotArea type="data" outline="0" fieldPosition="0">
        <references count="2">
          <reference field="4294967294" count="1" selected="0">
            <x v="0"/>
          </reference>
          <reference field="0"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599356E-F25A-48F5-92AB-2F55D58B41BA}" name="TablaDinámica3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D11:E17" firstHeaderRow="1" firstDataRow="1" firstDataCol="1"/>
  <pivotFields count="2">
    <pivotField axis="axisRow" showAll="0" sortType="descending">
      <items count="6">
        <item x="0"/>
        <item x="1"/>
        <item x="4"/>
        <item x="3"/>
        <item x="2"/>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6">
    <i>
      <x v="4"/>
    </i>
    <i>
      <x/>
    </i>
    <i>
      <x v="1"/>
    </i>
    <i>
      <x v="3"/>
    </i>
    <i>
      <x v="2"/>
    </i>
    <i t="grand">
      <x/>
    </i>
  </rowItems>
  <colItems count="1">
    <i/>
  </colItems>
  <dataFields count="1">
    <dataField name="Suma de Columna1" fld="1" showDataAs="percentOfCol" baseField="0" baseItem="0" numFmtId="10"/>
  </dataFields>
  <formats count="1">
    <format dxfId="74">
      <pivotArea collapsedLevelsAreSubtotals="1" fieldPosition="0">
        <references count="1">
          <reference field="0" count="0"/>
        </references>
      </pivotArea>
    </format>
  </formats>
  <chartFormats count="1">
    <chartFormat chart="5" format="2" series="1">
      <pivotArea type="data" outline="0" fieldPosition="0">
        <references count="1">
          <reference field="4294967294" count="1" selected="0">
            <x v="0"/>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1156B9A-A44B-4389-ACA0-3749B8516409}" name="TablaDinámica42"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43:C59" firstHeaderRow="1" firstDataRow="1" firstDataCol="1"/>
  <pivotFields count="2">
    <pivotField axis="axisRow" showAll="0" sortType="ascending">
      <items count="17">
        <item x="9"/>
        <item x="0"/>
        <item x="4"/>
        <item x="12"/>
        <item x="11"/>
        <item x="14"/>
        <item x="8"/>
        <item x="6"/>
        <item x="2"/>
        <item x="10"/>
        <item x="13"/>
        <item x="5"/>
        <item x="3"/>
        <item x="1"/>
        <item x="7"/>
        <item m="1" x="15"/>
        <item t="default"/>
      </items>
    </pivotField>
    <pivotField dataField="1"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Suma de Columna1" fld="1" showDataAs="percentOfTotal" baseField="0" baseItem="0" numFmtId="10"/>
  </dataFields>
  <formats count="7">
    <format dxfId="57">
      <pivotArea collapsedLevelsAreSubtotals="1" fieldPosition="0">
        <references count="1">
          <reference field="0" count="0"/>
        </references>
      </pivotArea>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grandRow="1" outline="0" fieldPosition="0"/>
    </format>
    <format dxfId="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24C581E-96DB-4671-A236-DAEF5184DCCB}" name="TablaDinámica37"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uáles son las herramientas de la IA que pueden implementarse_x000a_ en los procesos de revisoría fiscal?">
  <location ref="F18:G36" firstHeaderRow="1" firstDataRow="1" firstDataCol="1"/>
  <pivotFields count="2">
    <pivotField axis="axisRow" showAll="0" sortType="descending">
      <items count="20">
        <item x="0"/>
        <item x="1"/>
        <item x="2"/>
        <item m="1" x="17"/>
        <item x="4"/>
        <item x="5"/>
        <item x="6"/>
        <item x="7"/>
        <item x="8"/>
        <item x="9"/>
        <item x="10"/>
        <item x="11"/>
        <item x="12"/>
        <item m="1" x="18"/>
        <item x="14"/>
        <item x="15"/>
        <item x="16"/>
        <item x="13"/>
        <item x="3"/>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8">
    <i>
      <x v="2"/>
    </i>
    <i>
      <x v="18"/>
    </i>
    <i>
      <x v="5"/>
    </i>
    <i>
      <x v="12"/>
    </i>
    <i>
      <x v="4"/>
    </i>
    <i>
      <x v="15"/>
    </i>
    <i>
      <x v="1"/>
    </i>
    <i>
      <x v="10"/>
    </i>
    <i>
      <x v="11"/>
    </i>
    <i>
      <x v="6"/>
    </i>
    <i>
      <x v="14"/>
    </i>
    <i>
      <x v="7"/>
    </i>
    <i>
      <x v="16"/>
    </i>
    <i>
      <x v="17"/>
    </i>
    <i>
      <x/>
    </i>
    <i>
      <x v="8"/>
    </i>
    <i>
      <x v="9"/>
    </i>
    <i t="grand">
      <x/>
    </i>
  </rowItems>
  <colItems count="1">
    <i/>
  </colItems>
  <dataFields count="1">
    <dataField name="Suma de Columna2" fld="1" showDataAs="percentOfTotal" baseField="0" baseItem="0" numFmtId="9"/>
  </dataFields>
  <formats count="13">
    <format dxfId="68">
      <pivotArea outline="0" collapsedLevelsAreSubtotals="1" fieldPosition="0"/>
    </format>
    <format dxfId="67">
      <pivotArea outline="0" collapsedLevelsAreSubtotals="1" fieldPosition="0"/>
    </format>
    <format dxfId="66">
      <pivotArea outline="0" collapsedLevelsAreSubtotals="1" fieldPosition="0"/>
    </format>
    <format dxfId="65">
      <pivotArea outline="0" collapsedLevelsAreSubtotals="1"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outline="0" axis="axisValues" fieldPosition="0"/>
    </format>
    <format dxfId="58">
      <pivotArea field="0" type="button" dataOnly="0" labelOnly="1" outline="0" axis="axisRow" fieldPosition="0"/>
    </format>
    <format dxfId="2">
      <pivotArea field="0" type="button" dataOnly="0" labelOnly="1" outline="0" axis="axisRow"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_cada_encargo_de_auditoría__¿Cuántos_procesos_lleva_a_cabo?" xr10:uid="{62414803-7E4E-4E2B-A0AB-228DB722D62E}" sourceName="En cada encargo de auditoría, ¿Cuántos procesos lleva a cabo?">
  <data>
    <tabular pivotCacheId="21866431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_los_procesos_anteriores__¿en_cuántos_utiliza_IA?" xr10:uid="{FA3BE721-7FEA-4C18-A19E-02CEE533BDF4}" sourceName="De los procesos anteriores, ¿en cuántos utiliza IA?">
  <data>
    <tabular pivotCacheId="218664312">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 cada encargo de auditoría, ¿Cuántos procesos lleva a cabo?" xr10:uid="{61DDA202-88A5-400B-BA3D-AE2155852D6B}" cache="SegmentaciónDeDatos_En_cada_encargo_de_auditoría__¿Cuántos_procesos_lleva_a_cabo?" caption="En cada encargo de auditoría, ¿Cuántos procesos lleva a cabo?" rowHeight="225425"/>
  <slicer name="De los procesos anteriores, ¿en cuántos utiliza IA?" xr10:uid="{B81BFAFA-CFD5-4593-BB0D-3C7ECF139F88}" cache="SegmentaciónDeDatos_De_los_procesos_anteriores__¿en_cuántos_utiliza_IA?" caption="De los procesos anteriores, ¿en cuántos utiliza IA?"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9B37A8-D7DA-4F58-B717-A524AAFF24EC}" name="Tabla1" displayName="Tabla1" ref="A1:B4" totalsRowShown="0" headerRowDxfId="36" dataDxfId="37" headerRowBorderDxfId="108" tableBorderDxfId="107" totalsRowBorderDxfId="106">
  <autoFilter ref="A1:B4" xr:uid="{7C9B37A8-D7DA-4F58-B717-A524AAFF24EC}"/>
  <tableColumns count="2">
    <tableColumn id="1" xr3:uid="{9425205A-8314-4896-8715-9125B1884DDA}" name="1" dataDxfId="39"/>
    <tableColumn id="2" xr3:uid="{440F4789-205D-4D54-9D41-16FCE85D674F}" name="Columna1"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B17ACD-FECB-4443-BBB3-272171C01CD0}" name="Tabla2" displayName="Tabla2" ref="A6:B9" totalsRowShown="0" headerRowDxfId="50" dataDxfId="33" headerRowBorderDxfId="105" tableBorderDxfId="104" totalsRowBorderDxfId="103">
  <autoFilter ref="A6:B9" xr:uid="{90B17ACD-FECB-4443-BBB3-272171C01CD0}"/>
  <tableColumns count="2">
    <tableColumn id="1" xr3:uid="{5B8343FF-D60D-430B-903B-AC2E2FA2055B}" name="2" dataDxfId="35"/>
    <tableColumn id="2" xr3:uid="{2EB368E8-E144-4D49-8716-36BDF7ACDD5A}" name="Columna2" dataDxfId="34">
      <calculatedColumnFormula>+COUNTIF(info!$B$3:$B$14,A7)</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74D5B4-2C18-4780-BCF5-9B7709BB3728}" name="Tabla3" displayName="Tabla3" ref="A11:B14" totalsRowShown="0" headerRowDxfId="49" dataDxfId="30" headerRowBorderDxfId="102" tableBorderDxfId="101" totalsRowBorderDxfId="100">
  <autoFilter ref="A11:B14" xr:uid="{4574D5B4-2C18-4780-BCF5-9B7709BB3728}"/>
  <tableColumns count="2">
    <tableColumn id="1" xr3:uid="{EE643FEA-A8DB-475F-98AF-C971AD14FA75}" name="3" dataDxfId="32"/>
    <tableColumn id="2" xr3:uid="{DF1447DB-1C87-442A-939A-72E26700D5D8}" name="Columna3" dataDxfId="31">
      <calculatedColumnFormula>+COUNTIF(info!$C$3:$C$14,A12)</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C0911F-BFCE-4113-99ED-13F7D0EDC0CD}" name="Tabla4" displayName="Tabla4" ref="A16:B31" totalsRowShown="0" headerRowDxfId="48" dataDxfId="27" headerRowBorderDxfId="99" tableBorderDxfId="98" totalsRowBorderDxfId="97">
  <autoFilter ref="A16:B31" xr:uid="{61C0911F-BFCE-4113-99ED-13F7D0EDC0CD}"/>
  <tableColumns count="2">
    <tableColumn id="1" xr3:uid="{17C814DD-EB03-482C-A978-5D7B5DB50B7A}" name="4" dataDxfId="29"/>
    <tableColumn id="2" xr3:uid="{3F2A0401-6C27-4F8B-8D1D-552581D63367}" name="Columna4" dataDxfId="28">
      <calculatedColumnFormula>+COUNTIF(info!$D$3:$D$18,A17)</calculatedColumnFormula>
    </tableColumn>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BE7AC2-A5D8-4B8D-9676-85DB00F8EDB2}" name="Tabla6" displayName="Tabla6" ref="D1:E7" totalsRowShown="0" headerRowDxfId="47" dataDxfId="24" headerRowBorderDxfId="96" tableBorderDxfId="95" totalsRowBorderDxfId="94">
  <autoFilter ref="D1:E7" xr:uid="{2CBE7AC2-A5D8-4B8D-9676-85DB00F8EDB2}"/>
  <tableColumns count="2">
    <tableColumn id="1" xr3:uid="{8108C056-A904-4987-836F-FE2F6B22C6AC}" name="5" dataDxfId="26"/>
    <tableColumn id="2" xr3:uid="{00FAB0C0-0106-40E3-BBCD-8D2AC4733EF4}" name="Columna5" dataDxfId="25">
      <calculatedColumnFormula>+COUNTIF(info!$E$3:$E$22,D2)</calculatedColumnFormula>
    </tableColumn>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7B79C9-231F-4FAF-A987-739997BBEC96}" name="Tabla7" displayName="Tabla7" ref="D9:E14" totalsRowShown="0" headerRowDxfId="46" dataDxfId="21" headerRowBorderDxfId="93">
  <autoFilter ref="D9:E14" xr:uid="{707B79C9-231F-4FAF-A987-739997BBEC96}"/>
  <tableColumns count="2">
    <tableColumn id="1" xr3:uid="{FF44AEEF-5589-47A8-9728-CB214684E6AD}" name="6" dataDxfId="23"/>
    <tableColumn id="2" xr3:uid="{715FEEA2-A266-428B-B94D-D564CE30C7F8}" name="Columna6" dataDxfId="22">
      <calculatedColumnFormula>+COUNTIF(info!$F$3:$F$14,D10)</calculatedColumnFormula>
    </tableColumn>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EF4AD0-405B-4744-88C9-F7335BDD64B9}" name="Tabla8" displayName="Tabla8" ref="D16:E20" totalsRowShown="0" headerRowDxfId="45" dataDxfId="18" headerRowBorderDxfId="92" tableBorderDxfId="91" totalsRowBorderDxfId="90">
  <autoFilter ref="D16:E20" xr:uid="{6BEF4AD0-405B-4744-88C9-F7335BDD64B9}"/>
  <tableColumns count="2">
    <tableColumn id="1" xr3:uid="{65C094F9-2187-473B-8E5C-C5ED0232F93D}" name="7" dataDxfId="20"/>
    <tableColumn id="2" xr3:uid="{63A06373-B8E6-497A-B186-F969C25F466B}" name="Columna7" dataDxfId="19">
      <calculatedColumnFormula>+COUNTIF(info!$G$3:$G$14,D17)</calculatedColumnFormula>
    </tableColumn>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54A986C-D30C-4BDE-AE69-4D9E4CA50269}" name="Tabla9" displayName="Tabla9" ref="D22:E26" totalsRowShown="0" headerRowDxfId="44" dataDxfId="15" headerRowBorderDxfId="89" tableBorderDxfId="88" totalsRowBorderDxfId="87">
  <autoFilter ref="D22:E26" xr:uid="{554A986C-D30C-4BDE-AE69-4D9E4CA50269}"/>
  <tableColumns count="2">
    <tableColumn id="1" xr3:uid="{2EDAE671-2C26-43D2-8E8C-F7227A4DB78D}" name="8" dataDxfId="17"/>
    <tableColumn id="2" xr3:uid="{C9BCD8F3-8139-44C3-A059-09EDB806DC78}" name="Columna8" dataDxfId="16">
      <calculatedColumnFormula>+COUNTIF(info!$H$3:$H$14,D23)</calculatedColumnFormula>
    </tableColumn>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E819544-A931-4F61-A09D-9BBC98F1731D}" name="Tabla10" displayName="Tabla10" ref="G1:H3" totalsRowShown="0" headerRowDxfId="43" dataDxfId="12" headerRowBorderDxfId="86" tableBorderDxfId="85" totalsRowBorderDxfId="84">
  <autoFilter ref="G1:H3" xr:uid="{0E819544-A931-4F61-A09D-9BBC98F1731D}"/>
  <tableColumns count="2">
    <tableColumn id="1" xr3:uid="{4FA7BFE4-1C83-470B-B8A7-6CEF87025785}" name="9" dataDxfId="14"/>
    <tableColumn id="2" xr3:uid="{953D5D1E-0C62-4BE4-BECA-684CDB4570DC}" name="Columna9" dataDxfId="13">
      <calculatedColumnFormula>+COUNTIF(info!$I$3:$I$14,G2)</calculatedColumnFormula>
    </tableColumn>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C656E8-82F9-48DC-8D2B-D52FE34305A5}" name="Tabla12" displayName="Tabla12" ref="G5:H8" totalsRowShown="0" headerRowDxfId="42" dataDxfId="9" headerRowBorderDxfId="83" tableBorderDxfId="82" totalsRowBorderDxfId="81">
  <autoFilter ref="G5:H8" xr:uid="{CAC656E8-82F9-48DC-8D2B-D52FE34305A5}"/>
  <tableColumns count="2">
    <tableColumn id="1" xr3:uid="{16701A26-96FC-42B6-B149-022317A9E037}" name="10" dataDxfId="11"/>
    <tableColumn id="2" xr3:uid="{A6E22FC9-0283-42F2-9D2C-91B0AF239070}" name="Columna1" dataDxfId="10">
      <calculatedColumnFormula>+COUNTIF(info!$J$3:$J$18,G6)</calculatedColumnFormula>
    </tableColumn>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0489CEB-39FC-4535-981F-B77AA8A2F4A6}" name="Tabla13" displayName="Tabla13" ref="G10:H18" totalsRowShown="0" headerRowDxfId="41" dataDxfId="6" headerRowBorderDxfId="80" tableBorderDxfId="79" totalsRowBorderDxfId="78">
  <autoFilter ref="G10:H18" xr:uid="{30489CEB-39FC-4535-981F-B77AA8A2F4A6}"/>
  <tableColumns count="2">
    <tableColumn id="1" xr3:uid="{6C4385E8-3BC9-4CB9-BD5D-286443731600}" name="11" dataDxfId="8"/>
    <tableColumn id="2" xr3:uid="{B6E9A1A5-70C4-4612-9CC1-AC286B951D59}" name="Columna1" dataDxfId="7">
      <calculatedColumnFormula>+COUNTIF(info!$K$3:$K$48,G11)</calculatedColumnFormula>
    </tableColumn>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00F5852-26AE-41F4-BEB6-C519B788B59F}" name="Tabla15" displayName="Tabla15" ref="G20:H28" totalsRowShown="0" headerRowDxfId="40" dataDxfId="3" headerRowBorderDxfId="77" tableBorderDxfId="76" totalsRowBorderDxfId="75">
  <autoFilter ref="G20:H28" xr:uid="{700F5852-26AE-41F4-BEB6-C519B788B59F}"/>
  <sortState xmlns:xlrd2="http://schemas.microsoft.com/office/spreadsheetml/2017/richdata2" ref="G21:H28">
    <sortCondition ref="H20:H28"/>
  </sortState>
  <tableColumns count="2">
    <tableColumn id="1" xr3:uid="{0A5E3A0F-E792-4C54-8949-E020D29E1991}" name="13" dataDxfId="5"/>
    <tableColumn id="2" xr3:uid="{78FF3B8C-10F9-48E6-BD35-1CDF86B62B28}" name="Columna 1" dataDxfId="4">
      <calculatedColumnFormula>+COUNTIF(info!$M$3:$M$14,Tabla15[[#This Row],[13]])</calculatedColumnFormula>
    </tableColumn>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834EA42-E503-496D-98F2-9E8830A30B8C}" name="Tabla11" displayName="Tabla11" ref="C18:D35" totalsRowShown="0">
  <autoFilter ref="C18:D35" xr:uid="{E834EA42-E503-496D-98F2-9E8830A30B8C}"/>
  <tableColumns count="2">
    <tableColumn id="1" xr3:uid="{6F260893-029A-43E0-A195-1991C514132C}" name="¿Cuáles son las herramientas de la IA que pueden implementarse en los procesos de revisoría fiscal?"/>
    <tableColumn id="2" xr3:uid="{48B3D0A2-CCEA-4A60-A316-26F15682FFD5}" name="Columna2">
      <calculatedColumnFormula>+COUNTIF($B$18:$B$39,C19)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Violeta rojo">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14.xml"/><Relationship Id="rId1" Type="http://schemas.openxmlformats.org/officeDocument/2006/relationships/pivotTable" Target="../pivotTables/pivotTable13.xml"/><Relationship Id="rId5" Type="http://schemas.microsoft.com/office/2007/relationships/slicer" Target="../slicers/slicer1.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3"/>
  <sheetViews>
    <sheetView showGridLines="0" tabSelected="1" workbookViewId="0">
      <pane ySplit="1" topLeftCell="A2" activePane="bottomLeft" state="frozen"/>
      <selection pane="bottomLeft"/>
    </sheetView>
  </sheetViews>
  <sheetFormatPr baseColWidth="10" defaultColWidth="12.5703125" defaultRowHeight="15.75" customHeight="1" x14ac:dyDescent="0.2"/>
  <cols>
    <col min="1" max="1" width="23.85546875" customWidth="1"/>
    <col min="2" max="2" width="17.7109375" bestFit="1" customWidth="1"/>
    <col min="3" max="3" width="25.42578125" customWidth="1"/>
    <col min="4" max="4" width="21.5703125" customWidth="1"/>
    <col min="5" max="5" width="34.5703125" customWidth="1"/>
    <col min="6" max="6" width="19.28515625" customWidth="1"/>
    <col min="7" max="7" width="26.5703125" customWidth="1"/>
    <col min="8" max="8" width="23.42578125" customWidth="1"/>
    <col min="9" max="9" width="18.85546875" customWidth="1"/>
    <col min="10" max="10" width="25.42578125" customWidth="1"/>
    <col min="11" max="11" width="21.42578125" bestFit="1" customWidth="1"/>
    <col min="12" max="13" width="27.140625" customWidth="1"/>
    <col min="14" max="14" width="23.5703125" customWidth="1"/>
    <col min="15" max="21" width="18.85546875" customWidth="1"/>
  </cols>
  <sheetData>
    <row r="1" spans="1:15" s="13" customFormat="1" ht="66" customHeight="1" x14ac:dyDescent="0.2">
      <c r="A1" s="17" t="s">
        <v>161</v>
      </c>
      <c r="B1" s="17" t="s">
        <v>162</v>
      </c>
      <c r="C1" s="17" t="s">
        <v>163</v>
      </c>
      <c r="D1" s="17" t="s">
        <v>164</v>
      </c>
      <c r="E1" s="17" t="s">
        <v>171</v>
      </c>
      <c r="F1" s="17" t="s">
        <v>165</v>
      </c>
      <c r="G1" s="17" t="s">
        <v>166</v>
      </c>
      <c r="H1" s="17" t="s">
        <v>167</v>
      </c>
      <c r="I1" s="17" t="s">
        <v>168</v>
      </c>
      <c r="J1" s="17" t="s">
        <v>169</v>
      </c>
      <c r="K1" s="17" t="s">
        <v>170</v>
      </c>
      <c r="L1" s="17" t="s">
        <v>172</v>
      </c>
      <c r="M1" s="17" t="s">
        <v>173</v>
      </c>
      <c r="N1" s="17" t="s">
        <v>174</v>
      </c>
      <c r="O1" s="17" t="s">
        <v>175</v>
      </c>
    </row>
    <row r="2" spans="1:15" x14ac:dyDescent="0.2">
      <c r="A2" s="16" t="s">
        <v>1</v>
      </c>
      <c r="B2" s="16" t="s">
        <v>2</v>
      </c>
      <c r="C2" s="16" t="s">
        <v>3</v>
      </c>
      <c r="D2" s="16" t="s">
        <v>4</v>
      </c>
      <c r="E2" s="16" t="s">
        <v>5</v>
      </c>
      <c r="F2" s="16" t="s">
        <v>6</v>
      </c>
      <c r="G2" s="16" t="s">
        <v>7</v>
      </c>
      <c r="H2" s="16" t="s">
        <v>8</v>
      </c>
      <c r="I2" s="16" t="s">
        <v>9</v>
      </c>
      <c r="J2" s="16" t="s">
        <v>10</v>
      </c>
      <c r="K2" s="16" t="s">
        <v>11</v>
      </c>
      <c r="L2" s="16" t="s">
        <v>12</v>
      </c>
      <c r="M2" s="16" t="s">
        <v>13</v>
      </c>
      <c r="N2" s="16">
        <v>3</v>
      </c>
      <c r="O2" s="8"/>
    </row>
    <row r="3" spans="1:15" ht="12.75" x14ac:dyDescent="0.2">
      <c r="A3" s="16" t="s">
        <v>14</v>
      </c>
      <c r="B3" s="16" t="s">
        <v>2</v>
      </c>
      <c r="C3" s="16" t="s">
        <v>3</v>
      </c>
      <c r="D3" s="16" t="s">
        <v>15</v>
      </c>
      <c r="E3" s="16" t="s">
        <v>16</v>
      </c>
      <c r="F3" s="16" t="s">
        <v>17</v>
      </c>
      <c r="G3" s="16" t="s">
        <v>18</v>
      </c>
      <c r="H3" s="16" t="s">
        <v>19</v>
      </c>
      <c r="I3" s="16" t="s">
        <v>20</v>
      </c>
      <c r="J3" s="16" t="s">
        <v>10</v>
      </c>
      <c r="K3" s="16" t="s">
        <v>21</v>
      </c>
      <c r="L3" s="16" t="s">
        <v>22</v>
      </c>
      <c r="M3" s="16" t="s">
        <v>23</v>
      </c>
      <c r="N3" s="16">
        <v>30</v>
      </c>
      <c r="O3" s="16" t="s">
        <v>24</v>
      </c>
    </row>
    <row r="4" spans="1:15" x14ac:dyDescent="0.2">
      <c r="A4" s="16" t="s">
        <v>25</v>
      </c>
      <c r="B4" s="16" t="s">
        <v>26</v>
      </c>
      <c r="C4" s="16" t="s">
        <v>3</v>
      </c>
      <c r="D4" s="16" t="s">
        <v>27</v>
      </c>
      <c r="E4" s="16" t="s">
        <v>16</v>
      </c>
      <c r="F4" s="16" t="s">
        <v>17</v>
      </c>
      <c r="G4" s="16" t="s">
        <v>7</v>
      </c>
      <c r="H4" s="16" t="s">
        <v>28</v>
      </c>
      <c r="I4" s="16" t="s">
        <v>20</v>
      </c>
      <c r="J4" s="16" t="s">
        <v>18</v>
      </c>
      <c r="K4" s="16" t="s">
        <v>29</v>
      </c>
      <c r="L4" s="16" t="s">
        <v>30</v>
      </c>
      <c r="M4" s="16" t="s">
        <v>31</v>
      </c>
      <c r="N4" s="16" t="s">
        <v>32</v>
      </c>
      <c r="O4" s="8"/>
    </row>
    <row r="5" spans="1:15" x14ac:dyDescent="0.2">
      <c r="A5" s="16" t="s">
        <v>33</v>
      </c>
      <c r="B5" s="16" t="s">
        <v>2</v>
      </c>
      <c r="C5" s="16" t="s">
        <v>3</v>
      </c>
      <c r="D5" s="16" t="s">
        <v>34</v>
      </c>
      <c r="E5" s="16" t="s">
        <v>35</v>
      </c>
      <c r="F5" s="16" t="s">
        <v>17</v>
      </c>
      <c r="G5" s="16" t="s">
        <v>18</v>
      </c>
      <c r="H5" s="16" t="s">
        <v>36</v>
      </c>
      <c r="I5" s="16" t="s">
        <v>20</v>
      </c>
      <c r="J5" s="16" t="s">
        <v>18</v>
      </c>
      <c r="K5" s="16" t="s">
        <v>29</v>
      </c>
      <c r="L5" s="16" t="s">
        <v>37</v>
      </c>
      <c r="M5" s="16" t="s">
        <v>38</v>
      </c>
      <c r="N5" s="16">
        <v>10</v>
      </c>
      <c r="O5" s="16" t="s">
        <v>39</v>
      </c>
    </row>
    <row r="6" spans="1:15" x14ac:dyDescent="0.2">
      <c r="A6" s="16" t="s">
        <v>25</v>
      </c>
      <c r="B6" s="16" t="s">
        <v>40</v>
      </c>
      <c r="C6" s="16" t="s">
        <v>3</v>
      </c>
      <c r="D6" s="16" t="s">
        <v>41</v>
      </c>
      <c r="E6" s="16" t="s">
        <v>42</v>
      </c>
      <c r="F6" s="16" t="s">
        <v>6</v>
      </c>
      <c r="G6" s="16" t="s">
        <v>18</v>
      </c>
      <c r="H6" s="16" t="s">
        <v>43</v>
      </c>
      <c r="I6" s="16" t="s">
        <v>20</v>
      </c>
      <c r="J6" s="16" t="s">
        <v>10</v>
      </c>
      <c r="K6" s="16" t="s">
        <v>21</v>
      </c>
      <c r="L6" s="16" t="s">
        <v>44</v>
      </c>
      <c r="M6" s="16" t="s">
        <v>45</v>
      </c>
      <c r="N6" s="16">
        <v>10</v>
      </c>
      <c r="O6" s="8"/>
    </row>
    <row r="7" spans="1:15" x14ac:dyDescent="0.2">
      <c r="A7" s="16" t="s">
        <v>14</v>
      </c>
      <c r="B7" s="16" t="s">
        <v>26</v>
      </c>
      <c r="C7" s="16" t="s">
        <v>3</v>
      </c>
      <c r="D7" s="16" t="s">
        <v>46</v>
      </c>
      <c r="E7" s="16" t="s">
        <v>42</v>
      </c>
      <c r="F7" s="16" t="s">
        <v>17</v>
      </c>
      <c r="G7" s="16" t="s">
        <v>18</v>
      </c>
      <c r="H7" s="16" t="s">
        <v>18</v>
      </c>
      <c r="I7" s="16" t="s">
        <v>9</v>
      </c>
      <c r="J7" s="16" t="s">
        <v>18</v>
      </c>
      <c r="K7" s="16" t="s">
        <v>42</v>
      </c>
      <c r="L7" s="16" t="s">
        <v>47</v>
      </c>
      <c r="M7" s="16" t="s">
        <v>48</v>
      </c>
      <c r="N7" s="16" t="s">
        <v>49</v>
      </c>
      <c r="O7" s="8"/>
    </row>
    <row r="8" spans="1:15" x14ac:dyDescent="0.2">
      <c r="A8" s="16" t="s">
        <v>14</v>
      </c>
      <c r="B8" s="16" t="s">
        <v>26</v>
      </c>
      <c r="C8" s="16" t="s">
        <v>3</v>
      </c>
      <c r="D8" s="16" t="s">
        <v>50</v>
      </c>
      <c r="E8" s="16" t="s">
        <v>35</v>
      </c>
      <c r="F8" s="16" t="s">
        <v>51</v>
      </c>
      <c r="G8" s="16" t="s">
        <v>18</v>
      </c>
      <c r="H8" s="16" t="s">
        <v>52</v>
      </c>
      <c r="I8" s="16" t="s">
        <v>9</v>
      </c>
      <c r="J8" s="16" t="s">
        <v>18</v>
      </c>
      <c r="K8" s="16" t="s">
        <v>29</v>
      </c>
      <c r="L8" s="16" t="s">
        <v>53</v>
      </c>
      <c r="M8" s="16" t="s">
        <v>54</v>
      </c>
      <c r="N8" s="16">
        <v>2</v>
      </c>
      <c r="O8" s="16" t="s">
        <v>55</v>
      </c>
    </row>
    <row r="9" spans="1:15" x14ac:dyDescent="0.2">
      <c r="A9" s="16" t="s">
        <v>14</v>
      </c>
      <c r="B9" s="16" t="s">
        <v>26</v>
      </c>
      <c r="C9" s="16" t="s">
        <v>3</v>
      </c>
      <c r="D9" s="16" t="s">
        <v>56</v>
      </c>
      <c r="E9" s="16" t="s">
        <v>57</v>
      </c>
      <c r="F9" s="16" t="s">
        <v>51</v>
      </c>
      <c r="G9" s="16" t="s">
        <v>18</v>
      </c>
      <c r="H9" s="16" t="s">
        <v>58</v>
      </c>
      <c r="I9" s="16" t="s">
        <v>20</v>
      </c>
      <c r="J9" s="16" t="s">
        <v>18</v>
      </c>
      <c r="K9" s="16" t="s">
        <v>11</v>
      </c>
      <c r="L9" s="16" t="s">
        <v>59</v>
      </c>
      <c r="M9" s="16" t="s">
        <v>60</v>
      </c>
      <c r="N9" s="16">
        <v>5</v>
      </c>
      <c r="O9" s="16"/>
    </row>
    <row r="10" spans="1:15" x14ac:dyDescent="0.2">
      <c r="A10" s="16" t="s">
        <v>33</v>
      </c>
      <c r="B10" s="16" t="s">
        <v>2</v>
      </c>
      <c r="C10" s="16" t="s">
        <v>3</v>
      </c>
      <c r="D10" s="16" t="s">
        <v>61</v>
      </c>
      <c r="E10" s="16" t="s">
        <v>62</v>
      </c>
      <c r="F10" s="16" t="s">
        <v>17</v>
      </c>
      <c r="G10" s="16" t="s">
        <v>18</v>
      </c>
      <c r="H10" s="16" t="s">
        <v>63</v>
      </c>
      <c r="I10" s="16" t="s">
        <v>64</v>
      </c>
      <c r="J10" s="16" t="s">
        <v>18</v>
      </c>
      <c r="K10" s="16" t="s">
        <v>29</v>
      </c>
      <c r="L10" s="16" t="s">
        <v>65</v>
      </c>
      <c r="M10" s="16" t="s">
        <v>66</v>
      </c>
      <c r="N10" s="16">
        <v>2</v>
      </c>
      <c r="O10" s="8"/>
    </row>
    <row r="11" spans="1:15" x14ac:dyDescent="0.2">
      <c r="A11" s="16" t="s">
        <v>33</v>
      </c>
      <c r="B11" s="16" t="s">
        <v>2</v>
      </c>
      <c r="C11" s="16" t="s">
        <v>3</v>
      </c>
      <c r="D11" s="16" t="s">
        <v>67</v>
      </c>
      <c r="E11" s="16" t="s">
        <v>68</v>
      </c>
      <c r="F11" s="16" t="s">
        <v>6</v>
      </c>
      <c r="G11" s="16" t="s">
        <v>18</v>
      </c>
      <c r="H11" s="16" t="s">
        <v>69</v>
      </c>
      <c r="I11" s="16" t="s">
        <v>20</v>
      </c>
      <c r="J11" s="16" t="s">
        <v>10</v>
      </c>
      <c r="K11" s="16" t="s">
        <v>29</v>
      </c>
      <c r="L11" s="16" t="s">
        <v>70</v>
      </c>
      <c r="M11" s="16" t="s">
        <v>71</v>
      </c>
      <c r="N11" s="16">
        <v>8</v>
      </c>
      <c r="O11" s="8"/>
    </row>
    <row r="12" spans="1:15" x14ac:dyDescent="0.2">
      <c r="A12" s="16" t="s">
        <v>72</v>
      </c>
      <c r="B12" s="16" t="s">
        <v>40</v>
      </c>
      <c r="C12" s="16" t="s">
        <v>73</v>
      </c>
      <c r="D12" s="16" t="s">
        <v>74</v>
      </c>
      <c r="E12" s="16" t="s">
        <v>16</v>
      </c>
      <c r="F12" s="16" t="s">
        <v>51</v>
      </c>
      <c r="G12" s="16" t="s">
        <v>18</v>
      </c>
      <c r="H12" s="16" t="s">
        <v>75</v>
      </c>
      <c r="I12" s="16" t="s">
        <v>9</v>
      </c>
      <c r="J12" s="16" t="s">
        <v>10</v>
      </c>
      <c r="K12" s="16" t="s">
        <v>11</v>
      </c>
      <c r="L12" s="16" t="s">
        <v>76</v>
      </c>
      <c r="M12" s="16" t="s">
        <v>77</v>
      </c>
      <c r="N12" s="16" t="s">
        <v>32</v>
      </c>
      <c r="O12" s="8"/>
    </row>
    <row r="13" spans="1:15" x14ac:dyDescent="0.2">
      <c r="A13" s="16" t="s">
        <v>78</v>
      </c>
      <c r="B13" s="16" t="s">
        <v>26</v>
      </c>
      <c r="C13" s="16" t="s">
        <v>40</v>
      </c>
      <c r="D13" s="16" t="s">
        <v>79</v>
      </c>
      <c r="E13" s="16" t="s">
        <v>80</v>
      </c>
      <c r="F13" s="16" t="s">
        <v>51</v>
      </c>
      <c r="G13" s="16" t="s">
        <v>18</v>
      </c>
      <c r="H13" s="16" t="s">
        <v>81</v>
      </c>
      <c r="I13" s="16" t="s">
        <v>9</v>
      </c>
      <c r="J13" s="16" t="s">
        <v>10</v>
      </c>
      <c r="K13" s="16" t="s">
        <v>11</v>
      </c>
      <c r="L13" s="16" t="s">
        <v>82</v>
      </c>
      <c r="M13" s="16" t="s">
        <v>54</v>
      </c>
      <c r="N13" s="16">
        <v>3</v>
      </c>
      <c r="O13"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D413B-B2D7-466A-B56B-C1FA636A00A2}">
  <dimension ref="A1:O48"/>
  <sheetViews>
    <sheetView showGridLines="0" topLeftCell="H1" workbookViewId="0">
      <selection activeCell="B6" sqref="B6"/>
    </sheetView>
  </sheetViews>
  <sheetFormatPr baseColWidth="10" defaultRowHeight="12.75" x14ac:dyDescent="0.2"/>
  <cols>
    <col min="1" max="1" width="26.140625" customWidth="1"/>
    <col min="2" max="2" width="25.28515625" customWidth="1"/>
    <col min="3" max="3" width="14.85546875" customWidth="1"/>
    <col min="4" max="4" width="21.28515625" customWidth="1"/>
    <col min="5" max="5" width="32.5703125" customWidth="1"/>
    <col min="6" max="6" width="24.85546875" customWidth="1"/>
    <col min="7" max="7" width="32.7109375" customWidth="1"/>
    <col min="8" max="8" width="25.42578125" customWidth="1"/>
    <col min="9" max="9" width="25" customWidth="1"/>
    <col min="10" max="10" width="24.28515625" customWidth="1"/>
    <col min="11" max="11" width="39.28515625" customWidth="1"/>
    <col min="12" max="12" width="32" customWidth="1"/>
    <col min="13" max="13" width="15.7109375" customWidth="1"/>
  </cols>
  <sheetData>
    <row r="1" spans="1:13" s="13" customFormat="1" x14ac:dyDescent="0.2">
      <c r="A1" s="14">
        <v>1</v>
      </c>
      <c r="B1" s="14">
        <v>2</v>
      </c>
      <c r="C1" s="14">
        <v>3</v>
      </c>
      <c r="D1" s="14">
        <v>4</v>
      </c>
      <c r="E1" s="14">
        <v>5</v>
      </c>
      <c r="F1" s="14">
        <v>6</v>
      </c>
      <c r="G1" s="14">
        <v>7</v>
      </c>
      <c r="H1" s="14">
        <v>8</v>
      </c>
      <c r="I1" s="14">
        <v>9</v>
      </c>
      <c r="J1" s="14">
        <v>10</v>
      </c>
      <c r="K1" s="14">
        <v>11</v>
      </c>
      <c r="L1" s="14">
        <v>12</v>
      </c>
      <c r="M1" s="14">
        <v>13</v>
      </c>
    </row>
    <row r="2" spans="1:13" ht="57" customHeight="1" x14ac:dyDescent="0.2">
      <c r="A2" s="17" t="s">
        <v>176</v>
      </c>
      <c r="B2" s="17" t="s">
        <v>162</v>
      </c>
      <c r="C2" s="17" t="s">
        <v>177</v>
      </c>
      <c r="D2" s="17" t="s">
        <v>178</v>
      </c>
      <c r="E2" s="17" t="s">
        <v>179</v>
      </c>
      <c r="F2" s="17" t="s">
        <v>180</v>
      </c>
      <c r="G2" s="17" t="s">
        <v>181</v>
      </c>
      <c r="H2" s="17" t="s">
        <v>182</v>
      </c>
      <c r="I2" s="17" t="s">
        <v>183</v>
      </c>
      <c r="J2" s="17" t="s">
        <v>184</v>
      </c>
      <c r="K2" s="17" t="s">
        <v>185</v>
      </c>
      <c r="L2" s="17" t="s">
        <v>173</v>
      </c>
      <c r="M2" s="17" t="s">
        <v>186</v>
      </c>
    </row>
    <row r="3" spans="1:13" x14ac:dyDescent="0.2">
      <c r="A3" s="15" t="s">
        <v>85</v>
      </c>
      <c r="B3" s="15" t="s">
        <v>2</v>
      </c>
      <c r="C3" s="15" t="s">
        <v>3</v>
      </c>
      <c r="D3" s="15" t="s">
        <v>93</v>
      </c>
      <c r="E3" s="15" t="s">
        <v>35</v>
      </c>
      <c r="F3" s="15" t="s">
        <v>6</v>
      </c>
      <c r="G3" s="15" t="s">
        <v>7</v>
      </c>
      <c r="H3" s="15" t="s">
        <v>9</v>
      </c>
      <c r="I3" s="15" t="s">
        <v>10</v>
      </c>
      <c r="J3" s="15" t="s">
        <v>21</v>
      </c>
      <c r="K3" s="15" t="s">
        <v>65</v>
      </c>
      <c r="L3" s="15" t="s">
        <v>13</v>
      </c>
      <c r="M3" s="18">
        <v>3</v>
      </c>
    </row>
    <row r="4" spans="1:13" x14ac:dyDescent="0.2">
      <c r="A4" s="7" t="s">
        <v>86</v>
      </c>
      <c r="B4" s="15" t="s">
        <v>2</v>
      </c>
      <c r="C4" s="15" t="s">
        <v>3</v>
      </c>
      <c r="D4" s="19" t="s">
        <v>94</v>
      </c>
      <c r="E4" s="7" t="s">
        <v>16</v>
      </c>
      <c r="F4" s="15" t="s">
        <v>17</v>
      </c>
      <c r="G4" s="15" t="s">
        <v>18</v>
      </c>
      <c r="H4" s="15" t="s">
        <v>20</v>
      </c>
      <c r="I4" s="15" t="s">
        <v>10</v>
      </c>
      <c r="J4" s="7" t="s">
        <v>29</v>
      </c>
      <c r="K4" s="19" t="s">
        <v>113</v>
      </c>
      <c r="L4" s="15" t="s">
        <v>23</v>
      </c>
      <c r="M4" s="18">
        <v>30</v>
      </c>
    </row>
    <row r="5" spans="1:13" x14ac:dyDescent="0.2">
      <c r="A5" s="15" t="s">
        <v>14</v>
      </c>
      <c r="B5" s="15" t="s">
        <v>26</v>
      </c>
      <c r="C5" s="15" t="s">
        <v>3</v>
      </c>
      <c r="D5" s="15" t="s">
        <v>46</v>
      </c>
      <c r="E5" s="15" t="s">
        <v>16</v>
      </c>
      <c r="F5" s="15" t="s">
        <v>17</v>
      </c>
      <c r="G5" s="15" t="s">
        <v>7</v>
      </c>
      <c r="H5" s="15" t="s">
        <v>20</v>
      </c>
      <c r="I5" s="15" t="s">
        <v>18</v>
      </c>
      <c r="J5" s="15" t="s">
        <v>21</v>
      </c>
      <c r="K5" s="19" t="s">
        <v>117</v>
      </c>
      <c r="L5" s="15" t="s">
        <v>31</v>
      </c>
      <c r="M5" s="18">
        <v>15</v>
      </c>
    </row>
    <row r="6" spans="1:13" x14ac:dyDescent="0.2">
      <c r="A6" s="15" t="s">
        <v>14</v>
      </c>
      <c r="B6" s="15" t="s">
        <v>2</v>
      </c>
      <c r="C6" s="15" t="s">
        <v>3</v>
      </c>
      <c r="D6" s="15" t="s">
        <v>27</v>
      </c>
      <c r="E6" s="15" t="s">
        <v>16</v>
      </c>
      <c r="F6" s="15" t="s">
        <v>17</v>
      </c>
      <c r="G6" s="15" t="s">
        <v>18</v>
      </c>
      <c r="H6" s="15" t="s">
        <v>20</v>
      </c>
      <c r="I6" s="15" t="s">
        <v>18</v>
      </c>
      <c r="J6" s="15" t="s">
        <v>29</v>
      </c>
      <c r="K6" s="15" t="s">
        <v>65</v>
      </c>
      <c r="L6" s="15" t="s">
        <v>38</v>
      </c>
      <c r="M6" s="18">
        <v>10</v>
      </c>
    </row>
    <row r="7" spans="1:13" x14ac:dyDescent="0.2">
      <c r="A7" s="7" t="s">
        <v>85</v>
      </c>
      <c r="B7" s="15" t="s">
        <v>40</v>
      </c>
      <c r="C7" s="15" t="s">
        <v>3</v>
      </c>
      <c r="D7" s="15" t="s">
        <v>34</v>
      </c>
      <c r="E7" s="15" t="s">
        <v>35</v>
      </c>
      <c r="F7" s="15" t="s">
        <v>6</v>
      </c>
      <c r="G7" s="15" t="s">
        <v>18</v>
      </c>
      <c r="H7" s="15" t="s">
        <v>20</v>
      </c>
      <c r="I7" s="15" t="s">
        <v>10</v>
      </c>
      <c r="J7" s="15" t="s">
        <v>29</v>
      </c>
      <c r="K7" s="7" t="s">
        <v>113</v>
      </c>
      <c r="L7" s="15" t="s">
        <v>45</v>
      </c>
      <c r="M7" s="18">
        <v>10</v>
      </c>
    </row>
    <row r="8" spans="1:13" x14ac:dyDescent="0.2">
      <c r="A8" s="15" t="s">
        <v>33</v>
      </c>
      <c r="B8" s="15" t="s">
        <v>26</v>
      </c>
      <c r="C8" s="15" t="s">
        <v>3</v>
      </c>
      <c r="D8" s="15" t="s">
        <v>41</v>
      </c>
      <c r="E8" s="15" t="s">
        <v>42</v>
      </c>
      <c r="F8" s="15" t="s">
        <v>17</v>
      </c>
      <c r="G8" s="15" t="s">
        <v>18</v>
      </c>
      <c r="H8" s="15" t="s">
        <v>9</v>
      </c>
      <c r="I8" s="15" t="s">
        <v>18</v>
      </c>
      <c r="J8" s="15" t="s">
        <v>21</v>
      </c>
      <c r="K8" s="7" t="s">
        <v>115</v>
      </c>
      <c r="L8" s="15" t="s">
        <v>48</v>
      </c>
      <c r="M8" s="18">
        <v>4</v>
      </c>
    </row>
    <row r="9" spans="1:13" x14ac:dyDescent="0.2">
      <c r="A9" s="15" t="s">
        <v>14</v>
      </c>
      <c r="B9" s="15" t="s">
        <v>26</v>
      </c>
      <c r="C9" s="15" t="s">
        <v>3</v>
      </c>
      <c r="D9" s="15" t="s">
        <v>46</v>
      </c>
      <c r="E9" s="15" t="s">
        <v>42</v>
      </c>
      <c r="F9" s="15" t="s">
        <v>51</v>
      </c>
      <c r="G9" s="15" t="s">
        <v>18</v>
      </c>
      <c r="H9" s="15" t="s">
        <v>9</v>
      </c>
      <c r="I9" s="15" t="s">
        <v>18</v>
      </c>
      <c r="J9" s="15" t="s">
        <v>42</v>
      </c>
      <c r="K9" s="7" t="s">
        <v>117</v>
      </c>
      <c r="L9" s="15" t="s">
        <v>54</v>
      </c>
      <c r="M9" s="18">
        <v>2</v>
      </c>
    </row>
    <row r="10" spans="1:13" x14ac:dyDescent="0.2">
      <c r="A10" s="7" t="s">
        <v>85</v>
      </c>
      <c r="B10" s="15" t="s">
        <v>26</v>
      </c>
      <c r="C10" s="15" t="s">
        <v>3</v>
      </c>
      <c r="D10" s="15" t="s">
        <v>50</v>
      </c>
      <c r="E10" s="15" t="s">
        <v>35</v>
      </c>
      <c r="F10" s="15" t="s">
        <v>51</v>
      </c>
      <c r="G10" s="15" t="s">
        <v>18</v>
      </c>
      <c r="H10" s="15" t="s">
        <v>20</v>
      </c>
      <c r="I10" s="15" t="s">
        <v>18</v>
      </c>
      <c r="J10" s="15" t="s">
        <v>29</v>
      </c>
      <c r="K10" s="7" t="s">
        <v>118</v>
      </c>
      <c r="L10" s="15" t="s">
        <v>60</v>
      </c>
      <c r="M10" s="18">
        <v>5</v>
      </c>
    </row>
    <row r="11" spans="1:13" x14ac:dyDescent="0.2">
      <c r="A11" s="15" t="s">
        <v>14</v>
      </c>
      <c r="B11" s="15" t="s">
        <v>2</v>
      </c>
      <c r="C11" s="15" t="s">
        <v>3</v>
      </c>
      <c r="D11" s="15" t="s">
        <v>97</v>
      </c>
      <c r="E11" s="15" t="s">
        <v>101</v>
      </c>
      <c r="F11" s="15" t="s">
        <v>17</v>
      </c>
      <c r="G11" s="15" t="s">
        <v>18</v>
      </c>
      <c r="H11" s="15" t="s">
        <v>64</v>
      </c>
      <c r="I11" s="15" t="s">
        <v>18</v>
      </c>
      <c r="J11" s="15" t="s">
        <v>21</v>
      </c>
      <c r="K11" s="15" t="s">
        <v>125</v>
      </c>
      <c r="L11" s="15" t="s">
        <v>66</v>
      </c>
      <c r="M11" s="18">
        <v>2</v>
      </c>
    </row>
    <row r="12" spans="1:13" x14ac:dyDescent="0.2">
      <c r="A12" s="15" t="s">
        <v>14</v>
      </c>
      <c r="B12" s="15" t="s">
        <v>2</v>
      </c>
      <c r="C12" s="15" t="s">
        <v>3</v>
      </c>
      <c r="D12" s="19" t="s">
        <v>98</v>
      </c>
      <c r="E12" s="7" t="s">
        <v>102</v>
      </c>
      <c r="F12" s="15" t="s">
        <v>6</v>
      </c>
      <c r="G12" s="15" t="s">
        <v>18</v>
      </c>
      <c r="H12" s="15" t="s">
        <v>20</v>
      </c>
      <c r="I12" s="15" t="s">
        <v>10</v>
      </c>
      <c r="J12" s="7" t="s">
        <v>29</v>
      </c>
      <c r="K12" s="7" t="s">
        <v>113</v>
      </c>
      <c r="L12" s="15" t="s">
        <v>71</v>
      </c>
      <c r="M12" s="18">
        <v>8</v>
      </c>
    </row>
    <row r="13" spans="1:13" x14ac:dyDescent="0.2">
      <c r="A13" s="15" t="s">
        <v>14</v>
      </c>
      <c r="B13" s="15" t="s">
        <v>40</v>
      </c>
      <c r="C13" s="15" t="s">
        <v>73</v>
      </c>
      <c r="D13" s="7" t="s">
        <v>96</v>
      </c>
      <c r="E13" s="15" t="s">
        <v>16</v>
      </c>
      <c r="F13" s="15" t="s">
        <v>51</v>
      </c>
      <c r="G13" s="15" t="s">
        <v>18</v>
      </c>
      <c r="H13" s="15" t="s">
        <v>9</v>
      </c>
      <c r="I13" s="15" t="s">
        <v>10</v>
      </c>
      <c r="J13" s="15" t="s">
        <v>29</v>
      </c>
      <c r="K13" s="15" t="s">
        <v>65</v>
      </c>
      <c r="L13" s="15" t="s">
        <v>77</v>
      </c>
      <c r="M13" s="18">
        <v>15</v>
      </c>
    </row>
    <row r="14" spans="1:13" x14ac:dyDescent="0.2">
      <c r="A14" s="15" t="s">
        <v>33</v>
      </c>
      <c r="B14" s="15" t="s">
        <v>26</v>
      </c>
      <c r="C14" s="15" t="s">
        <v>40</v>
      </c>
      <c r="D14" s="7" t="s">
        <v>95</v>
      </c>
      <c r="E14" s="7" t="s">
        <v>102</v>
      </c>
      <c r="F14" s="15" t="s">
        <v>51</v>
      </c>
      <c r="G14" s="15" t="s">
        <v>18</v>
      </c>
      <c r="H14" s="15" t="s">
        <v>9</v>
      </c>
      <c r="I14" s="15" t="s">
        <v>10</v>
      </c>
      <c r="J14" s="15" t="s">
        <v>29</v>
      </c>
      <c r="K14" s="7" t="s">
        <v>115</v>
      </c>
      <c r="L14" s="15" t="s">
        <v>54</v>
      </c>
      <c r="M14" s="18">
        <v>3</v>
      </c>
    </row>
    <row r="15" spans="1:13" x14ac:dyDescent="0.2">
      <c r="A15" s="15" t="s">
        <v>33</v>
      </c>
      <c r="D15" s="15" t="s">
        <v>61</v>
      </c>
      <c r="E15" s="15" t="s">
        <v>100</v>
      </c>
      <c r="J15" s="15" t="s">
        <v>21</v>
      </c>
      <c r="K15" s="7" t="s">
        <v>118</v>
      </c>
    </row>
    <row r="16" spans="1:13" x14ac:dyDescent="0.2">
      <c r="A16" s="15" t="s">
        <v>14</v>
      </c>
      <c r="D16" s="15" t="s">
        <v>67</v>
      </c>
      <c r="E16" s="19" t="s">
        <v>16</v>
      </c>
      <c r="J16" s="7" t="s">
        <v>29</v>
      </c>
      <c r="K16" s="7" t="s">
        <v>119</v>
      </c>
    </row>
    <row r="17" spans="1:11" x14ac:dyDescent="0.2">
      <c r="A17" s="7" t="s">
        <v>85</v>
      </c>
      <c r="D17" s="15" t="s">
        <v>74</v>
      </c>
      <c r="E17" s="15" t="s">
        <v>16</v>
      </c>
      <c r="J17" s="15" t="s">
        <v>21</v>
      </c>
      <c r="K17" s="15" t="s">
        <v>116</v>
      </c>
    </row>
    <row r="18" spans="1:11" x14ac:dyDescent="0.2">
      <c r="A18" s="7" t="s">
        <v>33</v>
      </c>
      <c r="D18" s="21" t="s">
        <v>92</v>
      </c>
      <c r="E18" s="15" t="s">
        <v>35</v>
      </c>
      <c r="J18" s="7" t="s">
        <v>29</v>
      </c>
      <c r="K18" s="7" t="s">
        <v>117</v>
      </c>
    </row>
    <row r="19" spans="1:11" x14ac:dyDescent="0.2">
      <c r="A19" s="15" t="s">
        <v>14</v>
      </c>
      <c r="E19" s="19" t="s">
        <v>100</v>
      </c>
      <c r="K19" s="7" t="s">
        <v>119</v>
      </c>
    </row>
    <row r="20" spans="1:11" x14ac:dyDescent="0.2">
      <c r="A20" s="7" t="s">
        <v>33</v>
      </c>
      <c r="E20" s="15" t="s">
        <v>101</v>
      </c>
      <c r="K20" s="15" t="s">
        <v>116</v>
      </c>
    </row>
    <row r="21" spans="1:11" x14ac:dyDescent="0.2">
      <c r="E21" s="19" t="s">
        <v>16</v>
      </c>
      <c r="K21" s="7" t="s">
        <v>126</v>
      </c>
    </row>
    <row r="22" spans="1:11" x14ac:dyDescent="0.2">
      <c r="E22" s="19" t="s">
        <v>102</v>
      </c>
      <c r="K22" s="15" t="s">
        <v>127</v>
      </c>
    </row>
    <row r="23" spans="1:11" x14ac:dyDescent="0.2">
      <c r="K23" s="7" t="s">
        <v>113</v>
      </c>
    </row>
    <row r="24" spans="1:11" x14ac:dyDescent="0.2">
      <c r="K24" s="7" t="s">
        <v>114</v>
      </c>
    </row>
    <row r="25" spans="1:11" x14ac:dyDescent="0.2">
      <c r="K25" s="7" t="s">
        <v>117</v>
      </c>
    </row>
    <row r="26" spans="1:11" x14ac:dyDescent="0.2">
      <c r="K26" s="15" t="s">
        <v>65</v>
      </c>
    </row>
    <row r="27" spans="1:11" x14ac:dyDescent="0.2">
      <c r="K27" s="7" t="s">
        <v>113</v>
      </c>
    </row>
    <row r="28" spans="1:11" x14ac:dyDescent="0.2">
      <c r="K28" s="7" t="s">
        <v>114</v>
      </c>
    </row>
    <row r="29" spans="1:11" x14ac:dyDescent="0.2">
      <c r="K29" s="19" t="s">
        <v>115</v>
      </c>
    </row>
    <row r="30" spans="1:11" x14ac:dyDescent="0.2">
      <c r="K30" s="7" t="s">
        <v>116</v>
      </c>
    </row>
    <row r="31" spans="1:11" x14ac:dyDescent="0.2">
      <c r="K31" s="7" t="s">
        <v>117</v>
      </c>
    </row>
    <row r="32" spans="1:11" x14ac:dyDescent="0.2">
      <c r="K32" s="7" t="s">
        <v>118</v>
      </c>
    </row>
    <row r="33" spans="11:15" x14ac:dyDescent="0.2">
      <c r="K33" s="7" t="s">
        <v>119</v>
      </c>
    </row>
    <row r="34" spans="11:15" x14ac:dyDescent="0.2">
      <c r="K34" s="15" t="s">
        <v>65</v>
      </c>
    </row>
    <row r="35" spans="11:15" x14ac:dyDescent="0.2">
      <c r="K35" s="15" t="s">
        <v>65</v>
      </c>
    </row>
    <row r="36" spans="11:15" x14ac:dyDescent="0.2">
      <c r="K36" s="7" t="s">
        <v>115</v>
      </c>
    </row>
    <row r="37" spans="11:15" x14ac:dyDescent="0.2">
      <c r="K37" s="7" t="s">
        <v>117</v>
      </c>
    </row>
    <row r="38" spans="11:15" x14ac:dyDescent="0.2">
      <c r="K38" s="7" t="s">
        <v>118</v>
      </c>
    </row>
    <row r="39" spans="11:15" x14ac:dyDescent="0.2">
      <c r="K39" s="15" t="s">
        <v>113</v>
      </c>
    </row>
    <row r="40" spans="11:15" x14ac:dyDescent="0.2">
      <c r="K40" s="7" t="s">
        <v>114</v>
      </c>
    </row>
    <row r="41" spans="11:15" x14ac:dyDescent="0.2">
      <c r="K41" s="19" t="s">
        <v>115</v>
      </c>
    </row>
    <row r="42" spans="11:15" x14ac:dyDescent="0.2">
      <c r="K42" s="7" t="s">
        <v>119</v>
      </c>
    </row>
    <row r="43" spans="11:15" x14ac:dyDescent="0.2">
      <c r="K43" s="15" t="s">
        <v>125</v>
      </c>
    </row>
    <row r="44" spans="11:15" x14ac:dyDescent="0.2">
      <c r="K44" s="20" t="s">
        <v>113</v>
      </c>
      <c r="O44" t="s">
        <v>128</v>
      </c>
    </row>
    <row r="45" spans="11:15" x14ac:dyDescent="0.2">
      <c r="K45" s="20" t="s">
        <v>122</v>
      </c>
    </row>
    <row r="46" spans="11:15" x14ac:dyDescent="0.2">
      <c r="K46" s="20" t="s">
        <v>121</v>
      </c>
    </row>
    <row r="47" spans="11:15" x14ac:dyDescent="0.2">
      <c r="K47" s="20" t="s">
        <v>123</v>
      </c>
    </row>
    <row r="48" spans="11:15" x14ac:dyDescent="0.2">
      <c r="K48" s="20" t="s">
        <v>120</v>
      </c>
    </row>
  </sheetData>
  <dataConsolidate function="count"/>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78F7-F0A6-475C-A681-296367791CCA}">
  <dimension ref="A1:H31"/>
  <sheetViews>
    <sheetView showGridLines="0" workbookViewId="0">
      <selection activeCell="C1" sqref="C1"/>
    </sheetView>
  </sheetViews>
  <sheetFormatPr baseColWidth="10" defaultRowHeight="12.75" x14ac:dyDescent="0.2"/>
  <cols>
    <col min="1" max="1" width="39.42578125" bestFit="1" customWidth="1"/>
    <col min="4" max="4" width="45.85546875" bestFit="1" customWidth="1"/>
    <col min="7" max="7" width="33.140625" bestFit="1" customWidth="1"/>
  </cols>
  <sheetData>
    <row r="1" spans="1:8" x14ac:dyDescent="0.2">
      <c r="A1" s="22" t="s">
        <v>87</v>
      </c>
      <c r="B1" s="23" t="s">
        <v>88</v>
      </c>
      <c r="D1" s="24" t="s">
        <v>103</v>
      </c>
      <c r="E1" s="24" t="s">
        <v>140</v>
      </c>
      <c r="G1" s="24" t="s">
        <v>112</v>
      </c>
      <c r="H1" s="24" t="s">
        <v>144</v>
      </c>
    </row>
    <row r="2" spans="1:8" x14ac:dyDescent="0.2">
      <c r="A2" s="26" t="s">
        <v>14</v>
      </c>
      <c r="B2" s="27">
        <f>+COUNTIF(info!$A$3:$A$20,"planeación")</f>
        <v>8</v>
      </c>
      <c r="D2" s="30" t="s">
        <v>35</v>
      </c>
      <c r="E2" s="31">
        <f>+COUNTIF(info!$E$3:$E$22,D2)</f>
        <v>4</v>
      </c>
      <c r="G2" s="30" t="s">
        <v>10</v>
      </c>
      <c r="H2" s="31">
        <f>+COUNTIF(info!$I$3:$I$14,G2)</f>
        <v>6</v>
      </c>
    </row>
    <row r="3" spans="1:8" x14ac:dyDescent="0.2">
      <c r="A3" s="26" t="s">
        <v>85</v>
      </c>
      <c r="B3" s="27">
        <f>+COUNTIF(info!$A$3:$A$20,"ejecución")</f>
        <v>4</v>
      </c>
      <c r="D3" s="30" t="s">
        <v>100</v>
      </c>
      <c r="E3" s="31">
        <f>+COUNTIF(info!$E$3:$E$22,D3)</f>
        <v>2</v>
      </c>
      <c r="G3" s="32" t="s">
        <v>18</v>
      </c>
      <c r="H3" s="33">
        <f>+COUNTIF(info!$I$3:$I$14,G3)</f>
        <v>6</v>
      </c>
    </row>
    <row r="4" spans="1:8" x14ac:dyDescent="0.2">
      <c r="A4" s="28" t="s">
        <v>33</v>
      </c>
      <c r="B4" s="29">
        <f>+COUNTIF(info!$A$3:$A$20,"emisión informe")</f>
        <v>5</v>
      </c>
      <c r="D4" s="30" t="s">
        <v>101</v>
      </c>
      <c r="E4" s="31">
        <f>+COUNTIF(info!$E$3:$E$22,D4)</f>
        <v>2</v>
      </c>
    </row>
    <row r="5" spans="1:8" x14ac:dyDescent="0.2">
      <c r="D5" s="30" t="s">
        <v>16</v>
      </c>
      <c r="E5" s="31">
        <f>+COUNTIF(info!$E$3:$E$22,D5)</f>
        <v>7</v>
      </c>
      <c r="G5" s="24" t="s">
        <v>124</v>
      </c>
      <c r="H5" s="24" t="s">
        <v>88</v>
      </c>
    </row>
    <row r="6" spans="1:8" x14ac:dyDescent="0.2">
      <c r="A6" s="24" t="s">
        <v>90</v>
      </c>
      <c r="B6" s="24" t="s">
        <v>137</v>
      </c>
      <c r="D6" s="30" t="s">
        <v>102</v>
      </c>
      <c r="E6" s="31">
        <f>+COUNTIF(info!$E$3:$E$22,D6)</f>
        <v>3</v>
      </c>
      <c r="G6" s="30" t="s">
        <v>21</v>
      </c>
      <c r="H6" s="31">
        <f>+COUNTIF(info!$J$3:$J$18,G6)</f>
        <v>6</v>
      </c>
    </row>
    <row r="7" spans="1:8" x14ac:dyDescent="0.2">
      <c r="A7" s="30" t="s">
        <v>26</v>
      </c>
      <c r="B7" s="31">
        <f>+COUNTIF(info!$B$3:$B$14,A7)</f>
        <v>5</v>
      </c>
      <c r="D7" s="32" t="s">
        <v>42</v>
      </c>
      <c r="E7" s="33">
        <f>+COUNTIF(info!$E$3:$E$22,D7)</f>
        <v>2</v>
      </c>
      <c r="G7" s="30" t="s">
        <v>29</v>
      </c>
      <c r="H7" s="31">
        <f>+COUNTIF(info!$J$3:$J$18,G7)</f>
        <v>9</v>
      </c>
    </row>
    <row r="8" spans="1:8" x14ac:dyDescent="0.2">
      <c r="A8" s="30" t="s">
        <v>2</v>
      </c>
      <c r="B8" s="31">
        <f>+COUNTIF(info!$B$3:$B$14,A8)</f>
        <v>5</v>
      </c>
      <c r="G8" s="32" t="s">
        <v>42</v>
      </c>
      <c r="H8" s="33">
        <f>+COUNTIF(info!$J$3:$J$18,G8)</f>
        <v>1</v>
      </c>
    </row>
    <row r="9" spans="1:8" x14ac:dyDescent="0.2">
      <c r="A9" s="32" t="s">
        <v>40</v>
      </c>
      <c r="B9" s="33">
        <f>+COUNTIF(info!$B$3:$B$14,A9)</f>
        <v>2</v>
      </c>
      <c r="D9" s="24" t="s">
        <v>106</v>
      </c>
      <c r="E9" s="24" t="s">
        <v>141</v>
      </c>
    </row>
    <row r="10" spans="1:8" x14ac:dyDescent="0.2">
      <c r="D10" s="34" t="s">
        <v>51</v>
      </c>
      <c r="E10" s="31">
        <f>+COUNTIF(info!$F$3:$F$14,D10)</f>
        <v>4</v>
      </c>
      <c r="G10" s="24" t="s">
        <v>129</v>
      </c>
      <c r="H10" s="24" t="s">
        <v>88</v>
      </c>
    </row>
    <row r="11" spans="1:8" x14ac:dyDescent="0.2">
      <c r="A11" s="24" t="s">
        <v>91</v>
      </c>
      <c r="B11" s="24" t="s">
        <v>138</v>
      </c>
      <c r="D11" s="34" t="s">
        <v>6</v>
      </c>
      <c r="E11" s="31">
        <f>+COUNTIF(info!$F$3:$F$14,D11)</f>
        <v>3</v>
      </c>
      <c r="G11" s="30" t="s">
        <v>65</v>
      </c>
      <c r="H11" s="31">
        <f>+COUNTIF(info!$K$3:$K$48,G11)</f>
        <v>6</v>
      </c>
    </row>
    <row r="12" spans="1:8" x14ac:dyDescent="0.2">
      <c r="A12" s="30" t="s">
        <v>3</v>
      </c>
      <c r="B12" s="31">
        <f>+COUNTIF(info!$C$3:$C$14,A12)</f>
        <v>10</v>
      </c>
      <c r="D12" s="34" t="s">
        <v>17</v>
      </c>
      <c r="E12" s="31">
        <f>+COUNTIF(info!$F$3:$F$14,D12)</f>
        <v>5</v>
      </c>
      <c r="G12" s="30" t="s">
        <v>113</v>
      </c>
      <c r="H12" s="31">
        <f>+COUNTIF(info!$K$3:$K$48,G12)</f>
        <v>7</v>
      </c>
    </row>
    <row r="13" spans="1:8" x14ac:dyDescent="0.2">
      <c r="A13" s="30" t="s">
        <v>73</v>
      </c>
      <c r="B13" s="31">
        <f>+COUNTIF(info!$C$3:$C$14,A13)</f>
        <v>1</v>
      </c>
      <c r="D13" s="34" t="s">
        <v>104</v>
      </c>
      <c r="E13" s="31">
        <f>+COUNTIF(info!$F$3:$F$14,D13)</f>
        <v>0</v>
      </c>
      <c r="G13" s="30" t="s">
        <v>114</v>
      </c>
      <c r="H13" s="31">
        <f>+COUNTIF(info!$K$3:$K$48,G13)</f>
        <v>3</v>
      </c>
    </row>
    <row r="14" spans="1:8" x14ac:dyDescent="0.2">
      <c r="A14" s="32" t="s">
        <v>40</v>
      </c>
      <c r="B14" s="33">
        <f>+COUNTIF(info!$C$3:$C$14,A14)</f>
        <v>1</v>
      </c>
      <c r="D14" s="34" t="s">
        <v>105</v>
      </c>
      <c r="E14" s="33">
        <f>+COUNTIF(info!$F$3:$F$14,D14)</f>
        <v>0</v>
      </c>
      <c r="G14" s="30" t="s">
        <v>115</v>
      </c>
      <c r="H14" s="31">
        <f>+COUNTIF(info!$K$3:$K$48,G14)</f>
        <v>5</v>
      </c>
    </row>
    <row r="15" spans="1:8" x14ac:dyDescent="0.2">
      <c r="G15" s="30" t="s">
        <v>116</v>
      </c>
      <c r="H15" s="31">
        <f>+COUNTIF(info!$K$3:$K$48,G15)</f>
        <v>3</v>
      </c>
    </row>
    <row r="16" spans="1:8" x14ac:dyDescent="0.2">
      <c r="A16" s="24" t="s">
        <v>99</v>
      </c>
      <c r="B16" s="24" t="s">
        <v>139</v>
      </c>
      <c r="D16" s="25" t="s">
        <v>109</v>
      </c>
      <c r="E16" s="24" t="s">
        <v>142</v>
      </c>
      <c r="G16" s="30" t="s">
        <v>117</v>
      </c>
      <c r="H16" s="31">
        <f>+COUNTIF(info!$K$3:$K$48,G16)</f>
        <v>6</v>
      </c>
    </row>
    <row r="17" spans="1:8" x14ac:dyDescent="0.2">
      <c r="A17" s="30" t="s">
        <v>93</v>
      </c>
      <c r="B17" s="31">
        <f>+COUNTIF(info!$D$3:$D$18,A17)</f>
        <v>1</v>
      </c>
      <c r="D17" s="34" t="s">
        <v>7</v>
      </c>
      <c r="E17" s="31">
        <f>+COUNTIF(info!$G$3:$G$14,D17)</f>
        <v>2</v>
      </c>
      <c r="G17" s="30" t="s">
        <v>118</v>
      </c>
      <c r="H17" s="31">
        <f>+COUNTIF(info!$K$3:$K$48,G17)</f>
        <v>4</v>
      </c>
    </row>
    <row r="18" spans="1:8" x14ac:dyDescent="0.2">
      <c r="A18" s="30" t="s">
        <v>94</v>
      </c>
      <c r="B18" s="31">
        <f>+COUNTIF(info!$D$3:$D$18,A18)</f>
        <v>1</v>
      </c>
      <c r="D18" s="34" t="s">
        <v>107</v>
      </c>
      <c r="E18" s="31">
        <f>+COUNTIF(info!$G$3:$G$14,D18)</f>
        <v>0</v>
      </c>
      <c r="G18" s="32" t="s">
        <v>119</v>
      </c>
      <c r="H18" s="33">
        <f>+COUNTIF(info!$K$3:$K$48,G18)</f>
        <v>4</v>
      </c>
    </row>
    <row r="19" spans="1:8" x14ac:dyDescent="0.2">
      <c r="A19" s="30" t="s">
        <v>46</v>
      </c>
      <c r="B19" s="31">
        <f>+COUNTIF(info!$D$3:$D$18,A19)</f>
        <v>2</v>
      </c>
      <c r="D19" s="34" t="s">
        <v>108</v>
      </c>
      <c r="E19" s="31">
        <f>+COUNTIF(info!$G$3:$G$14,D19)</f>
        <v>0</v>
      </c>
    </row>
    <row r="20" spans="1:8" x14ac:dyDescent="0.2">
      <c r="A20" s="30" t="s">
        <v>27</v>
      </c>
      <c r="B20" s="31">
        <f>+COUNTIF(info!$D$3:$D$18,A20)</f>
        <v>1</v>
      </c>
      <c r="D20" s="35" t="s">
        <v>18</v>
      </c>
      <c r="E20" s="33">
        <f>+COUNTIF(info!$G$3:$G$14,D20)</f>
        <v>10</v>
      </c>
      <c r="G20" s="24" t="s">
        <v>130</v>
      </c>
      <c r="H20" s="24" t="s">
        <v>132</v>
      </c>
    </row>
    <row r="21" spans="1:8" x14ac:dyDescent="0.2">
      <c r="A21" s="30" t="s">
        <v>34</v>
      </c>
      <c r="B21" s="31">
        <f>+COUNTIF(info!$D$3:$D$18,A21)</f>
        <v>1</v>
      </c>
      <c r="G21" s="38">
        <v>2</v>
      </c>
      <c r="H21" s="39">
        <f>+COUNTIF(info!$M$3:$M$14,Tabla15[[#This Row],[13]])</f>
        <v>2</v>
      </c>
    </row>
    <row r="22" spans="1:8" x14ac:dyDescent="0.2">
      <c r="A22" s="30" t="s">
        <v>41</v>
      </c>
      <c r="B22" s="31">
        <f>+COUNTIF(info!$D$3:$D$18,A22)</f>
        <v>1</v>
      </c>
      <c r="D22" s="25" t="s">
        <v>111</v>
      </c>
      <c r="E22" s="25" t="s">
        <v>143</v>
      </c>
      <c r="G22" s="40">
        <v>3</v>
      </c>
      <c r="H22" s="30">
        <f>+COUNTIF(info!$M$3:$M$14,Tabla15[[#This Row],[13]])</f>
        <v>2</v>
      </c>
    </row>
    <row r="23" spans="1:8" x14ac:dyDescent="0.2">
      <c r="A23" s="30" t="s">
        <v>50</v>
      </c>
      <c r="B23" s="31">
        <f>+COUNTIF(info!$D$3:$D$18,A23)</f>
        <v>1</v>
      </c>
      <c r="D23" s="34" t="s">
        <v>20</v>
      </c>
      <c r="E23" s="36">
        <f>+COUNTIF(info!$H$3:$H$14,D23)</f>
        <v>6</v>
      </c>
      <c r="G23" s="40">
        <v>4</v>
      </c>
      <c r="H23" s="30">
        <f>+COUNTIF(info!$M$3:$M$14,Tabla15[[#This Row],[13]])</f>
        <v>1</v>
      </c>
    </row>
    <row r="24" spans="1:8" x14ac:dyDescent="0.2">
      <c r="A24" s="30" t="s">
        <v>97</v>
      </c>
      <c r="B24" s="31">
        <f>+COUNTIF(info!$D$3:$D$18,A24)</f>
        <v>1</v>
      </c>
      <c r="D24" s="34" t="s">
        <v>9</v>
      </c>
      <c r="E24" s="36">
        <f>+COUNTIF(info!$H$3:$H$14,D24)</f>
        <v>5</v>
      </c>
      <c r="G24" s="40">
        <v>5</v>
      </c>
      <c r="H24" s="30">
        <f>+COUNTIF(info!$M$3:$M$14,Tabla15[[#This Row],[13]])</f>
        <v>1</v>
      </c>
    </row>
    <row r="25" spans="1:8" x14ac:dyDescent="0.2">
      <c r="A25" s="30" t="s">
        <v>98</v>
      </c>
      <c r="B25" s="31">
        <f>+COUNTIF(info!$D$3:$D$18,A25)</f>
        <v>1</v>
      </c>
      <c r="D25" s="34" t="s">
        <v>64</v>
      </c>
      <c r="E25" s="36">
        <f>+COUNTIF(info!$H$3:$H$14,D25)</f>
        <v>1</v>
      </c>
      <c r="G25" s="40">
        <v>8</v>
      </c>
      <c r="H25" s="30">
        <f>+COUNTIF(info!$M$3:$M$14,Tabla15[[#This Row],[13]])</f>
        <v>1</v>
      </c>
    </row>
    <row r="26" spans="1:8" x14ac:dyDescent="0.2">
      <c r="A26" s="30" t="s">
        <v>96</v>
      </c>
      <c r="B26" s="31">
        <f>+COUNTIF(info!$D$3:$D$18,A26)</f>
        <v>1</v>
      </c>
      <c r="D26" s="35" t="s">
        <v>110</v>
      </c>
      <c r="E26" s="37">
        <f>+COUNTIF(info!$H$3:$H$14,D26)</f>
        <v>0</v>
      </c>
      <c r="G26" s="40">
        <v>10</v>
      </c>
      <c r="H26" s="30">
        <f>+COUNTIF(info!$M$3:$M$14,Tabla15[[#This Row],[13]])</f>
        <v>2</v>
      </c>
    </row>
    <row r="27" spans="1:8" x14ac:dyDescent="0.2">
      <c r="A27" s="30" t="s">
        <v>95</v>
      </c>
      <c r="B27" s="31">
        <f>+COUNTIF(info!$D$3:$D$18,A27)</f>
        <v>1</v>
      </c>
      <c r="G27" s="40">
        <v>15</v>
      </c>
      <c r="H27" s="30">
        <f>+COUNTIF(info!$M$3:$M$14,Tabla15[[#This Row],[13]])</f>
        <v>2</v>
      </c>
    </row>
    <row r="28" spans="1:8" x14ac:dyDescent="0.2">
      <c r="A28" s="30" t="s">
        <v>61</v>
      </c>
      <c r="B28" s="31">
        <f>+COUNTIF(info!$D$3:$D$18,A28)</f>
        <v>1</v>
      </c>
      <c r="G28" s="40">
        <v>30</v>
      </c>
      <c r="H28" s="30">
        <f>+COUNTIF(info!$M$3:$M$14,Tabla15[[#This Row],[13]])</f>
        <v>1</v>
      </c>
    </row>
    <row r="29" spans="1:8" x14ac:dyDescent="0.2">
      <c r="A29" s="30" t="s">
        <v>67</v>
      </c>
      <c r="B29" s="31">
        <f>+COUNTIF(info!$D$3:$D$18,A29)</f>
        <v>1</v>
      </c>
    </row>
    <row r="30" spans="1:8" x14ac:dyDescent="0.2">
      <c r="A30" s="30" t="s">
        <v>74</v>
      </c>
      <c r="B30" s="31">
        <f>+COUNTIF(info!$D$3:$D$18,A30)</f>
        <v>1</v>
      </c>
    </row>
    <row r="31" spans="1:8" x14ac:dyDescent="0.2">
      <c r="A31" s="30" t="s">
        <v>92</v>
      </c>
      <c r="B31" s="31">
        <f>+COUNTIF(info!$D$3:$D$18,A31)</f>
        <v>1</v>
      </c>
    </row>
  </sheetData>
  <phoneticPr fontId="4" type="noConversion"/>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F2E9-F135-463C-9434-B7FC53269876}">
  <dimension ref="A1:H37"/>
  <sheetViews>
    <sheetView showGridLines="0" workbookViewId="0">
      <selection activeCell="C1" sqref="C1"/>
    </sheetView>
  </sheetViews>
  <sheetFormatPr baseColWidth="10" defaultRowHeight="12.75" x14ac:dyDescent="0.2"/>
  <cols>
    <col min="1" max="1" width="17.85546875" bestFit="1" customWidth="1"/>
    <col min="2" max="2" width="19" bestFit="1" customWidth="1"/>
    <col min="4" max="4" width="17.85546875" bestFit="1" customWidth="1"/>
    <col min="5" max="5" width="11.7109375" bestFit="1" customWidth="1"/>
    <col min="7" max="7" width="17.85546875" bestFit="1" customWidth="1"/>
    <col min="8" max="8" width="19" bestFit="1" customWidth="1"/>
  </cols>
  <sheetData>
    <row r="1" spans="1:8" x14ac:dyDescent="0.2">
      <c r="D1" s="2" t="s">
        <v>83</v>
      </c>
      <c r="E1" t="s">
        <v>89</v>
      </c>
      <c r="G1" s="2" t="s">
        <v>83</v>
      </c>
      <c r="H1" t="s">
        <v>89</v>
      </c>
    </row>
    <row r="2" spans="1:8" x14ac:dyDescent="0.2">
      <c r="D2" s="3" t="s">
        <v>16</v>
      </c>
      <c r="E2" s="5">
        <v>0.35</v>
      </c>
      <c r="G2" s="3" t="s">
        <v>20</v>
      </c>
      <c r="H2" s="5">
        <v>0.5</v>
      </c>
    </row>
    <row r="3" spans="1:8" x14ac:dyDescent="0.2">
      <c r="A3" s="2" t="s">
        <v>83</v>
      </c>
      <c r="B3" t="s">
        <v>89</v>
      </c>
      <c r="D3" s="3" t="s">
        <v>35</v>
      </c>
      <c r="E3" s="5">
        <v>0.2</v>
      </c>
      <c r="G3" s="3" t="s">
        <v>9</v>
      </c>
      <c r="H3" s="5">
        <v>0.41666666666666669</v>
      </c>
    </row>
    <row r="4" spans="1:8" x14ac:dyDescent="0.2">
      <c r="A4" s="3" t="s">
        <v>85</v>
      </c>
      <c r="B4">
        <v>4</v>
      </c>
      <c r="D4" s="3" t="s">
        <v>102</v>
      </c>
      <c r="E4" s="5">
        <v>0.15</v>
      </c>
      <c r="G4" s="3" t="s">
        <v>64</v>
      </c>
      <c r="H4" s="5">
        <v>8.3333333333333329E-2</v>
      </c>
    </row>
    <row r="5" spans="1:8" x14ac:dyDescent="0.2">
      <c r="A5" s="3" t="s">
        <v>33</v>
      </c>
      <c r="B5">
        <v>5</v>
      </c>
      <c r="D5" s="3" t="s">
        <v>101</v>
      </c>
      <c r="E5" s="5">
        <v>0.1</v>
      </c>
      <c r="G5" s="3" t="s">
        <v>110</v>
      </c>
      <c r="H5" s="5">
        <v>0</v>
      </c>
    </row>
    <row r="6" spans="1:8" x14ac:dyDescent="0.2">
      <c r="A6" s="3" t="s">
        <v>14</v>
      </c>
      <c r="B6">
        <v>8</v>
      </c>
      <c r="D6" s="3" t="s">
        <v>42</v>
      </c>
      <c r="E6" s="5">
        <v>0.1</v>
      </c>
      <c r="G6" s="3" t="s">
        <v>84</v>
      </c>
      <c r="H6" s="4">
        <v>1</v>
      </c>
    </row>
    <row r="7" spans="1:8" x14ac:dyDescent="0.2">
      <c r="A7" s="3" t="s">
        <v>84</v>
      </c>
      <c r="B7">
        <v>17</v>
      </c>
      <c r="D7" s="3" t="s">
        <v>100</v>
      </c>
      <c r="E7" s="5">
        <v>0.1</v>
      </c>
    </row>
    <row r="8" spans="1:8" x14ac:dyDescent="0.2">
      <c r="D8" s="3" t="s">
        <v>84</v>
      </c>
      <c r="E8" s="5">
        <v>1</v>
      </c>
    </row>
    <row r="9" spans="1:8" x14ac:dyDescent="0.2">
      <c r="A9" s="2" t="s">
        <v>83</v>
      </c>
      <c r="B9" t="s">
        <v>89</v>
      </c>
      <c r="G9" s="2" t="s">
        <v>83</v>
      </c>
      <c r="H9" t="s">
        <v>89</v>
      </c>
    </row>
    <row r="10" spans="1:8" x14ac:dyDescent="0.2">
      <c r="A10" s="3" t="s">
        <v>26</v>
      </c>
      <c r="B10">
        <v>5</v>
      </c>
      <c r="G10" s="3" t="s">
        <v>18</v>
      </c>
      <c r="H10">
        <v>6</v>
      </c>
    </row>
    <row r="11" spans="1:8" x14ac:dyDescent="0.2">
      <c r="A11" s="3" t="s">
        <v>2</v>
      </c>
      <c r="B11">
        <v>5</v>
      </c>
      <c r="D11" s="2" t="s">
        <v>83</v>
      </c>
      <c r="E11" t="s">
        <v>89</v>
      </c>
      <c r="G11" s="3" t="s">
        <v>10</v>
      </c>
      <c r="H11">
        <v>6</v>
      </c>
    </row>
    <row r="12" spans="1:8" x14ac:dyDescent="0.2">
      <c r="A12" s="3" t="s">
        <v>40</v>
      </c>
      <c r="B12">
        <v>2</v>
      </c>
      <c r="D12" s="3" t="s">
        <v>17</v>
      </c>
      <c r="E12" s="5">
        <v>0.41666666666666669</v>
      </c>
      <c r="G12" s="3" t="s">
        <v>84</v>
      </c>
      <c r="H12">
        <v>12</v>
      </c>
    </row>
    <row r="13" spans="1:8" x14ac:dyDescent="0.2">
      <c r="A13" s="3" t="s">
        <v>84</v>
      </c>
      <c r="B13">
        <v>12</v>
      </c>
      <c r="D13" s="3" t="s">
        <v>51</v>
      </c>
      <c r="E13" s="5">
        <v>0.33333333333333331</v>
      </c>
    </row>
    <row r="14" spans="1:8" x14ac:dyDescent="0.2">
      <c r="D14" s="3" t="s">
        <v>6</v>
      </c>
      <c r="E14" s="5">
        <v>0.25</v>
      </c>
    </row>
    <row r="15" spans="1:8" x14ac:dyDescent="0.2">
      <c r="A15" s="2" t="s">
        <v>83</v>
      </c>
      <c r="B15" t="s">
        <v>89</v>
      </c>
      <c r="D15" s="3" t="s">
        <v>104</v>
      </c>
      <c r="E15" s="5">
        <v>0</v>
      </c>
      <c r="G15" s="2" t="s">
        <v>83</v>
      </c>
      <c r="H15" t="s">
        <v>89</v>
      </c>
    </row>
    <row r="16" spans="1:8" x14ac:dyDescent="0.2">
      <c r="A16" s="3" t="s">
        <v>3</v>
      </c>
      <c r="B16">
        <v>10</v>
      </c>
      <c r="D16" s="3" t="s">
        <v>105</v>
      </c>
      <c r="E16" s="5">
        <v>0</v>
      </c>
      <c r="G16" s="3" t="s">
        <v>21</v>
      </c>
      <c r="H16" s="5">
        <v>0.375</v>
      </c>
    </row>
    <row r="17" spans="1:8" x14ac:dyDescent="0.2">
      <c r="A17" s="3" t="s">
        <v>73</v>
      </c>
      <c r="B17">
        <v>1</v>
      </c>
      <c r="D17" s="3" t="s">
        <v>84</v>
      </c>
      <c r="E17" s="4">
        <v>1</v>
      </c>
      <c r="G17" s="3" t="s">
        <v>42</v>
      </c>
      <c r="H17" s="5">
        <v>6.25E-2</v>
      </c>
    </row>
    <row r="18" spans="1:8" x14ac:dyDescent="0.2">
      <c r="A18" s="3" t="s">
        <v>40</v>
      </c>
      <c r="B18">
        <v>1</v>
      </c>
      <c r="G18" s="3" t="s">
        <v>29</v>
      </c>
      <c r="H18" s="5">
        <v>0.5625</v>
      </c>
    </row>
    <row r="19" spans="1:8" x14ac:dyDescent="0.2">
      <c r="A19" s="3" t="s">
        <v>84</v>
      </c>
      <c r="B19">
        <v>12</v>
      </c>
      <c r="D19" s="2" t="s">
        <v>83</v>
      </c>
      <c r="E19" t="s">
        <v>89</v>
      </c>
      <c r="G19" s="3" t="s">
        <v>84</v>
      </c>
      <c r="H19" s="4">
        <v>1</v>
      </c>
    </row>
    <row r="20" spans="1:8" x14ac:dyDescent="0.2">
      <c r="D20" s="3" t="s">
        <v>18</v>
      </c>
      <c r="E20" s="4">
        <v>0.83333333333333337</v>
      </c>
    </row>
    <row r="21" spans="1:8" x14ac:dyDescent="0.2">
      <c r="A21" s="2" t="s">
        <v>83</v>
      </c>
      <c r="B21" t="s">
        <v>89</v>
      </c>
      <c r="D21" s="3" t="s">
        <v>7</v>
      </c>
      <c r="E21" s="4">
        <v>0.16666666666666666</v>
      </c>
      <c r="G21" s="2" t="s">
        <v>83</v>
      </c>
      <c r="H21" t="s">
        <v>89</v>
      </c>
    </row>
    <row r="22" spans="1:8" x14ac:dyDescent="0.2">
      <c r="A22" s="3" t="s">
        <v>96</v>
      </c>
      <c r="B22">
        <v>1</v>
      </c>
      <c r="D22" s="3" t="s">
        <v>108</v>
      </c>
      <c r="E22" s="4">
        <v>0</v>
      </c>
      <c r="G22" s="3" t="s">
        <v>113</v>
      </c>
      <c r="H22">
        <v>7</v>
      </c>
    </row>
    <row r="23" spans="1:8" x14ac:dyDescent="0.2">
      <c r="A23" s="3" t="s">
        <v>93</v>
      </c>
      <c r="B23">
        <v>1</v>
      </c>
      <c r="D23" s="3" t="s">
        <v>107</v>
      </c>
      <c r="E23" s="4">
        <v>0</v>
      </c>
      <c r="G23" s="3" t="s">
        <v>115</v>
      </c>
      <c r="H23">
        <v>5</v>
      </c>
    </row>
    <row r="24" spans="1:8" x14ac:dyDescent="0.2">
      <c r="A24" s="3" t="s">
        <v>34</v>
      </c>
      <c r="B24">
        <v>1</v>
      </c>
      <c r="D24" s="3" t="s">
        <v>84</v>
      </c>
      <c r="E24" s="4">
        <v>1</v>
      </c>
      <c r="G24" s="3" t="s">
        <v>118</v>
      </c>
      <c r="H24">
        <v>4</v>
      </c>
    </row>
    <row r="25" spans="1:8" x14ac:dyDescent="0.2">
      <c r="A25" s="3" t="s">
        <v>67</v>
      </c>
      <c r="B25">
        <v>1</v>
      </c>
      <c r="G25" s="3" t="s">
        <v>117</v>
      </c>
      <c r="H25">
        <v>6</v>
      </c>
    </row>
    <row r="26" spans="1:8" x14ac:dyDescent="0.2">
      <c r="A26" s="3" t="s">
        <v>61</v>
      </c>
      <c r="B26">
        <v>1</v>
      </c>
      <c r="D26" s="2" t="s">
        <v>83</v>
      </c>
      <c r="E26" t="s">
        <v>131</v>
      </c>
      <c r="G26" s="3" t="s">
        <v>114</v>
      </c>
      <c r="H26">
        <v>3</v>
      </c>
    </row>
    <row r="27" spans="1:8" x14ac:dyDescent="0.2">
      <c r="A27" s="3" t="s">
        <v>92</v>
      </c>
      <c r="B27">
        <v>1</v>
      </c>
      <c r="D27" s="3" t="s">
        <v>133</v>
      </c>
      <c r="E27" s="4">
        <v>0.5</v>
      </c>
      <c r="G27" s="3" t="s">
        <v>119</v>
      </c>
      <c r="H27">
        <v>4</v>
      </c>
    </row>
    <row r="28" spans="1:8" x14ac:dyDescent="0.2">
      <c r="A28" s="3" t="s">
        <v>98</v>
      </c>
      <c r="B28">
        <v>1</v>
      </c>
      <c r="D28" s="3" t="s">
        <v>134</v>
      </c>
      <c r="E28" s="4">
        <v>0.25</v>
      </c>
      <c r="G28" s="3" t="s">
        <v>65</v>
      </c>
      <c r="H28">
        <v>6</v>
      </c>
    </row>
    <row r="29" spans="1:8" x14ac:dyDescent="0.2">
      <c r="A29" s="3" t="s">
        <v>50</v>
      </c>
      <c r="B29">
        <v>1</v>
      </c>
      <c r="D29" s="3" t="s">
        <v>135</v>
      </c>
      <c r="E29" s="4">
        <v>0.16666666666666666</v>
      </c>
      <c r="G29" s="3" t="s">
        <v>116</v>
      </c>
      <c r="H29">
        <v>3</v>
      </c>
    </row>
    <row r="30" spans="1:8" x14ac:dyDescent="0.2">
      <c r="A30" s="3" t="s">
        <v>46</v>
      </c>
      <c r="B30">
        <v>2</v>
      </c>
      <c r="D30" s="3" t="s">
        <v>136</v>
      </c>
      <c r="E30" s="4">
        <v>8.3333333333333329E-2</v>
      </c>
      <c r="G30" s="3" t="s">
        <v>84</v>
      </c>
      <c r="H30">
        <v>38</v>
      </c>
    </row>
    <row r="31" spans="1:8" x14ac:dyDescent="0.2">
      <c r="A31" s="3" t="s">
        <v>95</v>
      </c>
      <c r="B31">
        <v>1</v>
      </c>
      <c r="D31" s="3" t="s">
        <v>84</v>
      </c>
      <c r="E31" s="4">
        <v>1</v>
      </c>
    </row>
    <row r="32" spans="1:8" x14ac:dyDescent="0.2">
      <c r="A32" s="3" t="s">
        <v>74</v>
      </c>
      <c r="B32">
        <v>1</v>
      </c>
    </row>
    <row r="33" spans="1:2" x14ac:dyDescent="0.2">
      <c r="A33" s="3" t="s">
        <v>41</v>
      </c>
      <c r="B33">
        <v>1</v>
      </c>
    </row>
    <row r="34" spans="1:2" x14ac:dyDescent="0.2">
      <c r="A34" s="3" t="s">
        <v>27</v>
      </c>
      <c r="B34">
        <v>1</v>
      </c>
    </row>
    <row r="35" spans="1:2" x14ac:dyDescent="0.2">
      <c r="A35" s="3" t="s">
        <v>94</v>
      </c>
      <c r="B35">
        <v>1</v>
      </c>
    </row>
    <row r="36" spans="1:2" x14ac:dyDescent="0.2">
      <c r="A36" s="3" t="s">
        <v>97</v>
      </c>
      <c r="B36">
        <v>1</v>
      </c>
    </row>
    <row r="37" spans="1:2" x14ac:dyDescent="0.2">
      <c r="A37" s="3" t="s">
        <v>84</v>
      </c>
      <c r="B37">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A269-CDB3-46C7-9B08-F4F65D088A3F}">
  <dimension ref="I18"/>
  <sheetViews>
    <sheetView showGridLines="0" zoomScale="106" zoomScaleNormal="106" workbookViewId="0">
      <selection activeCell="O102" sqref="O102"/>
    </sheetView>
  </sheetViews>
  <sheetFormatPr baseColWidth="10" defaultRowHeight="12.75" x14ac:dyDescent="0.2"/>
  <sheetData>
    <row r="18" spans="9:9" x14ac:dyDescent="0.2">
      <c r="I18" t="s">
        <v>145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0E2A-5016-4C8D-B84A-D1CA98984DE0}">
  <dimension ref="B1:G59"/>
  <sheetViews>
    <sheetView showGridLines="0" topLeftCell="E14" workbookViewId="0">
      <selection activeCell="F18" sqref="F18:G18"/>
    </sheetView>
  </sheetViews>
  <sheetFormatPr baseColWidth="10" defaultRowHeight="12.75" x14ac:dyDescent="0.2"/>
  <cols>
    <col min="1" max="1" width="0" hidden="1" customWidth="1"/>
    <col min="2" max="2" width="36" hidden="1" customWidth="1"/>
    <col min="3" max="3" width="10.140625" hidden="1" customWidth="1"/>
    <col min="4" max="4" width="12.28515625" hidden="1" customWidth="1"/>
    <col min="5" max="5" width="17.85546875" bestFit="1" customWidth="1"/>
    <col min="6" max="6" width="70.28515625" bestFit="1" customWidth="1"/>
    <col min="7" max="7" width="23" bestFit="1" customWidth="1"/>
    <col min="8" max="8" width="13.140625" bestFit="1" customWidth="1"/>
    <col min="9" max="9" width="15.5703125" bestFit="1" customWidth="1"/>
    <col min="10" max="11" width="11" bestFit="1" customWidth="1"/>
    <col min="12" max="12" width="14.140625" bestFit="1" customWidth="1"/>
    <col min="13" max="13" width="13.140625" bestFit="1" customWidth="1"/>
  </cols>
  <sheetData>
    <row r="1" spans="2:2" hidden="1" x14ac:dyDescent="0.2"/>
    <row r="2" spans="2:2" hidden="1" x14ac:dyDescent="0.2"/>
    <row r="3" spans="2:2" hidden="1" x14ac:dyDescent="0.2">
      <c r="B3" s="1" t="s">
        <v>13</v>
      </c>
    </row>
    <row r="4" spans="2:2" hidden="1" x14ac:dyDescent="0.2">
      <c r="B4" s="1" t="s">
        <v>23</v>
      </c>
    </row>
    <row r="5" spans="2:2" hidden="1" x14ac:dyDescent="0.2">
      <c r="B5" s="1" t="s">
        <v>31</v>
      </c>
    </row>
    <row r="6" spans="2:2" hidden="1" x14ac:dyDescent="0.2">
      <c r="B6" s="1" t="s">
        <v>38</v>
      </c>
    </row>
    <row r="7" spans="2:2" hidden="1" x14ac:dyDescent="0.2">
      <c r="B7" s="1" t="s">
        <v>45</v>
      </c>
    </row>
    <row r="8" spans="2:2" hidden="1" x14ac:dyDescent="0.2">
      <c r="B8" s="1" t="s">
        <v>48</v>
      </c>
    </row>
    <row r="9" spans="2:2" hidden="1" x14ac:dyDescent="0.2">
      <c r="B9" s="1" t="s">
        <v>54</v>
      </c>
    </row>
    <row r="10" spans="2:2" hidden="1" x14ac:dyDescent="0.2">
      <c r="B10" s="1" t="s">
        <v>60</v>
      </c>
    </row>
    <row r="11" spans="2:2" hidden="1" x14ac:dyDescent="0.2">
      <c r="B11" s="1" t="s">
        <v>66</v>
      </c>
    </row>
    <row r="12" spans="2:2" hidden="1" x14ac:dyDescent="0.2">
      <c r="B12" s="1" t="s">
        <v>71</v>
      </c>
    </row>
    <row r="13" spans="2:2" hidden="1" x14ac:dyDescent="0.2">
      <c r="B13" s="1" t="s">
        <v>77</v>
      </c>
    </row>
    <row r="14" spans="2:2" x14ac:dyDescent="0.2">
      <c r="B14" s="1" t="s">
        <v>54</v>
      </c>
    </row>
    <row r="18" spans="2:7" ht="33.75" customHeight="1" x14ac:dyDescent="0.2">
      <c r="B18" t="s">
        <v>146</v>
      </c>
      <c r="C18" t="s">
        <v>0</v>
      </c>
      <c r="D18" t="s">
        <v>137</v>
      </c>
      <c r="F18" s="41" t="s">
        <v>160</v>
      </c>
      <c r="G18" s="42" t="s">
        <v>159</v>
      </c>
    </row>
    <row r="19" spans="2:7" x14ac:dyDescent="0.2">
      <c r="B19" t="s">
        <v>147</v>
      </c>
      <c r="C19" t="s">
        <v>154</v>
      </c>
      <c r="D19">
        <f>+COUNTIF($B$18:$B$39,C19)</f>
        <v>1</v>
      </c>
      <c r="F19" s="8" t="s">
        <v>113</v>
      </c>
      <c r="G19" s="9">
        <v>0.13636363636363635</v>
      </c>
    </row>
    <row r="20" spans="2:7" x14ac:dyDescent="0.2">
      <c r="B20" t="s">
        <v>118</v>
      </c>
      <c r="C20" t="s">
        <v>157</v>
      </c>
      <c r="D20">
        <f t="shared" ref="D20:D35" si="0">+COUNTIF($B$18:$B$39,C20)</f>
        <v>1</v>
      </c>
      <c r="F20" s="8" t="s">
        <v>54</v>
      </c>
      <c r="G20" s="9">
        <v>0.13636363636363635</v>
      </c>
    </row>
    <row r="21" spans="2:7" x14ac:dyDescent="0.2">
      <c r="B21" t="s">
        <v>148</v>
      </c>
      <c r="C21" t="s">
        <v>113</v>
      </c>
      <c r="D21">
        <f t="shared" si="0"/>
        <v>3</v>
      </c>
      <c r="F21" s="8" t="s">
        <v>118</v>
      </c>
      <c r="G21" s="9">
        <v>9.0909090909090912E-2</v>
      </c>
    </row>
    <row r="22" spans="2:7" x14ac:dyDescent="0.2">
      <c r="B22" t="s">
        <v>149</v>
      </c>
      <c r="C22" s="1" t="s">
        <v>54</v>
      </c>
      <c r="D22">
        <f t="shared" si="0"/>
        <v>3</v>
      </c>
      <c r="F22" s="8" t="s">
        <v>149</v>
      </c>
      <c r="G22" s="9">
        <v>4.5454545454545456E-2</v>
      </c>
    </row>
    <row r="23" spans="2:7" x14ac:dyDescent="0.2">
      <c r="B23" t="s">
        <v>150</v>
      </c>
      <c r="C23" t="s">
        <v>147</v>
      </c>
      <c r="D23">
        <f t="shared" si="0"/>
        <v>1</v>
      </c>
      <c r="F23" s="8" t="s">
        <v>147</v>
      </c>
      <c r="G23" s="9">
        <v>4.5454545454545456E-2</v>
      </c>
    </row>
    <row r="24" spans="2:7" x14ac:dyDescent="0.2">
      <c r="B24" t="s">
        <v>151</v>
      </c>
      <c r="C24" t="s">
        <v>118</v>
      </c>
      <c r="D24">
        <f t="shared" si="0"/>
        <v>2</v>
      </c>
      <c r="F24" s="8" t="s">
        <v>14</v>
      </c>
      <c r="G24" s="9">
        <v>4.5454545454545456E-2</v>
      </c>
    </row>
    <row r="25" spans="2:7" x14ac:dyDescent="0.2">
      <c r="B25" t="s">
        <v>152</v>
      </c>
      <c r="C25" t="s">
        <v>148</v>
      </c>
      <c r="D25">
        <f t="shared" si="0"/>
        <v>1</v>
      </c>
      <c r="F25" s="8" t="s">
        <v>157</v>
      </c>
      <c r="G25" s="9">
        <v>4.5454545454545456E-2</v>
      </c>
    </row>
    <row r="26" spans="2:7" x14ac:dyDescent="0.2">
      <c r="B26" t="s">
        <v>113</v>
      </c>
      <c r="C26" t="s">
        <v>152</v>
      </c>
      <c r="D26">
        <f t="shared" si="0"/>
        <v>1</v>
      </c>
      <c r="F26" s="8" t="s">
        <v>158</v>
      </c>
      <c r="G26" s="9">
        <v>4.5454545454545456E-2</v>
      </c>
    </row>
    <row r="27" spans="2:7" x14ac:dyDescent="0.2">
      <c r="B27" t="s">
        <v>154</v>
      </c>
      <c r="C27" s="1" t="s">
        <v>48</v>
      </c>
      <c r="D27">
        <f t="shared" si="0"/>
        <v>1</v>
      </c>
      <c r="F27" s="8" t="s">
        <v>150</v>
      </c>
      <c r="G27" s="9">
        <v>4.5454545454545456E-2</v>
      </c>
    </row>
    <row r="28" spans="2:7" x14ac:dyDescent="0.2">
      <c r="B28" t="s">
        <v>153</v>
      </c>
      <c r="C28" s="1" t="s">
        <v>71</v>
      </c>
      <c r="D28">
        <f t="shared" si="0"/>
        <v>1</v>
      </c>
      <c r="F28" s="8" t="s">
        <v>148</v>
      </c>
      <c r="G28" s="9">
        <v>4.5454545454545456E-2</v>
      </c>
    </row>
    <row r="29" spans="2:7" x14ac:dyDescent="0.2">
      <c r="B29" t="s">
        <v>155</v>
      </c>
      <c r="C29" t="s">
        <v>158</v>
      </c>
      <c r="D29">
        <f t="shared" si="0"/>
        <v>1</v>
      </c>
      <c r="F29" s="8" t="s">
        <v>151</v>
      </c>
      <c r="G29" s="9">
        <v>4.5454545454545456E-2</v>
      </c>
    </row>
    <row r="30" spans="2:7" x14ac:dyDescent="0.2">
      <c r="B30" s="1" t="s">
        <v>48</v>
      </c>
      <c r="C30" t="s">
        <v>150</v>
      </c>
      <c r="D30">
        <f t="shared" si="0"/>
        <v>1</v>
      </c>
      <c r="F30" s="8" t="s">
        <v>152</v>
      </c>
      <c r="G30" s="9">
        <v>4.5454545454545456E-2</v>
      </c>
    </row>
    <row r="31" spans="2:7" x14ac:dyDescent="0.2">
      <c r="B31" s="1" t="s">
        <v>54</v>
      </c>
      <c r="C31" t="s">
        <v>149</v>
      </c>
      <c r="D31">
        <f t="shared" si="0"/>
        <v>1</v>
      </c>
      <c r="F31" s="8" t="s">
        <v>155</v>
      </c>
      <c r="G31" s="9">
        <v>4.5454545454545456E-2</v>
      </c>
    </row>
    <row r="32" spans="2:7" ht="16.5" customHeight="1" x14ac:dyDescent="0.2">
      <c r="B32" s="1" t="s">
        <v>54</v>
      </c>
      <c r="C32" s="6" t="s">
        <v>156</v>
      </c>
      <c r="D32">
        <f t="shared" si="0"/>
        <v>1</v>
      </c>
      <c r="F32" s="8" t="s">
        <v>156</v>
      </c>
      <c r="G32" s="9">
        <v>4.5454545454545456E-2</v>
      </c>
    </row>
    <row r="33" spans="2:7" x14ac:dyDescent="0.2">
      <c r="B33" s="1" t="s">
        <v>71</v>
      </c>
      <c r="C33" t="s">
        <v>151</v>
      </c>
      <c r="D33">
        <f t="shared" si="0"/>
        <v>1</v>
      </c>
      <c r="F33" s="8" t="s">
        <v>154</v>
      </c>
      <c r="G33" s="9">
        <v>4.5454545454545456E-2</v>
      </c>
    </row>
    <row r="34" spans="2:7" x14ac:dyDescent="0.2">
      <c r="B34" s="1" t="s">
        <v>54</v>
      </c>
      <c r="C34" s="1" t="s">
        <v>14</v>
      </c>
      <c r="D34">
        <f t="shared" si="0"/>
        <v>1</v>
      </c>
      <c r="F34" s="8" t="s">
        <v>48</v>
      </c>
      <c r="G34" s="9">
        <v>4.5454545454545456E-2</v>
      </c>
    </row>
    <row r="35" spans="2:7" x14ac:dyDescent="0.2">
      <c r="B35" s="1" t="s">
        <v>156</v>
      </c>
      <c r="C35" t="s">
        <v>155</v>
      </c>
      <c r="D35">
        <f t="shared" si="0"/>
        <v>1</v>
      </c>
      <c r="F35" s="8" t="s">
        <v>71</v>
      </c>
      <c r="G35" s="9">
        <v>4.5454545454545456E-2</v>
      </c>
    </row>
    <row r="36" spans="2:7" x14ac:dyDescent="0.2">
      <c r="B36" s="1" t="s">
        <v>14</v>
      </c>
      <c r="F36" s="8" t="s">
        <v>84</v>
      </c>
      <c r="G36" s="9">
        <v>1</v>
      </c>
    </row>
    <row r="37" spans="2:7" x14ac:dyDescent="0.2">
      <c r="B37" t="s">
        <v>113</v>
      </c>
    </row>
    <row r="38" spans="2:7" x14ac:dyDescent="0.2">
      <c r="B38" t="s">
        <v>157</v>
      </c>
    </row>
    <row r="39" spans="2:7" x14ac:dyDescent="0.2">
      <c r="B39" t="s">
        <v>158</v>
      </c>
    </row>
    <row r="43" spans="2:7" x14ac:dyDescent="0.2">
      <c r="B43" s="10" t="s">
        <v>83</v>
      </c>
      <c r="C43" s="7" t="s">
        <v>89</v>
      </c>
    </row>
    <row r="44" spans="2:7" x14ac:dyDescent="0.2">
      <c r="B44" s="8" t="s">
        <v>96</v>
      </c>
      <c r="C44" s="11">
        <v>6.25E-2</v>
      </c>
    </row>
    <row r="45" spans="2:7" x14ac:dyDescent="0.2">
      <c r="B45" s="8" t="s">
        <v>93</v>
      </c>
      <c r="C45" s="11">
        <v>6.25E-2</v>
      </c>
    </row>
    <row r="46" spans="2:7" x14ac:dyDescent="0.2">
      <c r="B46" s="8" t="s">
        <v>34</v>
      </c>
      <c r="C46" s="11">
        <v>6.25E-2</v>
      </c>
    </row>
    <row r="47" spans="2:7" x14ac:dyDescent="0.2">
      <c r="B47" s="8" t="s">
        <v>67</v>
      </c>
      <c r="C47" s="11">
        <v>6.25E-2</v>
      </c>
    </row>
    <row r="48" spans="2:7" x14ac:dyDescent="0.2">
      <c r="B48" s="8" t="s">
        <v>61</v>
      </c>
      <c r="C48" s="11">
        <v>6.25E-2</v>
      </c>
    </row>
    <row r="49" spans="2:3" x14ac:dyDescent="0.2">
      <c r="B49" s="8" t="s">
        <v>92</v>
      </c>
      <c r="C49" s="11">
        <v>6.25E-2</v>
      </c>
    </row>
    <row r="50" spans="2:3" x14ac:dyDescent="0.2">
      <c r="B50" s="8" t="s">
        <v>98</v>
      </c>
      <c r="C50" s="11">
        <v>6.25E-2</v>
      </c>
    </row>
    <row r="51" spans="2:3" x14ac:dyDescent="0.2">
      <c r="B51" s="8" t="s">
        <v>50</v>
      </c>
      <c r="C51" s="11">
        <v>6.25E-2</v>
      </c>
    </row>
    <row r="52" spans="2:3" x14ac:dyDescent="0.2">
      <c r="B52" s="8" t="s">
        <v>46</v>
      </c>
      <c r="C52" s="11">
        <v>0.125</v>
      </c>
    </row>
    <row r="53" spans="2:3" x14ac:dyDescent="0.2">
      <c r="B53" s="8" t="s">
        <v>95</v>
      </c>
      <c r="C53" s="11">
        <v>6.25E-2</v>
      </c>
    </row>
    <row r="54" spans="2:3" x14ac:dyDescent="0.2">
      <c r="B54" s="8" t="s">
        <v>74</v>
      </c>
      <c r="C54" s="11">
        <v>6.25E-2</v>
      </c>
    </row>
    <row r="55" spans="2:3" x14ac:dyDescent="0.2">
      <c r="B55" s="8" t="s">
        <v>41</v>
      </c>
      <c r="C55" s="11">
        <v>6.25E-2</v>
      </c>
    </row>
    <row r="56" spans="2:3" x14ac:dyDescent="0.2">
      <c r="B56" s="8" t="s">
        <v>27</v>
      </c>
      <c r="C56" s="11">
        <v>6.25E-2</v>
      </c>
    </row>
    <row r="57" spans="2:3" x14ac:dyDescent="0.2">
      <c r="B57" s="8" t="s">
        <v>94</v>
      </c>
      <c r="C57" s="11">
        <v>6.25E-2</v>
      </c>
    </row>
    <row r="58" spans="2:3" x14ac:dyDescent="0.2">
      <c r="B58" s="8" t="s">
        <v>97</v>
      </c>
      <c r="C58" s="11">
        <v>6.25E-2</v>
      </c>
    </row>
    <row r="59" spans="2:3" x14ac:dyDescent="0.2">
      <c r="B59" s="8" t="s">
        <v>84</v>
      </c>
      <c r="C59" s="12">
        <v>1</v>
      </c>
    </row>
  </sheetData>
  <sortState xmlns:xlrd2="http://schemas.microsoft.com/office/spreadsheetml/2017/richdata2" ref="C19:C38">
    <sortCondition ref="C19:C38"/>
  </sortState>
  <pageMargins left="0.7" right="0.7" top="0.75" bottom="0.75" header="0.3" footer="0.3"/>
  <drawing r:id="rId3"/>
  <tableParts count="1">
    <tablePart r:id="rId4"/>
  </tableParts>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746948-df89-44e0-9da9-dc09407422f7"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5C1ABAFF7B98C74B8115279C2D8A6443" ma:contentTypeVersion="8" ma:contentTypeDescription="Crear nuevo documento." ma:contentTypeScope="" ma:versionID="dc68bfeec206e208c266f748e08c9287">
  <xsd:schema xmlns:xsd="http://www.w3.org/2001/XMLSchema" xmlns:xs="http://www.w3.org/2001/XMLSchema" xmlns:p="http://schemas.microsoft.com/office/2006/metadata/properties" xmlns:ns3="eb746948-df89-44e0-9da9-dc09407422f7" xmlns:ns4="a34598a8-8c2d-4b43-886c-4a26e950f59b" targetNamespace="http://schemas.microsoft.com/office/2006/metadata/properties" ma:root="true" ma:fieldsID="23b1e166648685fac0754f487cdebec4" ns3:_="" ns4:_="">
    <xsd:import namespace="eb746948-df89-44e0-9da9-dc09407422f7"/>
    <xsd:import namespace="a34598a8-8c2d-4b43-886c-4a26e950f59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46948-df89-44e0-9da9-dc0940742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598a8-8c2d-4b43-886c-4a26e950f59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4E1D11-C96B-4351-BBB8-F94F60B3F8B3}">
  <ds:schemaRefs>
    <ds:schemaRef ds:uri="http://schemas.microsoft.com/sharepoint/v3/contenttype/forms"/>
  </ds:schemaRefs>
</ds:datastoreItem>
</file>

<file path=customXml/itemProps2.xml><?xml version="1.0" encoding="utf-8"?>
<ds:datastoreItem xmlns:ds="http://schemas.openxmlformats.org/officeDocument/2006/customXml" ds:itemID="{11F1090F-F06B-4D7C-A3FE-84C60B5D891C}">
  <ds:schemaRefs>
    <ds:schemaRef ds:uri="http://schemas.openxmlformats.org/package/2006/metadata/core-properties"/>
    <ds:schemaRef ds:uri="eb746948-df89-44e0-9da9-dc09407422f7"/>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a34598a8-8c2d-4b43-886c-4a26e950f59b"/>
    <ds:schemaRef ds:uri="http://www.w3.org/XML/1998/namespace"/>
  </ds:schemaRefs>
</ds:datastoreItem>
</file>

<file path=customXml/itemProps3.xml><?xml version="1.0" encoding="utf-8"?>
<ds:datastoreItem xmlns:ds="http://schemas.openxmlformats.org/officeDocument/2006/customXml" ds:itemID="{ED98FACF-DCCC-42AE-8B52-1B03E69B634E}">
  <ds:schemaRefs>
    <ds:schemaRef ds:uri="http://schemas.microsoft.com/DataMashup"/>
  </ds:schemaRefs>
</ds:datastoreItem>
</file>

<file path=customXml/itemProps4.xml><?xml version="1.0" encoding="utf-8"?>
<ds:datastoreItem xmlns:ds="http://schemas.openxmlformats.org/officeDocument/2006/customXml" ds:itemID="{D77B8F49-5400-43E3-8D87-BB32CA8A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46948-df89-44e0-9da9-dc09407422f7"/>
    <ds:schemaRef ds:uri="a34598a8-8c2d-4b43-886c-4a26e950f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Respuestas de formulario 1</vt:lpstr>
      <vt:lpstr>info</vt:lpstr>
      <vt:lpstr>Tablas</vt:lpstr>
      <vt:lpstr>tablas dinámicas</vt:lpstr>
      <vt:lpstr>Gráficos</vt:lpstr>
      <vt:lpstr>Pregunta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 ELISA VICUNA ARROYAVE</cp:lastModifiedBy>
  <dcterms:created xsi:type="dcterms:W3CDTF">2024-02-12T06:45:23Z</dcterms:created>
  <dcterms:modified xsi:type="dcterms:W3CDTF">2024-05-25T05:42:27Z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0x0101005C1ABAFF7B98C74B8115279C2D8A6443</vt:lpwstr>
  </property>
</Properties>
</file>