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yan\OneDrive\Escritorio\personal\Trabajo de grado\TRABAJO DE GRADOS\"/>
    </mc:Choice>
  </mc:AlternateContent>
  <bookViews>
    <workbookView xWindow="0" yWindow="0" windowWidth="20295" windowHeight="3345" firstSheet="1" activeTab="5"/>
  </bookViews>
  <sheets>
    <sheet name="Distancias" sheetId="1" r:id="rId1"/>
    <sheet name="ENERO" sheetId="2" r:id="rId2"/>
    <sheet name="FEBR" sheetId="3" r:id="rId3"/>
    <sheet name="ABRIL" sheetId="5" r:id="rId4"/>
    <sheet name="MAYO" sheetId="6" r:id="rId5"/>
    <sheet name="JUNIO" sheetId="7" r:id="rId6"/>
    <sheet name="JULIO" sheetId="8" r:id="rId7"/>
    <sheet name="AGOSTO" sheetId="9" r:id="rId8"/>
    <sheet name="MARZO" sheetId="4" r:id="rId9"/>
    <sheet name="SEPT" sheetId="10" r:id="rId10"/>
    <sheet name="OCTUB" sheetId="11" r:id="rId11"/>
    <sheet name="NOV " sheetId="12" r:id="rId12"/>
    <sheet name="DIC" sheetId="13" r:id="rId13"/>
  </sheets>
  <definedNames>
    <definedName name="_xlnm._FilterDatabase" localSheetId="7" hidden="1">AGOSTO!$B$2:$M$48</definedName>
    <definedName name="_xlnm._FilterDatabase" localSheetId="12" hidden="1">DIC!$B$2:$M$69</definedName>
    <definedName name="_xlnm._FilterDatabase" localSheetId="5" hidden="1">JUNIO!$K$1:$K$58</definedName>
    <definedName name="_xlnm._FilterDatabase" localSheetId="4" hidden="1">MAYO!$K$1:$K$54</definedName>
    <definedName name="_xlnm._FilterDatabase" localSheetId="11" hidden="1">'NOV '!$B$2:$M$50</definedName>
    <definedName name="_xlnm._FilterDatabase" localSheetId="10" hidden="1">OCTUB!$F$2:$Q$43</definedName>
    <definedName name="_xlnm._FilterDatabase" localSheetId="9" hidden="1">SEPT!$K$1:$K$58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17" roundtripDataChecksum="BfzazQ4JmjMOSg517lx4OwVo2il0X8bJbA8uz48DAZ4="/>
    </ext>
  </extLst>
</workbook>
</file>

<file path=xl/calcChain.xml><?xml version="1.0" encoding="utf-8"?>
<calcChain xmlns="http://schemas.openxmlformats.org/spreadsheetml/2006/main">
  <c r="D67" i="7" l="1"/>
  <c r="D69" i="7" s="1"/>
  <c r="E67" i="7"/>
  <c r="F67" i="7"/>
  <c r="G67" i="7"/>
  <c r="D68" i="7"/>
  <c r="D70" i="7" s="1"/>
  <c r="E68" i="7"/>
  <c r="E70" i="7" s="1"/>
  <c r="F68" i="7"/>
  <c r="F70" i="7" s="1"/>
  <c r="G68" i="7"/>
  <c r="G70" i="7" s="1"/>
  <c r="E69" i="7"/>
  <c r="F69" i="7"/>
  <c r="G69" i="7"/>
  <c r="I67" i="7" l="1"/>
  <c r="I69" i="7" s="1"/>
  <c r="J69" i="7" s="1"/>
  <c r="I68" i="7"/>
  <c r="E55" i="2"/>
  <c r="L43" i="1"/>
  <c r="L42" i="1"/>
  <c r="L41" i="1"/>
  <c r="L40" i="1"/>
  <c r="L39" i="1"/>
  <c r="L38" i="1"/>
  <c r="L37" i="1"/>
  <c r="L36" i="1"/>
  <c r="L35" i="1"/>
  <c r="L33" i="1"/>
  <c r="K43" i="1"/>
  <c r="K42" i="1"/>
  <c r="K41" i="1"/>
  <c r="K40" i="1"/>
  <c r="K39" i="1"/>
  <c r="K38" i="1"/>
  <c r="K37" i="1"/>
  <c r="K36" i="1"/>
  <c r="K35" i="1"/>
  <c r="J43" i="1"/>
  <c r="J42" i="1"/>
  <c r="J41" i="1"/>
  <c r="J40" i="1"/>
  <c r="J39" i="1"/>
  <c r="J38" i="1"/>
  <c r="J37" i="1"/>
  <c r="J36" i="1"/>
  <c r="J35" i="1"/>
  <c r="I43" i="1"/>
  <c r="I42" i="1"/>
  <c r="I41" i="1"/>
  <c r="I40" i="1"/>
  <c r="I39" i="1"/>
  <c r="I38" i="1"/>
  <c r="I37" i="1"/>
  <c r="I36" i="1"/>
  <c r="I35" i="1"/>
  <c r="M33" i="1"/>
  <c r="M35" i="1"/>
  <c r="M36" i="1"/>
  <c r="M37" i="1"/>
  <c r="M38" i="1"/>
  <c r="M39" i="1"/>
  <c r="M40" i="1"/>
  <c r="M41" i="1"/>
  <c r="M42" i="1"/>
  <c r="M43" i="1"/>
  <c r="M32" i="1"/>
  <c r="K33" i="1"/>
  <c r="J33" i="1"/>
  <c r="I33" i="1"/>
  <c r="L32" i="1"/>
  <c r="K32" i="1"/>
  <c r="J32" i="1"/>
  <c r="I32" i="1"/>
  <c r="F84" i="13"/>
  <c r="E84" i="13"/>
  <c r="D84" i="13"/>
  <c r="F83" i="13"/>
  <c r="D83" i="13"/>
  <c r="F82" i="13"/>
  <c r="E82" i="13"/>
  <c r="D82" i="13"/>
  <c r="C82" i="13"/>
  <c r="F81" i="13"/>
  <c r="D81" i="13"/>
  <c r="C81" i="13"/>
  <c r="F77" i="12"/>
  <c r="E77" i="12"/>
  <c r="D77" i="12"/>
  <c r="E76" i="12"/>
  <c r="D76" i="12"/>
  <c r="F75" i="12"/>
  <c r="E75" i="12"/>
  <c r="D75" i="12"/>
  <c r="C75" i="12"/>
  <c r="E74" i="12"/>
  <c r="D74" i="12"/>
  <c r="C74" i="12"/>
  <c r="D69" i="11"/>
  <c r="D67" i="11"/>
  <c r="F76" i="10"/>
  <c r="C75" i="10"/>
  <c r="F74" i="10"/>
  <c r="F72" i="9"/>
  <c r="E72" i="9"/>
  <c r="D72" i="9"/>
  <c r="F71" i="9"/>
  <c r="F70" i="9"/>
  <c r="E70" i="9"/>
  <c r="D70" i="9"/>
  <c r="C70" i="9"/>
  <c r="F69" i="9"/>
  <c r="G83" i="8"/>
  <c r="F83" i="8"/>
  <c r="E83" i="8"/>
  <c r="G81" i="8"/>
  <c r="F81" i="8"/>
  <c r="E81" i="8"/>
  <c r="G83" i="7"/>
  <c r="F83" i="7"/>
  <c r="E83" i="7"/>
  <c r="D83" i="7"/>
  <c r="G82" i="7"/>
  <c r="F82" i="7"/>
  <c r="E82" i="7"/>
  <c r="D82" i="7"/>
  <c r="G81" i="7"/>
  <c r="F81" i="7"/>
  <c r="E81" i="7"/>
  <c r="D81" i="7"/>
  <c r="G80" i="7"/>
  <c r="F80" i="7"/>
  <c r="E80" i="7"/>
  <c r="D80" i="7"/>
  <c r="D84" i="7" s="1"/>
  <c r="C37" i="1" s="1"/>
  <c r="F73" i="6"/>
  <c r="E73" i="6"/>
  <c r="D73" i="6"/>
  <c r="F72" i="6"/>
  <c r="D72" i="6"/>
  <c r="F71" i="6"/>
  <c r="E71" i="6"/>
  <c r="D71" i="6"/>
  <c r="C71" i="6"/>
  <c r="F70" i="6"/>
  <c r="F74" i="6" s="1"/>
  <c r="F36" i="1" s="1"/>
  <c r="D70" i="6"/>
  <c r="C70" i="6"/>
  <c r="H78" i="5"/>
  <c r="G78" i="5"/>
  <c r="F78" i="5"/>
  <c r="E77" i="5"/>
  <c r="H76" i="5"/>
  <c r="G76" i="5"/>
  <c r="F76" i="5"/>
  <c r="F75" i="3"/>
  <c r="E75" i="3"/>
  <c r="D75" i="3"/>
  <c r="D74" i="3"/>
  <c r="F73" i="3"/>
  <c r="E73" i="3"/>
  <c r="D73" i="3"/>
  <c r="C73" i="3"/>
  <c r="D72" i="3"/>
  <c r="D76" i="3" s="1"/>
  <c r="D33" i="1" s="1"/>
  <c r="C72" i="3"/>
  <c r="D69" i="2"/>
  <c r="E69" i="2"/>
  <c r="F69" i="2"/>
  <c r="D70" i="2"/>
  <c r="F70" i="2"/>
  <c r="F72" i="2" s="1"/>
  <c r="F32" i="1" s="1"/>
  <c r="D71" i="2"/>
  <c r="E71" i="2"/>
  <c r="F71" i="2"/>
  <c r="F68" i="2"/>
  <c r="E68" i="2"/>
  <c r="D68" i="2"/>
  <c r="C71" i="2"/>
  <c r="C70" i="2"/>
  <c r="C69" i="2"/>
  <c r="C68" i="2"/>
  <c r="F69" i="13"/>
  <c r="F71" i="13" s="1"/>
  <c r="E69" i="13"/>
  <c r="E71" i="13" s="1"/>
  <c r="D69" i="13"/>
  <c r="D71" i="13" s="1"/>
  <c r="C69" i="13"/>
  <c r="F68" i="13"/>
  <c r="F70" i="13" s="1"/>
  <c r="E68" i="13"/>
  <c r="E70" i="13" s="1"/>
  <c r="E83" i="13" s="1"/>
  <c r="D68" i="13"/>
  <c r="D70" i="13" s="1"/>
  <c r="C68" i="13"/>
  <c r="M61" i="13"/>
  <c r="G44" i="13"/>
  <c r="J40" i="13"/>
  <c r="D29" i="13"/>
  <c r="K75" i="13" s="1"/>
  <c r="F62" i="12"/>
  <c r="F64" i="12" s="1"/>
  <c r="E62" i="12"/>
  <c r="E64" i="12" s="1"/>
  <c r="D62" i="12"/>
  <c r="D64" i="12" s="1"/>
  <c r="C62" i="12"/>
  <c r="F61" i="12"/>
  <c r="F63" i="12" s="1"/>
  <c r="F76" i="12" s="1"/>
  <c r="E61" i="12"/>
  <c r="E63" i="12" s="1"/>
  <c r="D61" i="12"/>
  <c r="D63" i="12" s="1"/>
  <c r="C61" i="12"/>
  <c r="M51" i="12"/>
  <c r="G51" i="12"/>
  <c r="J49" i="12"/>
  <c r="D23" i="12"/>
  <c r="K68" i="12" s="1"/>
  <c r="F54" i="11"/>
  <c r="F56" i="11" s="1"/>
  <c r="F69" i="11" s="1"/>
  <c r="E54" i="11"/>
  <c r="E56" i="11" s="1"/>
  <c r="E69" i="11" s="1"/>
  <c r="D54" i="11"/>
  <c r="D56" i="11" s="1"/>
  <c r="C54" i="11"/>
  <c r="C67" i="11" s="1"/>
  <c r="F53" i="11"/>
  <c r="F55" i="11" s="1"/>
  <c r="F68" i="11" s="1"/>
  <c r="E53" i="11"/>
  <c r="E55" i="11" s="1"/>
  <c r="E68" i="11" s="1"/>
  <c r="D53" i="11"/>
  <c r="D55" i="11" s="1"/>
  <c r="D68" i="11" s="1"/>
  <c r="C53" i="11"/>
  <c r="C66" i="11" s="1"/>
  <c r="N44" i="11"/>
  <c r="H44" i="11"/>
  <c r="K43" i="11"/>
  <c r="D18" i="11"/>
  <c r="K60" i="11" s="1"/>
  <c r="F62" i="10"/>
  <c r="F64" i="10" s="1"/>
  <c r="F77" i="10" s="1"/>
  <c r="E62" i="10"/>
  <c r="E64" i="10" s="1"/>
  <c r="E77" i="10" s="1"/>
  <c r="D62" i="10"/>
  <c r="D64" i="10" s="1"/>
  <c r="D77" i="10" s="1"/>
  <c r="C62" i="10"/>
  <c r="F61" i="10"/>
  <c r="F63" i="10" s="1"/>
  <c r="E61" i="10"/>
  <c r="E63" i="10" s="1"/>
  <c r="E76" i="10" s="1"/>
  <c r="D61" i="10"/>
  <c r="D63" i="10" s="1"/>
  <c r="D76" i="10" s="1"/>
  <c r="C61" i="10"/>
  <c r="C74" i="10" s="1"/>
  <c r="J53" i="10"/>
  <c r="G53" i="10"/>
  <c r="M41" i="10"/>
  <c r="D13" i="10"/>
  <c r="K68" i="10" s="1"/>
  <c r="F57" i="9"/>
  <c r="F59" i="9" s="1"/>
  <c r="E57" i="9"/>
  <c r="E59" i="9" s="1"/>
  <c r="D57" i="9"/>
  <c r="D59" i="9" s="1"/>
  <c r="C57" i="9"/>
  <c r="F56" i="9"/>
  <c r="F58" i="9" s="1"/>
  <c r="E56" i="9"/>
  <c r="E58" i="9" s="1"/>
  <c r="E71" i="9" s="1"/>
  <c r="D56" i="9"/>
  <c r="D58" i="9" s="1"/>
  <c r="D71" i="9" s="1"/>
  <c r="C56" i="9"/>
  <c r="C69" i="9" s="1"/>
  <c r="G48" i="9"/>
  <c r="J45" i="9"/>
  <c r="M21" i="9"/>
  <c r="D6" i="9"/>
  <c r="K63" i="9" s="1"/>
  <c r="G68" i="8"/>
  <c r="G70" i="8" s="1"/>
  <c r="F68" i="8"/>
  <c r="F70" i="8" s="1"/>
  <c r="E68" i="8"/>
  <c r="E70" i="8" s="1"/>
  <c r="D68" i="8"/>
  <c r="D81" i="8" s="1"/>
  <c r="G67" i="8"/>
  <c r="G69" i="8" s="1"/>
  <c r="G82" i="8" s="1"/>
  <c r="F67" i="8"/>
  <c r="F69" i="8" s="1"/>
  <c r="F82" i="8" s="1"/>
  <c r="E67" i="8"/>
  <c r="E69" i="8" s="1"/>
  <c r="E82" i="8" s="1"/>
  <c r="D67" i="8"/>
  <c r="D80" i="8" s="1"/>
  <c r="G59" i="8"/>
  <c r="J40" i="8"/>
  <c r="M29" i="8"/>
  <c r="D4" i="8"/>
  <c r="L74" i="8" s="1"/>
  <c r="G59" i="7"/>
  <c r="J46" i="7"/>
  <c r="M24" i="7"/>
  <c r="D9" i="7"/>
  <c r="L74" i="7" s="1"/>
  <c r="F58" i="6"/>
  <c r="F60" i="6" s="1"/>
  <c r="E58" i="6"/>
  <c r="E60" i="6" s="1"/>
  <c r="D58" i="6"/>
  <c r="D60" i="6" s="1"/>
  <c r="C58" i="6"/>
  <c r="F57" i="6"/>
  <c r="F59" i="6" s="1"/>
  <c r="E57" i="6"/>
  <c r="E59" i="6" s="1"/>
  <c r="E72" i="6" s="1"/>
  <c r="D57" i="6"/>
  <c r="D59" i="6" s="1"/>
  <c r="C57" i="6"/>
  <c r="G49" i="6"/>
  <c r="J37" i="6"/>
  <c r="M27" i="6"/>
  <c r="D4" i="6"/>
  <c r="K64" i="6" s="1"/>
  <c r="H64" i="5"/>
  <c r="H66" i="5" s="1"/>
  <c r="H79" i="5" s="1"/>
  <c r="G64" i="5"/>
  <c r="G66" i="5" s="1"/>
  <c r="G79" i="5" s="1"/>
  <c r="F64" i="5"/>
  <c r="F66" i="5" s="1"/>
  <c r="F79" i="5" s="1"/>
  <c r="E64" i="5"/>
  <c r="H63" i="5"/>
  <c r="H65" i="5" s="1"/>
  <c r="G63" i="5"/>
  <c r="G65" i="5" s="1"/>
  <c r="F63" i="5"/>
  <c r="F65" i="5" s="1"/>
  <c r="E63" i="5"/>
  <c r="G55" i="5"/>
  <c r="M43" i="5"/>
  <c r="J41" i="5"/>
  <c r="D9" i="5"/>
  <c r="M70" i="5" s="1"/>
  <c r="H89" i="4"/>
  <c r="G89" i="4"/>
  <c r="F89" i="4"/>
  <c r="E89" i="4"/>
  <c r="H88" i="4"/>
  <c r="G88" i="4"/>
  <c r="F88" i="4"/>
  <c r="E88" i="4"/>
  <c r="G80" i="4"/>
  <c r="J34" i="1" s="1"/>
  <c r="J44" i="1" s="1"/>
  <c r="M45" i="4"/>
  <c r="L34" i="1" s="1"/>
  <c r="L44" i="1" s="1"/>
  <c r="J44" i="4"/>
  <c r="K34" i="1" s="1"/>
  <c r="K44" i="1" s="1"/>
  <c r="D13" i="4"/>
  <c r="F60" i="3"/>
  <c r="F62" i="3" s="1"/>
  <c r="E60" i="3"/>
  <c r="E62" i="3" s="1"/>
  <c r="D60" i="3"/>
  <c r="D62" i="3" s="1"/>
  <c r="C60" i="3"/>
  <c r="F59" i="3"/>
  <c r="F61" i="3" s="1"/>
  <c r="F74" i="3" s="1"/>
  <c r="E59" i="3"/>
  <c r="E61" i="3" s="1"/>
  <c r="E74" i="3" s="1"/>
  <c r="D59" i="3"/>
  <c r="D61" i="3" s="1"/>
  <c r="C59" i="3"/>
  <c r="G49" i="3"/>
  <c r="J45" i="3"/>
  <c r="M37" i="3"/>
  <c r="D8" i="3"/>
  <c r="K66" i="3" s="1"/>
  <c r="F56" i="2"/>
  <c r="F58" i="2" s="1"/>
  <c r="E56" i="2"/>
  <c r="E58" i="2" s="1"/>
  <c r="D56" i="2"/>
  <c r="D58" i="2" s="1"/>
  <c r="C56" i="2"/>
  <c r="F55" i="2"/>
  <c r="F57" i="2" s="1"/>
  <c r="E57" i="2"/>
  <c r="E70" i="2" s="1"/>
  <c r="D55" i="2"/>
  <c r="D57" i="2" s="1"/>
  <c r="C55" i="2"/>
  <c r="J48" i="2"/>
  <c r="G43" i="2"/>
  <c r="M26" i="2"/>
  <c r="D8" i="2"/>
  <c r="K62" i="2" s="1"/>
  <c r="C72" i="2" l="1"/>
  <c r="C32" i="1" s="1"/>
  <c r="D72" i="2"/>
  <c r="D32" i="1" s="1"/>
  <c r="D85" i="13"/>
  <c r="D43" i="1" s="1"/>
  <c r="E81" i="13"/>
  <c r="F74" i="12"/>
  <c r="F78" i="12" s="1"/>
  <c r="F42" i="1" s="1"/>
  <c r="E66" i="11"/>
  <c r="F66" i="11"/>
  <c r="E67" i="11"/>
  <c r="F67" i="11"/>
  <c r="D66" i="11"/>
  <c r="D70" i="11" s="1"/>
  <c r="D41" i="1" s="1"/>
  <c r="D75" i="10"/>
  <c r="E75" i="10"/>
  <c r="F75" i="10"/>
  <c r="F78" i="10" s="1"/>
  <c r="F40" i="1" s="1"/>
  <c r="D74" i="10"/>
  <c r="E74" i="10"/>
  <c r="D69" i="9"/>
  <c r="D73" i="9" s="1"/>
  <c r="D39" i="1" s="1"/>
  <c r="E69" i="9"/>
  <c r="E73" i="9" s="1"/>
  <c r="E39" i="1" s="1"/>
  <c r="G80" i="8"/>
  <c r="G84" i="8" s="1"/>
  <c r="F38" i="1" s="1"/>
  <c r="E80" i="8"/>
  <c r="F80" i="8"/>
  <c r="F84" i="8" s="1"/>
  <c r="E38" i="1" s="1"/>
  <c r="J67" i="7"/>
  <c r="E70" i="6"/>
  <c r="G77" i="5"/>
  <c r="G80" i="5" s="1"/>
  <c r="E35" i="1" s="1"/>
  <c r="H77" i="5"/>
  <c r="H80" i="5" s="1"/>
  <c r="F35" i="1" s="1"/>
  <c r="J63" i="5"/>
  <c r="E76" i="5"/>
  <c r="F77" i="5"/>
  <c r="F80" i="5" s="1"/>
  <c r="D35" i="1" s="1"/>
  <c r="J64" i="5"/>
  <c r="E102" i="4"/>
  <c r="J89" i="4"/>
  <c r="E101" i="4"/>
  <c r="J88" i="4"/>
  <c r="E72" i="3"/>
  <c r="E76" i="3" s="1"/>
  <c r="E33" i="1" s="1"/>
  <c r="F72" i="3"/>
  <c r="F76" i="3" s="1"/>
  <c r="F33" i="1" s="1"/>
  <c r="J68" i="7"/>
  <c r="I70" i="7"/>
  <c r="J70" i="7" s="1"/>
  <c r="E84" i="7"/>
  <c r="D37" i="1" s="1"/>
  <c r="F84" i="7"/>
  <c r="E37" i="1" s="1"/>
  <c r="E85" i="13"/>
  <c r="E43" i="1" s="1"/>
  <c r="F85" i="13"/>
  <c r="F43" i="1" s="1"/>
  <c r="D78" i="12"/>
  <c r="D42" i="1" s="1"/>
  <c r="E78" i="12"/>
  <c r="E42" i="1" s="1"/>
  <c r="F70" i="11"/>
  <c r="F41" i="1" s="1"/>
  <c r="D78" i="10"/>
  <c r="D40" i="1" s="1"/>
  <c r="E78" i="10"/>
  <c r="E40" i="1" s="1"/>
  <c r="F73" i="9"/>
  <c r="F39" i="1" s="1"/>
  <c r="D84" i="8"/>
  <c r="C38" i="1" s="1"/>
  <c r="E84" i="8"/>
  <c r="D38" i="1" s="1"/>
  <c r="G84" i="7"/>
  <c r="F37" i="1" s="1"/>
  <c r="D74" i="6"/>
  <c r="D36" i="1" s="1"/>
  <c r="E74" i="6"/>
  <c r="E36" i="1" s="1"/>
  <c r="M97" i="4"/>
  <c r="I34" i="1"/>
  <c r="F90" i="4"/>
  <c r="F103" i="4" s="1"/>
  <c r="F101" i="4"/>
  <c r="G90" i="4"/>
  <c r="G103" i="4" s="1"/>
  <c r="G101" i="4"/>
  <c r="H90" i="4"/>
  <c r="H103" i="4" s="1"/>
  <c r="H101" i="4"/>
  <c r="F91" i="4"/>
  <c r="F104" i="4" s="1"/>
  <c r="F102" i="4"/>
  <c r="G91" i="4"/>
  <c r="G104" i="4" s="1"/>
  <c r="G102" i="4"/>
  <c r="H91" i="4"/>
  <c r="H104" i="4" s="1"/>
  <c r="H102" i="4"/>
  <c r="E72" i="2"/>
  <c r="E32" i="1" s="1"/>
  <c r="C57" i="2"/>
  <c r="H55" i="2"/>
  <c r="C58" i="2"/>
  <c r="H56" i="2"/>
  <c r="C61" i="3"/>
  <c r="C74" i="3" s="1"/>
  <c r="H59" i="3"/>
  <c r="C62" i="3"/>
  <c r="C75" i="3" s="1"/>
  <c r="C76" i="3" s="1"/>
  <c r="C33" i="1" s="1"/>
  <c r="H60" i="3"/>
  <c r="E90" i="4"/>
  <c r="E103" i="4" s="1"/>
  <c r="E91" i="4"/>
  <c r="E104" i="4" s="1"/>
  <c r="E65" i="5"/>
  <c r="E78" i="5" s="1"/>
  <c r="E66" i="5"/>
  <c r="E79" i="5" s="1"/>
  <c r="C59" i="6"/>
  <c r="C72" i="6" s="1"/>
  <c r="H57" i="6"/>
  <c r="C60" i="6"/>
  <c r="C73" i="6" s="1"/>
  <c r="C74" i="6" s="1"/>
  <c r="C36" i="1" s="1"/>
  <c r="H58" i="6"/>
  <c r="D69" i="8"/>
  <c r="D82" i="8" s="1"/>
  <c r="I67" i="8"/>
  <c r="D70" i="8"/>
  <c r="D83" i="8" s="1"/>
  <c r="I68" i="8"/>
  <c r="C58" i="9"/>
  <c r="C71" i="9" s="1"/>
  <c r="C73" i="9" s="1"/>
  <c r="C39" i="1" s="1"/>
  <c r="H56" i="9"/>
  <c r="C59" i="9"/>
  <c r="C72" i="9" s="1"/>
  <c r="H57" i="9"/>
  <c r="C63" i="10"/>
  <c r="C76" i="10" s="1"/>
  <c r="C78" i="10" s="1"/>
  <c r="C40" i="1" s="1"/>
  <c r="H61" i="10"/>
  <c r="C64" i="10"/>
  <c r="C77" i="10" s="1"/>
  <c r="H62" i="10"/>
  <c r="C55" i="11"/>
  <c r="C68" i="11" s="1"/>
  <c r="H53" i="11"/>
  <c r="C56" i="11"/>
  <c r="C69" i="11" s="1"/>
  <c r="H54" i="11"/>
  <c r="C63" i="12"/>
  <c r="C76" i="12" s="1"/>
  <c r="C78" i="12" s="1"/>
  <c r="C42" i="1" s="1"/>
  <c r="H61" i="12"/>
  <c r="C64" i="12"/>
  <c r="C77" i="12" s="1"/>
  <c r="H62" i="12"/>
  <c r="C70" i="13"/>
  <c r="C83" i="13" s="1"/>
  <c r="C85" i="13" s="1"/>
  <c r="C43" i="1" s="1"/>
  <c r="H68" i="13"/>
  <c r="C71" i="13"/>
  <c r="C84" i="13" s="1"/>
  <c r="H69" i="13"/>
  <c r="C70" i="11" l="1"/>
  <c r="C41" i="1" s="1"/>
  <c r="E70" i="11"/>
  <c r="E41" i="1" s="1"/>
  <c r="E80" i="5"/>
  <c r="C35" i="1" s="1"/>
  <c r="E105" i="4"/>
  <c r="C34" i="1" s="1"/>
  <c r="H105" i="4"/>
  <c r="F34" i="1" s="1"/>
  <c r="F44" i="1" s="1"/>
  <c r="G105" i="4"/>
  <c r="E34" i="1" s="1"/>
  <c r="E44" i="1" s="1"/>
  <c r="F105" i="4"/>
  <c r="D34" i="1" s="1"/>
  <c r="D44" i="1" s="1"/>
  <c r="M34" i="1"/>
  <c r="M44" i="1" s="1"/>
  <c r="I44" i="1"/>
  <c r="H71" i="13"/>
  <c r="I71" i="13" s="1"/>
  <c r="I69" i="13"/>
  <c r="H70" i="13"/>
  <c r="I70" i="13" s="1"/>
  <c r="I68" i="13"/>
  <c r="H64" i="12"/>
  <c r="I64" i="12" s="1"/>
  <c r="I62" i="12"/>
  <c r="H63" i="12"/>
  <c r="I63" i="12" s="1"/>
  <c r="I61" i="12"/>
  <c r="H56" i="11"/>
  <c r="I56" i="11" s="1"/>
  <c r="I54" i="11"/>
  <c r="H55" i="11"/>
  <c r="I55" i="11" s="1"/>
  <c r="I53" i="11"/>
  <c r="H64" i="10"/>
  <c r="I64" i="10" s="1"/>
  <c r="I62" i="10"/>
  <c r="H63" i="10"/>
  <c r="I63" i="10" s="1"/>
  <c r="I61" i="10"/>
  <c r="K61" i="10" s="1"/>
  <c r="H59" i="9"/>
  <c r="I59" i="9" s="1"/>
  <c r="I57" i="9"/>
  <c r="H58" i="9"/>
  <c r="I58" i="9" s="1"/>
  <c r="I56" i="9"/>
  <c r="I70" i="8"/>
  <c r="J70" i="8" s="1"/>
  <c r="J68" i="8"/>
  <c r="I69" i="8"/>
  <c r="J69" i="8" s="1"/>
  <c r="J67" i="8"/>
  <c r="L67" i="8" s="1"/>
  <c r="J22" i="1" s="1"/>
  <c r="H60" i="6"/>
  <c r="I60" i="6" s="1"/>
  <c r="I58" i="6"/>
  <c r="H59" i="6"/>
  <c r="I59" i="6" s="1"/>
  <c r="I57" i="6"/>
  <c r="J66" i="5"/>
  <c r="K66" i="5" s="1"/>
  <c r="K64" i="5"/>
  <c r="J65" i="5"/>
  <c r="K65" i="5" s="1"/>
  <c r="K63" i="5"/>
  <c r="J91" i="4"/>
  <c r="K91" i="4" s="1"/>
  <c r="K89" i="4"/>
  <c r="J90" i="4"/>
  <c r="K90" i="4" s="1"/>
  <c r="K88" i="4"/>
  <c r="H62" i="3"/>
  <c r="I62" i="3" s="1"/>
  <c r="I60" i="3"/>
  <c r="H61" i="3"/>
  <c r="I61" i="3" s="1"/>
  <c r="I59" i="3"/>
  <c r="K59" i="3" s="1"/>
  <c r="J17" i="1" s="1"/>
  <c r="H58" i="2"/>
  <c r="I58" i="2" s="1"/>
  <c r="I56" i="2"/>
  <c r="H57" i="2"/>
  <c r="I57" i="2" s="1"/>
  <c r="I55" i="2"/>
  <c r="K55" i="2" s="1"/>
  <c r="C44" i="1" l="1"/>
  <c r="K57" i="6"/>
  <c r="J20" i="1" s="1"/>
  <c r="M88" i="4"/>
  <c r="J18" i="1" s="1"/>
  <c r="K68" i="13"/>
  <c r="J27" i="1" s="1"/>
  <c r="K61" i="12"/>
  <c r="J26" i="1" s="1"/>
  <c r="K53" i="11"/>
  <c r="J25" i="1" s="1"/>
  <c r="K56" i="9"/>
  <c r="J23" i="1" s="1"/>
  <c r="L67" i="7"/>
  <c r="J21" i="1" s="1"/>
  <c r="M63" i="5"/>
  <c r="J19" i="1" s="1"/>
  <c r="J16" i="1"/>
  <c r="J24" i="1"/>
  <c r="B20" i="1"/>
  <c r="B17" i="1" l="1"/>
  <c r="J28" i="1"/>
</calcChain>
</file>

<file path=xl/sharedStrings.xml><?xml version="1.0" encoding="utf-8"?>
<sst xmlns="http://schemas.openxmlformats.org/spreadsheetml/2006/main" count="3964" uniqueCount="94">
  <si>
    <t>Distancias de Plantaciones al aserrío</t>
  </si>
  <si>
    <t>Punto</t>
  </si>
  <si>
    <t>Kilometros</t>
  </si>
  <si>
    <t>Yarumal</t>
  </si>
  <si>
    <t>Yolombó</t>
  </si>
  <si>
    <t>Prado</t>
  </si>
  <si>
    <t>Caldas</t>
  </si>
  <si>
    <t>Consumo por mes</t>
  </si>
  <si>
    <t>Mes</t>
  </si>
  <si>
    <t>Galones</t>
  </si>
  <si>
    <t>Total Consumo combustible Año 2022 (Gal)</t>
  </si>
  <si>
    <t>Enero</t>
  </si>
  <si>
    <t>Febrero</t>
  </si>
  <si>
    <t>Marzo</t>
  </si>
  <si>
    <t>Total madera transportada Año 2022 (Ton)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</si>
  <si>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</si>
  <si>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</si>
  <si>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</si>
  <si>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</si>
  <si>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</si>
  <si>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</si>
  <si>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</si>
  <si>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</si>
  <si>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</si>
  <si>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</si>
  <si>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Consumo combustible por trayecto (Gal)</t>
  </si>
  <si>
    <t>Consumo Madera (Ton) - 2022</t>
  </si>
  <si>
    <t>CALDAS</t>
  </si>
  <si>
    <t>PRADO</t>
  </si>
  <si>
    <t>YARUMAL</t>
  </si>
  <si>
    <t>YOLOMBÓ</t>
  </si>
  <si>
    <t>Total por mes</t>
  </si>
  <si>
    <t>Total por año</t>
  </si>
  <si>
    <t>Ton</t>
  </si>
  <si>
    <t>Sencillo</t>
  </si>
  <si>
    <t>Floresta</t>
  </si>
  <si>
    <t>Astillero</t>
  </si>
  <si>
    <t>Doble troque</t>
  </si>
  <si>
    <t>El Tabor</t>
  </si>
  <si>
    <t>La carolina 1</t>
  </si>
  <si>
    <t>Sencilla</t>
  </si>
  <si>
    <t>La Loma</t>
  </si>
  <si>
    <t>El Corazón</t>
  </si>
  <si>
    <t>La Floresta</t>
  </si>
  <si>
    <t>La Montaña</t>
  </si>
  <si>
    <t>Primicias</t>
  </si>
  <si>
    <t>Oceanías 1</t>
  </si>
  <si>
    <t>Carolina</t>
  </si>
  <si>
    <t>Madeira</t>
  </si>
  <si>
    <t>Miranda</t>
  </si>
  <si>
    <t>El Cuchillón</t>
  </si>
  <si>
    <t>Numero de viajes</t>
  </si>
  <si>
    <t>Viajes Doble troque</t>
  </si>
  <si>
    <t>Viajes Sencilla</t>
  </si>
  <si>
    <t>Km recorridos</t>
  </si>
  <si>
    <t>Total de combustible</t>
  </si>
  <si>
    <t>Total de combustible (Gal)</t>
  </si>
  <si>
    <t>Cargada</t>
  </si>
  <si>
    <t>Vacia</t>
  </si>
  <si>
    <t>Gal*Km</t>
  </si>
  <si>
    <t>Total transportado (Ton)</t>
  </si>
  <si>
    <t>Distancia (Km)</t>
  </si>
  <si>
    <t xml:space="preserve">Astilleros </t>
  </si>
  <si>
    <t>La Carolina 1</t>
  </si>
  <si>
    <t>el corazón</t>
  </si>
  <si>
    <t>Tabor</t>
  </si>
  <si>
    <t>La Carolina</t>
  </si>
  <si>
    <t>La montaña</t>
  </si>
  <si>
    <t>Astilleros</t>
  </si>
  <si>
    <t>Las Primicias</t>
  </si>
  <si>
    <t>San Antonio</t>
  </si>
  <si>
    <t xml:space="preserve">Sabanas </t>
  </si>
  <si>
    <t>La Miranda</t>
  </si>
  <si>
    <t>Los Andes</t>
  </si>
  <si>
    <t>Sabanas</t>
  </si>
  <si>
    <t>Oceanías</t>
  </si>
  <si>
    <t xml:space="preserve">Doble troque </t>
  </si>
  <si>
    <t>La loma</t>
  </si>
  <si>
    <t>La Sierra</t>
  </si>
  <si>
    <t xml:space="preserve">Primicias </t>
  </si>
  <si>
    <t xml:space="preserve"> El Tabor</t>
  </si>
  <si>
    <t>CAS YOLOMBÓ</t>
  </si>
  <si>
    <t>Primicia</t>
  </si>
  <si>
    <t>La Clara</t>
  </si>
  <si>
    <t>El chuscal</t>
  </si>
  <si>
    <t>El Chuscal</t>
  </si>
  <si>
    <t xml:space="preserve">El CAS </t>
  </si>
  <si>
    <t>YOLOMBO</t>
  </si>
  <si>
    <t>El cuchillón</t>
  </si>
  <si>
    <t>El cas</t>
  </si>
  <si>
    <t>Vehículo</t>
  </si>
  <si>
    <t>Vehículos</t>
  </si>
  <si>
    <t>Total de combustible (gal)</t>
  </si>
  <si>
    <t>Total de combustible (GAL)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</si>
</sst>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>
    <font>
      <sz val="11"/>
      <color theme="1"/>
      <name val="Calibri"/>
      <scheme val="minor"/>
    </font>
    <font>
      <sz val="11"/>
      <color theme="1"/>
      <name val="Calibri"/>
    </font>
    <font>
      <sz val="11"/>
      <name val="Calibri"/>
    </font>
    <font>
      <sz val="11"/>
      <color theme="1"/>
      <name val="Calibri"/>
      <scheme val="minor"/>
    </font>
    <font>
      <b/>
      <sz val="12"/>
      <color theme="1"/>
      <name val="Calibri"/>
    </font>
    <font>
      <b/>
      <sz val="11"/>
      <color theme="1"/>
      <name val="Calibri"/>
    </font>
    <font>
      <b/>
      <sz val="11"/>
      <color theme="1"/>
      <name val="Calibri"/>
      <scheme val="minor"/>
    </font>
  </fonts>
  <fills count="2">
    <fill>
      <patternFill patternType="none"/>
    </fill>
    <fill>
      <patternFill patternType="gray125"/>
    </fill>
  </fills>
  <borders count="97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/>
      <right/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/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18">
    <xf numFmtId="0" fontId="0" fillId="0" borderId="0" xfId="0"/>
    <xf numFmtId="0" fontId="1" fillId="0" borderId="0" xfId="0" applyFont="1"/>
    <xf numFmtId="0" fontId="3" fillId="0" borderId="0" xfId="0" applyFont="1"/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1" fillId="0" borderId="7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/>
    </xf>
    <xf numFmtId="0" fontId="1" fillId="0" borderId="13" xfId="0" applyFont="1" applyBorder="1"/>
    <xf numFmtId="0" fontId="1" fillId="0" borderId="13" xfId="0" applyFont="1" applyBorder="1" applyAlignment="1">
      <alignment vertical="center"/>
    </xf>
    <xf numFmtId="0" fontId="1" fillId="0" borderId="15" xfId="0" applyFont="1" applyBorder="1"/>
    <xf numFmtId="0" fontId="1" fillId="0" borderId="0" xfId="0" applyFont="1" applyAlignment="1">
      <alignment horizontal="center" vertical="center" wrapText="1"/>
    </xf>
    <xf numFmtId="0" fontId="4" fillId="0" borderId="17" xfId="0" applyFont="1" applyBorder="1" applyAlignment="1">
      <alignment horizontal="center"/>
    </xf>
    <xf numFmtId="0" fontId="1" fillId="0" borderId="0" xfId="0" applyFont="1" applyAlignment="1">
      <alignment vertical="center"/>
    </xf>
    <xf numFmtId="0" fontId="1" fillId="0" borderId="17" xfId="0" applyFont="1" applyBorder="1" applyAlignment="1">
      <alignment horizontal="center" vertical="center"/>
    </xf>
    <xf numFmtId="0" fontId="1" fillId="0" borderId="16" xfId="0" applyFont="1" applyBorder="1"/>
    <xf numFmtId="0" fontId="1" fillId="0" borderId="4" xfId="0" applyFont="1" applyBorder="1"/>
    <xf numFmtId="0" fontId="0" fillId="0" borderId="0" xfId="0" applyAlignment="1">
      <alignment horizontal="center"/>
    </xf>
    <xf numFmtId="0" fontId="0" fillId="0" borderId="13" xfId="0" applyBorder="1"/>
    <xf numFmtId="0" fontId="0" fillId="0" borderId="1" xfId="0" applyBorder="1"/>
    <xf numFmtId="0" fontId="4" fillId="0" borderId="13" xfId="0" applyFont="1" applyBorder="1" applyAlignment="1">
      <alignment horizontal="left"/>
    </xf>
    <xf numFmtId="2" fontId="0" fillId="0" borderId="13" xfId="0" applyNumberFormat="1" applyBorder="1"/>
    <xf numFmtId="2" fontId="1" fillId="0" borderId="0" xfId="0" applyNumberFormat="1" applyFont="1"/>
    <xf numFmtId="0" fontId="0" fillId="0" borderId="2" xfId="0" applyBorder="1"/>
    <xf numFmtId="2" fontId="0" fillId="0" borderId="2" xfId="0" applyNumberFormat="1" applyBorder="1"/>
    <xf numFmtId="2" fontId="0" fillId="0" borderId="1" xfId="0" applyNumberFormat="1" applyBorder="1"/>
    <xf numFmtId="0" fontId="4" fillId="0" borderId="16" xfId="0" applyFont="1" applyBorder="1" applyAlignment="1">
      <alignment horizontal="left"/>
    </xf>
    <xf numFmtId="0" fontId="4" fillId="0" borderId="16" xfId="0" applyFont="1" applyBorder="1" applyAlignment="1">
      <alignment horizontal="center"/>
    </xf>
    <xf numFmtId="0" fontId="4" fillId="0" borderId="18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1" fillId="0" borderId="1" xfId="0" applyFont="1" applyFill="1" applyBorder="1"/>
    <xf numFmtId="0" fontId="0" fillId="0" borderId="0" xfId="0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1" fillId="0" borderId="14" xfId="0" applyFont="1" applyBorder="1" applyAlignment="1">
      <alignment horizontal="center" vertical="center" wrapText="1"/>
    </xf>
    <xf numFmtId="0" fontId="2" fillId="0" borderId="14" xfId="0" applyFont="1" applyBorder="1" applyAlignment="1"/>
    <xf numFmtId="0" fontId="1" fillId="0" borderId="0" xfId="0" applyFont="1" applyAlignment="1">
      <alignment horizontal="center" vertical="center" wrapText="1"/>
    </xf>
    <xf numFmtId="0" fontId="0" fillId="0" borderId="0" xfId="0" applyAlignment="1"/>
    <xf numFmtId="0" fontId="5" fillId="0" borderId="20" xfId="0" applyFont="1" applyBorder="1" applyAlignment="1">
      <alignment horizontal="center" wrapText="1"/>
    </xf>
    <xf numFmtId="0" fontId="6" fillId="0" borderId="21" xfId="0" applyFont="1" applyBorder="1" applyAlignment="1">
      <alignment horizontal="center" wrapText="1"/>
    </xf>
    <xf numFmtId="0" fontId="1" fillId="0" borderId="24" xfId="0" applyFont="1" applyBorder="1" applyAlignment="1">
      <alignment vertical="center"/>
    </xf>
    <xf numFmtId="0" fontId="1" fillId="0" borderId="25" xfId="0" applyFont="1" applyBorder="1" applyAlignment="1">
      <alignment vertical="center"/>
    </xf>
    <xf numFmtId="0" fontId="1" fillId="0" borderId="26" xfId="0" applyFont="1" applyBorder="1" applyAlignment="1">
      <alignment vertical="center"/>
    </xf>
    <xf numFmtId="0" fontId="1" fillId="0" borderId="27" xfId="0" applyFont="1" applyBorder="1" applyAlignment="1">
      <alignment vertical="center"/>
    </xf>
    <xf numFmtId="0" fontId="1" fillId="0" borderId="28" xfId="0" applyFont="1" applyBorder="1" applyAlignment="1">
      <alignment vertical="center"/>
    </xf>
    <xf numFmtId="0" fontId="1" fillId="0" borderId="29" xfId="0" applyFont="1" applyBorder="1" applyAlignment="1">
      <alignment vertical="center"/>
    </xf>
    <xf numFmtId="0" fontId="1" fillId="0" borderId="20" xfId="0" applyFont="1" applyBorder="1" applyAlignment="1">
      <alignment vertical="center"/>
    </xf>
    <xf numFmtId="0" fontId="1" fillId="0" borderId="21" xfId="0" applyFont="1" applyBorder="1" applyAlignment="1">
      <alignment vertical="center"/>
    </xf>
    <xf numFmtId="0" fontId="1" fillId="0" borderId="32" xfId="0" applyFont="1" applyBorder="1" applyAlignment="1">
      <alignment horizontal="center"/>
    </xf>
    <xf numFmtId="0" fontId="2" fillId="0" borderId="33" xfId="0" applyFont="1" applyBorder="1" applyAlignment="1"/>
    <xf numFmtId="0" fontId="2" fillId="0" borderId="34" xfId="0" applyFont="1" applyBorder="1" applyAlignment="1"/>
    <xf numFmtId="0" fontId="0" fillId="0" borderId="38" xfId="0" applyBorder="1"/>
    <xf numFmtId="0" fontId="3" fillId="0" borderId="24" xfId="0" applyFont="1" applyBorder="1"/>
    <xf numFmtId="0" fontId="3" fillId="0" borderId="25" xfId="0" applyFont="1" applyBorder="1"/>
    <xf numFmtId="0" fontId="3" fillId="0" borderId="26" xfId="0" applyFont="1" applyBorder="1"/>
    <xf numFmtId="0" fontId="3" fillId="0" borderId="27" xfId="0" applyFont="1" applyBorder="1"/>
    <xf numFmtId="0" fontId="0" fillId="0" borderId="40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42" xfId="0" applyBorder="1"/>
    <xf numFmtId="0" fontId="3" fillId="0" borderId="43" xfId="0" applyFont="1" applyBorder="1"/>
    <xf numFmtId="0" fontId="3" fillId="0" borderId="28" xfId="0" applyFont="1" applyBorder="1"/>
    <xf numFmtId="0" fontId="3" fillId="0" borderId="29" xfId="0" applyFont="1" applyBorder="1"/>
    <xf numFmtId="0" fontId="0" fillId="0" borderId="20" xfId="0" applyBorder="1"/>
    <xf numFmtId="0" fontId="0" fillId="0" borderId="21" xfId="0" applyBorder="1"/>
    <xf numFmtId="0" fontId="1" fillId="0" borderId="44" xfId="0" applyFont="1" applyBorder="1" applyAlignment="1">
      <alignment horizontal="center" vertical="center"/>
    </xf>
    <xf numFmtId="0" fontId="1" fillId="0" borderId="45" xfId="0" applyFont="1" applyBorder="1" applyAlignment="1">
      <alignment horizontal="center"/>
    </xf>
    <xf numFmtId="0" fontId="2" fillId="0" borderId="46" xfId="0" applyFont="1" applyBorder="1" applyAlignment="1"/>
    <xf numFmtId="0" fontId="2" fillId="0" borderId="48" xfId="0" applyFont="1" applyBorder="1" applyAlignment="1"/>
    <xf numFmtId="0" fontId="4" fillId="0" borderId="49" xfId="0" applyFont="1" applyBorder="1" applyAlignment="1">
      <alignment horizontal="center"/>
    </xf>
    <xf numFmtId="0" fontId="1" fillId="0" borderId="50" xfId="0" applyFont="1" applyBorder="1"/>
    <xf numFmtId="0" fontId="1" fillId="0" borderId="49" xfId="0" applyFont="1" applyBorder="1"/>
    <xf numFmtId="0" fontId="1" fillId="0" borderId="51" xfId="0" applyFont="1" applyBorder="1" applyAlignment="1">
      <alignment vertical="center"/>
    </xf>
    <xf numFmtId="0" fontId="1" fillId="0" borderId="52" xfId="0" applyFont="1" applyBorder="1"/>
    <xf numFmtId="0" fontId="1" fillId="0" borderId="53" xfId="0" applyFont="1" applyBorder="1"/>
    <xf numFmtId="0" fontId="1" fillId="0" borderId="54" xfId="0" applyFont="1" applyBorder="1" applyAlignment="1">
      <alignment vertical="center"/>
    </xf>
    <xf numFmtId="0" fontId="1" fillId="0" borderId="55" xfId="0" applyFont="1" applyBorder="1"/>
    <xf numFmtId="0" fontId="1" fillId="0" borderId="56" xfId="0" applyFont="1" applyBorder="1" applyAlignment="1">
      <alignment horizontal="center"/>
    </xf>
    <xf numFmtId="0" fontId="1" fillId="0" borderId="57" xfId="0" applyFont="1" applyBorder="1"/>
    <xf numFmtId="0" fontId="1" fillId="0" borderId="58" xfId="0" applyFont="1" applyBorder="1"/>
    <xf numFmtId="0" fontId="1" fillId="0" borderId="59" xfId="0" applyFont="1" applyBorder="1" applyAlignment="1">
      <alignment horizontal="center" vertical="center" wrapText="1"/>
    </xf>
    <xf numFmtId="0" fontId="1" fillId="0" borderId="60" xfId="0" applyFont="1" applyBorder="1" applyAlignment="1">
      <alignment horizontal="center" vertical="center" wrapText="1"/>
    </xf>
    <xf numFmtId="0" fontId="0" fillId="0" borderId="61" xfId="0" applyBorder="1" applyAlignment="1"/>
    <xf numFmtId="0" fontId="1" fillId="0" borderId="54" xfId="0" applyFont="1" applyBorder="1"/>
    <xf numFmtId="0" fontId="4" fillId="0" borderId="15" xfId="0" applyFont="1" applyBorder="1" applyAlignment="1">
      <alignment horizontal="center"/>
    </xf>
    <xf numFmtId="0" fontId="1" fillId="0" borderId="48" xfId="0" applyFont="1" applyBorder="1"/>
    <xf numFmtId="0" fontId="1" fillId="0" borderId="30" xfId="0" applyFont="1" applyBorder="1"/>
    <xf numFmtId="0" fontId="1" fillId="0" borderId="62" xfId="0" applyFont="1" applyBorder="1"/>
    <xf numFmtId="0" fontId="1" fillId="0" borderId="63" xfId="0" applyFont="1" applyBorder="1"/>
    <xf numFmtId="0" fontId="1" fillId="0" borderId="64" xfId="0" applyFont="1" applyBorder="1"/>
    <xf numFmtId="0" fontId="2" fillId="0" borderId="61" xfId="0" applyFont="1" applyBorder="1" applyAlignment="1"/>
    <xf numFmtId="0" fontId="1" fillId="0" borderId="47" xfId="0" applyFont="1" applyBorder="1"/>
    <xf numFmtId="0" fontId="1" fillId="0" borderId="65" xfId="0" applyFont="1" applyBorder="1"/>
    <xf numFmtId="0" fontId="1" fillId="0" borderId="31" xfId="0" applyFont="1" applyBorder="1"/>
    <xf numFmtId="0" fontId="1" fillId="0" borderId="44" xfId="0" applyFont="1" applyBorder="1" applyAlignment="1">
      <alignment horizontal="center" vertical="center" wrapText="1"/>
    </xf>
    <xf numFmtId="0" fontId="1" fillId="0" borderId="46" xfId="0" applyFont="1" applyBorder="1"/>
    <xf numFmtId="0" fontId="1" fillId="0" borderId="57" xfId="0" applyFont="1" applyBorder="1" applyAlignment="1">
      <alignment horizontal="center"/>
    </xf>
    <xf numFmtId="0" fontId="2" fillId="0" borderId="66" xfId="0" applyFont="1" applyBorder="1" applyAlignment="1"/>
    <xf numFmtId="0" fontId="1" fillId="0" borderId="67" xfId="0" applyFont="1" applyBorder="1"/>
    <xf numFmtId="0" fontId="1" fillId="0" borderId="53" xfId="0" applyFont="1" applyBorder="1" applyAlignment="1">
      <alignment horizontal="center"/>
    </xf>
    <xf numFmtId="0" fontId="5" fillId="0" borderId="68" xfId="0" applyFont="1" applyBorder="1"/>
    <xf numFmtId="0" fontId="5" fillId="0" borderId="69" xfId="0" applyFont="1" applyBorder="1" applyAlignment="1">
      <alignment horizontal="center"/>
    </xf>
    <xf numFmtId="0" fontId="4" fillId="0" borderId="70" xfId="0" applyFont="1" applyBorder="1"/>
    <xf numFmtId="0" fontId="1" fillId="0" borderId="61" xfId="0" applyFont="1" applyBorder="1"/>
    <xf numFmtId="0" fontId="1" fillId="0" borderId="22" xfId="0" applyFont="1" applyBorder="1"/>
    <xf numFmtId="0" fontId="1" fillId="0" borderId="23" xfId="0" applyFont="1" applyBorder="1"/>
    <xf numFmtId="0" fontId="1" fillId="0" borderId="24" xfId="0" applyFont="1" applyBorder="1"/>
    <xf numFmtId="0" fontId="1" fillId="0" borderId="25" xfId="0" applyFont="1" applyBorder="1"/>
    <xf numFmtId="0" fontId="1" fillId="0" borderId="26" xfId="0" applyFont="1" applyBorder="1"/>
    <xf numFmtId="0" fontId="1" fillId="0" borderId="27" xfId="0" applyFont="1" applyBorder="1"/>
    <xf numFmtId="0" fontId="1" fillId="0" borderId="20" xfId="0" applyFont="1" applyBorder="1"/>
    <xf numFmtId="0" fontId="1" fillId="0" borderId="21" xfId="0" applyFont="1" applyBorder="1"/>
    <xf numFmtId="0" fontId="1" fillId="0" borderId="52" xfId="0" applyFont="1" applyBorder="1" applyAlignment="1">
      <alignment vertical="center"/>
    </xf>
    <xf numFmtId="0" fontId="1" fillId="0" borderId="35" xfId="0" applyFont="1" applyBorder="1" applyAlignment="1">
      <alignment horizontal="center" vertical="center" wrapText="1"/>
    </xf>
    <xf numFmtId="0" fontId="0" fillId="0" borderId="38" xfId="0" applyBorder="1" applyAlignment="1"/>
    <xf numFmtId="0" fontId="1" fillId="0" borderId="68" xfId="0" applyFont="1" applyBorder="1"/>
    <xf numFmtId="0" fontId="4" fillId="0" borderId="71" xfId="0" applyFont="1" applyBorder="1" applyAlignment="1">
      <alignment horizontal="center"/>
    </xf>
    <xf numFmtId="0" fontId="4" fillId="0" borderId="69" xfId="0" applyFont="1" applyBorder="1" applyAlignment="1">
      <alignment horizontal="center"/>
    </xf>
    <xf numFmtId="0" fontId="0" fillId="0" borderId="32" xfId="0" applyBorder="1"/>
    <xf numFmtId="0" fontId="0" fillId="0" borderId="33" xfId="0" applyBorder="1"/>
    <xf numFmtId="0" fontId="0" fillId="0" borderId="34" xfId="0" applyBorder="1"/>
    <xf numFmtId="0" fontId="0" fillId="0" borderId="72" xfId="0" applyBorder="1"/>
    <xf numFmtId="0" fontId="0" fillId="0" borderId="74" xfId="0" applyBorder="1"/>
    <xf numFmtId="0" fontId="0" fillId="0" borderId="73" xfId="0" applyBorder="1"/>
    <xf numFmtId="0" fontId="1" fillId="0" borderId="14" xfId="0" applyFont="1" applyBorder="1" applyAlignment="1">
      <alignment horizontal="center" vertical="center"/>
    </xf>
    <xf numFmtId="0" fontId="1" fillId="0" borderId="75" xfId="0" applyFont="1" applyBorder="1" applyAlignment="1">
      <alignment horizontal="center" vertical="center"/>
    </xf>
    <xf numFmtId="0" fontId="1" fillId="0" borderId="1" xfId="0" applyFont="1" applyBorder="1"/>
    <xf numFmtId="0" fontId="1" fillId="0" borderId="76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4" fillId="0" borderId="52" xfId="0" applyFont="1" applyBorder="1" applyAlignment="1">
      <alignment horizontal="center"/>
    </xf>
    <xf numFmtId="0" fontId="4" fillId="0" borderId="53" xfId="0" applyFont="1" applyBorder="1" applyAlignment="1">
      <alignment horizontal="center"/>
    </xf>
    <xf numFmtId="0" fontId="1" fillId="0" borderId="51" xfId="0" applyFont="1" applyBorder="1"/>
    <xf numFmtId="0" fontId="4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4" fillId="0" borderId="77" xfId="0" applyFont="1" applyBorder="1" applyAlignment="1">
      <alignment horizontal="center"/>
    </xf>
    <xf numFmtId="0" fontId="1" fillId="0" borderId="78" xfId="0" applyFont="1" applyBorder="1" applyAlignment="1">
      <alignment horizontal="center" vertical="center"/>
    </xf>
    <xf numFmtId="0" fontId="2" fillId="0" borderId="1" xfId="0" applyFont="1" applyBorder="1" applyAlignment="1"/>
    <xf numFmtId="0" fontId="1" fillId="0" borderId="45" xfId="0" applyFont="1" applyBorder="1" applyAlignment="1"/>
    <xf numFmtId="0" fontId="2" fillId="0" borderId="46" xfId="0" applyFont="1" applyBorder="1" applyAlignment="1"/>
    <xf numFmtId="0" fontId="2" fillId="0" borderId="47" xfId="0" applyFont="1" applyBorder="1" applyAlignment="1"/>
    <xf numFmtId="0" fontId="1" fillId="0" borderId="71" xfId="0" applyFont="1" applyBorder="1"/>
    <xf numFmtId="0" fontId="1" fillId="0" borderId="69" xfId="0" applyFont="1" applyBorder="1"/>
    <xf numFmtId="0" fontId="1" fillId="0" borderId="18" xfId="0" applyFont="1" applyBorder="1"/>
    <xf numFmtId="0" fontId="1" fillId="0" borderId="35" xfId="0" applyFont="1" applyBorder="1" applyAlignment="1">
      <alignment horizontal="center"/>
    </xf>
    <xf numFmtId="0" fontId="2" fillId="0" borderId="79" xfId="0" applyFont="1" applyBorder="1" applyAlignment="1"/>
    <xf numFmtId="0" fontId="0" fillId="0" borderId="36" xfId="0" applyBorder="1"/>
    <xf numFmtId="0" fontId="1" fillId="0" borderId="12" xfId="0" applyFont="1" applyBorder="1"/>
    <xf numFmtId="0" fontId="2" fillId="0" borderId="65" xfId="0" applyFont="1" applyBorder="1" applyAlignment="1"/>
    <xf numFmtId="0" fontId="1" fillId="0" borderId="45" xfId="0" applyFont="1" applyBorder="1"/>
    <xf numFmtId="0" fontId="1" fillId="0" borderId="44" xfId="0" applyFont="1" applyBorder="1"/>
    <xf numFmtId="0" fontId="4" fillId="0" borderId="80" xfId="0" applyFont="1" applyBorder="1" applyAlignment="1">
      <alignment horizontal="center"/>
    </xf>
    <xf numFmtId="0" fontId="4" fillId="0" borderId="81" xfId="0" applyFont="1" applyBorder="1"/>
    <xf numFmtId="0" fontId="1" fillId="0" borderId="37" xfId="0" applyFont="1" applyBorder="1" applyAlignment="1">
      <alignment horizontal="center" vertical="center" wrapText="1"/>
    </xf>
    <xf numFmtId="0" fontId="2" fillId="0" borderId="38" xfId="0" applyFont="1" applyBorder="1" applyAlignment="1"/>
    <xf numFmtId="0" fontId="1" fillId="0" borderId="83" xfId="0" applyFont="1" applyBorder="1"/>
    <xf numFmtId="0" fontId="1" fillId="0" borderId="84" xfId="0" applyFont="1" applyBorder="1" applyAlignment="1">
      <alignment vertical="center"/>
    </xf>
    <xf numFmtId="0" fontId="1" fillId="0" borderId="84" xfId="0" applyFont="1" applyBorder="1"/>
    <xf numFmtId="0" fontId="4" fillId="0" borderId="40" xfId="0" applyFont="1" applyBorder="1" applyAlignment="1">
      <alignment horizontal="center" vertical="center"/>
    </xf>
    <xf numFmtId="0" fontId="4" fillId="0" borderId="42" xfId="0" applyFont="1" applyBorder="1" applyAlignment="1">
      <alignment horizontal="center" vertical="center"/>
    </xf>
    <xf numFmtId="0" fontId="4" fillId="0" borderId="44" xfId="0" applyFont="1" applyBorder="1" applyAlignment="1">
      <alignment horizontal="center" vertical="center"/>
    </xf>
    <xf numFmtId="0" fontId="4" fillId="0" borderId="66" xfId="0" applyFont="1" applyBorder="1" applyAlignment="1">
      <alignment horizontal="center" vertical="center"/>
    </xf>
    <xf numFmtId="0" fontId="1" fillId="0" borderId="68" xfId="0" applyFont="1" applyBorder="1" applyAlignment="1">
      <alignment vertical="center"/>
    </xf>
    <xf numFmtId="0" fontId="4" fillId="0" borderId="4" xfId="0" applyFont="1" applyBorder="1"/>
    <xf numFmtId="0" fontId="1" fillId="0" borderId="44" xfId="0" applyFont="1" applyBorder="1" applyAlignment="1">
      <alignment vertical="center"/>
    </xf>
    <xf numFmtId="0" fontId="1" fillId="0" borderId="80" xfId="0" applyFont="1" applyBorder="1"/>
    <xf numFmtId="0" fontId="1" fillId="0" borderId="81" xfId="0" applyFont="1" applyBorder="1"/>
    <xf numFmtId="0" fontId="4" fillId="0" borderId="55" xfId="0" applyFont="1" applyBorder="1" applyAlignment="1">
      <alignment horizontal="center"/>
    </xf>
    <xf numFmtId="0" fontId="5" fillId="0" borderId="19" xfId="0" applyFont="1" applyBorder="1" applyAlignment="1">
      <alignment horizontal="center"/>
    </xf>
    <xf numFmtId="0" fontId="1" fillId="0" borderId="46" xfId="0" applyFont="1" applyBorder="1" applyAlignment="1">
      <alignment horizontal="center"/>
    </xf>
    <xf numFmtId="0" fontId="1" fillId="0" borderId="47" xfId="0" applyFont="1" applyBorder="1" applyAlignment="1">
      <alignment horizontal="center"/>
    </xf>
    <xf numFmtId="0" fontId="1" fillId="0" borderId="73" xfId="0" applyFont="1" applyBorder="1"/>
    <xf numFmtId="0" fontId="4" fillId="0" borderId="34" xfId="0" applyFont="1" applyBorder="1"/>
    <xf numFmtId="0" fontId="0" fillId="0" borderId="35" xfId="0" applyBorder="1"/>
    <xf numFmtId="0" fontId="3" fillId="0" borderId="61" xfId="0" applyFont="1" applyBorder="1"/>
    <xf numFmtId="0" fontId="4" fillId="0" borderId="58" xfId="0" applyFont="1" applyBorder="1" applyAlignment="1">
      <alignment horizontal="center"/>
    </xf>
    <xf numFmtId="0" fontId="1" fillId="0" borderId="33" xfId="0" applyFont="1" applyBorder="1" applyAlignment="1">
      <alignment horizontal="center"/>
    </xf>
    <xf numFmtId="0" fontId="1" fillId="0" borderId="34" xfId="0" applyFont="1" applyBorder="1" applyAlignment="1">
      <alignment horizontal="center"/>
    </xf>
    <xf numFmtId="0" fontId="4" fillId="0" borderId="85" xfId="0" applyFont="1" applyBorder="1" applyAlignment="1">
      <alignment horizontal="center"/>
    </xf>
    <xf numFmtId="0" fontId="4" fillId="0" borderId="12" xfId="0" applyFont="1" applyBorder="1"/>
    <xf numFmtId="0" fontId="1" fillId="0" borderId="66" xfId="0" applyFont="1" applyBorder="1" applyAlignment="1">
      <alignment horizontal="center" vertical="center"/>
    </xf>
    <xf numFmtId="0" fontId="1" fillId="0" borderId="66" xfId="0" applyFont="1" applyBorder="1" applyAlignment="1">
      <alignment horizontal="center" vertical="center" wrapText="1"/>
    </xf>
    <xf numFmtId="0" fontId="1" fillId="0" borderId="65" xfId="0" applyFont="1" applyBorder="1" applyAlignment="1">
      <alignment vertical="center"/>
    </xf>
    <xf numFmtId="0" fontId="1" fillId="0" borderId="85" xfId="0" applyFont="1" applyBorder="1"/>
    <xf numFmtId="0" fontId="1" fillId="0" borderId="38" xfId="0" applyFont="1" applyBorder="1" applyAlignment="1">
      <alignment horizontal="center" vertical="center" wrapText="1"/>
    </xf>
    <xf numFmtId="0" fontId="1" fillId="0" borderId="86" xfId="0" applyFont="1" applyBorder="1"/>
    <xf numFmtId="0" fontId="4" fillId="0" borderId="19" xfId="0" applyFont="1" applyBorder="1"/>
    <xf numFmtId="0" fontId="4" fillId="0" borderId="81" xfId="0" applyFont="1" applyBorder="1" applyAlignment="1">
      <alignment horizontal="center"/>
    </xf>
    <xf numFmtId="0" fontId="0" fillId="0" borderId="82" xfId="0" applyBorder="1"/>
    <xf numFmtId="0" fontId="0" fillId="0" borderId="39" xfId="0" applyBorder="1"/>
    <xf numFmtId="0" fontId="4" fillId="0" borderId="87" xfId="0" applyFont="1" applyBorder="1"/>
    <xf numFmtId="0" fontId="3" fillId="0" borderId="88" xfId="0" applyFont="1" applyBorder="1"/>
    <xf numFmtId="0" fontId="1" fillId="0" borderId="70" xfId="0" applyFont="1" applyBorder="1"/>
    <xf numFmtId="0" fontId="1" fillId="0" borderId="89" xfId="0" applyFont="1" applyBorder="1"/>
    <xf numFmtId="0" fontId="4" fillId="0" borderId="36" xfId="0" applyFont="1" applyBorder="1"/>
    <xf numFmtId="0" fontId="1" fillId="0" borderId="1" xfId="0" applyFont="1" applyBorder="1" applyAlignment="1"/>
    <xf numFmtId="0" fontId="1" fillId="0" borderId="35" xfId="0" applyFont="1" applyBorder="1" applyAlignment="1">
      <alignment horizontal="center" vertical="center"/>
    </xf>
    <xf numFmtId="0" fontId="2" fillId="0" borderId="90" xfId="0" applyFont="1" applyBorder="1" applyAlignment="1"/>
    <xf numFmtId="0" fontId="1" fillId="0" borderId="91" xfId="0" applyFont="1" applyBorder="1"/>
    <xf numFmtId="0" fontId="1" fillId="0" borderId="92" xfId="0" applyFont="1" applyBorder="1" applyAlignment="1">
      <alignment vertical="center"/>
    </xf>
    <xf numFmtId="0" fontId="4" fillId="0" borderId="50" xfId="0" applyFont="1" applyBorder="1" applyAlignment="1">
      <alignment horizontal="center"/>
    </xf>
    <xf numFmtId="0" fontId="1" fillId="0" borderId="56" xfId="0" applyFont="1" applyBorder="1"/>
    <xf numFmtId="0" fontId="1" fillId="0" borderId="93" xfId="0" applyFont="1" applyBorder="1" applyAlignment="1">
      <alignment vertical="center"/>
    </xf>
    <xf numFmtId="0" fontId="4" fillId="0" borderId="51" xfId="0" applyFont="1" applyBorder="1" applyAlignment="1">
      <alignment horizontal="center"/>
    </xf>
    <xf numFmtId="0" fontId="2" fillId="0" borderId="94" xfId="0" applyFont="1" applyBorder="1" applyAlignment="1"/>
    <xf numFmtId="0" fontId="4" fillId="0" borderId="94" xfId="0" applyFont="1" applyBorder="1" applyAlignment="1">
      <alignment horizontal="center"/>
    </xf>
    <xf numFmtId="0" fontId="1" fillId="0" borderId="94" xfId="0" applyFont="1" applyBorder="1"/>
    <xf numFmtId="0" fontId="1" fillId="0" borderId="95" xfId="0" applyFont="1" applyBorder="1"/>
    <xf numFmtId="0" fontId="5" fillId="0" borderId="81" xfId="0" applyFont="1" applyBorder="1" applyAlignment="1">
      <alignment horizontal="center"/>
    </xf>
    <xf numFmtId="0" fontId="1" fillId="0" borderId="65" xfId="0" applyFont="1" applyBorder="1" applyAlignment="1">
      <alignment horizontal="center" vertical="center" wrapText="1"/>
    </xf>
    <xf numFmtId="0" fontId="1" fillId="0" borderId="62" xfId="0" applyFont="1" applyBorder="1" applyAlignment="1">
      <alignment horizontal="center"/>
    </xf>
    <xf numFmtId="0" fontId="2" fillId="0" borderId="36" xfId="0" applyFont="1" applyBorder="1" applyAlignment="1"/>
    <xf numFmtId="0" fontId="4" fillId="0" borderId="96" xfId="0" applyFont="1" applyBorder="1" applyAlignment="1">
      <alignment horizontal="center"/>
    </xf>
    <xf numFmtId="0" fontId="4" fillId="0" borderId="85" xfId="0" applyFont="1" applyBorder="1"/>
  </cellXfs>
  <cellStyles count="1">
    <cellStyle name="Normal" xfId="0" builtinId="0"/>
  </cellStyles>
  <dxfs count="16"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customschemas.google.com/relationships/workbookmetadata" Target="metadata"/><Relationship Id="rId2" Type="http://schemas.openxmlformats.org/officeDocument/2006/relationships/worksheet" Target="worksheets/sheet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704850</xdr:colOff>
      <xdr:row>0</xdr:row>
      <xdr:rowOff>76200</xdr:rowOff>
    </xdr:from>
    <xdr:ext cx="3695700" cy="2124075"/>
    <xdr:pic>
      <xdr:nvPicPr>
        <xdr:cNvPr id="4" name="image1.png" title="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448175" y="76200"/>
          <a:ext cx="3695700" cy="212407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C1000"/>
  <sheetViews>
    <sheetView topLeftCell="A14" workbookViewId="0">
      <selection activeCell="G48" sqref="G48"/>
    </sheetView>
  </sheetViews>
  <sheetFormatPr baseColWidth="10" defaultColWidth="14.42578125" defaultRowHeight="15" customHeight="1"/>
  <cols>
    <col min="1" max="1" width="10.7109375" customWidth="1"/>
    <col min="2" max="2" width="13.28515625" customWidth="1"/>
    <col min="3" max="7" width="10.7109375" customWidth="1"/>
    <col min="8" max="8" width="13.85546875" customWidth="1"/>
    <col min="9" max="12" width="10.7109375" customWidth="1"/>
    <col min="13" max="13" width="14.140625" bestFit="1" customWidth="1"/>
    <col min="14" max="31" width="10.7109375" customWidth="1"/>
  </cols>
  <sheetData>
    <row r="2" spans="2:29" ht="15" customHeight="1" thickBot="1"/>
    <row r="3" spans="2:29" ht="30.75" customHeight="1" thickBot="1">
      <c r="B3" s="44" t="s">
        <v>0</v>
      </c>
      <c r="C3" s="45"/>
    </row>
    <row r="4" spans="2:29" ht="15.75" thickBot="1">
      <c r="B4" s="52" t="s">
        <v>1</v>
      </c>
      <c r="C4" s="53" t="s">
        <v>2</v>
      </c>
    </row>
    <row r="5" spans="2:29">
      <c r="B5" s="50" t="s">
        <v>3</v>
      </c>
      <c r="C5" s="51">
        <v>14.8</v>
      </c>
    </row>
    <row r="6" spans="2:29">
      <c r="B6" s="46" t="s">
        <v>4</v>
      </c>
      <c r="C6" s="47">
        <v>123</v>
      </c>
    </row>
    <row r="7" spans="2:29">
      <c r="B7" s="46" t="s">
        <v>5</v>
      </c>
      <c r="C7" s="47">
        <v>121</v>
      </c>
      <c r="D7" s="34"/>
    </row>
    <row r="8" spans="2:29" ht="15.75" thickBot="1">
      <c r="B8" s="48" t="s">
        <v>6</v>
      </c>
      <c r="C8" s="49">
        <v>125</v>
      </c>
    </row>
    <row r="13" spans="2:29" ht="15" customHeight="1" thickBot="1"/>
    <row r="14" spans="2:29" ht="15" customHeight="1" thickBot="1">
      <c r="I14" s="62" t="s">
        <v>7</v>
      </c>
      <c r="J14" s="63"/>
      <c r="L14" s="35"/>
      <c r="M14" s="35"/>
      <c r="N14" s="21"/>
      <c r="P14" s="35"/>
      <c r="Q14" s="35"/>
      <c r="R14" s="21"/>
      <c r="T14" s="35"/>
      <c r="U14" s="35"/>
      <c r="V14" s="21"/>
      <c r="X14" s="35"/>
      <c r="Y14" s="35"/>
      <c r="Z14" s="21"/>
      <c r="AB14" s="35"/>
      <c r="AC14" s="35"/>
    </row>
    <row r="15" spans="2:29" ht="15" customHeight="1" thickBot="1">
      <c r="I15" s="68" t="s">
        <v>8</v>
      </c>
      <c r="J15" s="69" t="s">
        <v>9</v>
      </c>
    </row>
    <row r="16" spans="2:29" ht="15.75" thickBot="1">
      <c r="B16" s="54" t="s">
        <v>10</v>
      </c>
      <c r="C16" s="55"/>
      <c r="D16" s="55"/>
      <c r="E16" s="56"/>
      <c r="G16" s="1"/>
      <c r="I16" s="66" t="s">
        <v>11</v>
      </c>
      <c r="J16" s="67">
        <f>ENERO!K55</f>
        <v>4865.0700000000006</v>
      </c>
      <c r="L16" s="2"/>
      <c r="P16" s="2"/>
      <c r="T16" s="2"/>
      <c r="X16" s="2"/>
      <c r="AB16" s="2"/>
    </row>
    <row r="17" spans="1:28" ht="15.75" thickBot="1">
      <c r="B17" s="54">
        <f>ENERO!K55+FEBR!K59+MARZO!M88+ABRIL!M63+MAYO!K57+JUNIO!L67+JULIO!L67+AGOSTO!K56+SEPT!K61+OCTUB!K53+'NOV '!K61+DIC!K68</f>
        <v>77937.859999999986</v>
      </c>
      <c r="C17" s="55"/>
      <c r="D17" s="55"/>
      <c r="E17" s="56"/>
      <c r="I17" s="58" t="s">
        <v>12</v>
      </c>
      <c r="J17" s="59">
        <f>FEBR!K59</f>
        <v>5996.9740000000002</v>
      </c>
      <c r="L17" s="2"/>
      <c r="P17" s="2"/>
      <c r="T17" s="2"/>
      <c r="X17" s="2"/>
      <c r="AB17" s="2"/>
    </row>
    <row r="18" spans="1:28" ht="15.75" thickBot="1">
      <c r="I18" s="58" t="s">
        <v>13</v>
      </c>
      <c r="J18" s="59">
        <f>MARZO!M88</f>
        <v>9074.6959999999999</v>
      </c>
      <c r="L18" s="2"/>
      <c r="P18" s="2"/>
      <c r="T18" s="2"/>
      <c r="X18" s="2"/>
      <c r="AB18" s="2"/>
    </row>
    <row r="19" spans="1:28" ht="15" customHeight="1" thickBot="1">
      <c r="B19" s="54" t="s">
        <v>14</v>
      </c>
      <c r="C19" s="55"/>
      <c r="D19" s="55"/>
      <c r="E19" s="56"/>
      <c r="I19" s="58" t="s">
        <v>15</v>
      </c>
      <c r="J19" s="59">
        <f>ABRIL!M63</f>
        <v>6848.7120000000004</v>
      </c>
      <c r="L19" s="2"/>
      <c r="P19" s="2"/>
      <c r="T19" s="2"/>
      <c r="X19" s="2"/>
      <c r="AB19" s="2"/>
    </row>
    <row r="20" spans="1:28" ht="15" customHeight="1" thickBot="1">
      <c r="B20" s="54">
        <f>ENERO!K62+FEBR!K66+MARZO!M97+ABRIL!M70+MAYO!K64+JUNIO!L74+JULIO!L74+AGOSTO!K63+SEPT!K61+OCTUB!K60+'NOV '!K68+DIC!K75</f>
        <v>43370.654819285708</v>
      </c>
      <c r="C20" s="55"/>
      <c r="D20" s="55"/>
      <c r="E20" s="56"/>
      <c r="I20" s="58" t="s">
        <v>16</v>
      </c>
      <c r="J20" s="59">
        <f>MAYO!K57</f>
        <v>5146.6580000000004</v>
      </c>
      <c r="L20" s="2"/>
      <c r="P20" s="2"/>
      <c r="T20" s="2"/>
      <c r="X20" s="2"/>
      <c r="AB20" s="2"/>
    </row>
    <row r="21" spans="1:28" ht="15.75" customHeight="1">
      <c r="I21" s="58" t="s">
        <v>17</v>
      </c>
      <c r="J21" s="59">
        <f>JUNIO!L67</f>
        <v>5917.2340000000004</v>
      </c>
      <c r="L21" s="2"/>
      <c r="P21" s="2"/>
      <c r="T21" s="2"/>
      <c r="X21" s="2"/>
      <c r="AB21" s="2"/>
    </row>
    <row r="22" spans="1:28" ht="15.75" customHeight="1">
      <c r="I22" s="58" t="s">
        <v>18</v>
      </c>
      <c r="J22" s="59">
        <f>JULIO!L67</f>
        <v>5639.6059999999998</v>
      </c>
      <c r="L22" s="2"/>
      <c r="P22" s="2"/>
      <c r="T22" s="2"/>
      <c r="X22" s="2"/>
      <c r="AB22" s="2"/>
    </row>
    <row r="23" spans="1:28" ht="15.75" customHeight="1">
      <c r="I23" s="58" t="s">
        <v>19</v>
      </c>
      <c r="J23" s="59">
        <f>AGOSTO!K56</f>
        <v>4621.8779999999997</v>
      </c>
      <c r="L23" s="2"/>
      <c r="P23" s="2"/>
      <c r="T23" s="2"/>
      <c r="X23" s="2"/>
      <c r="AB23" s="2"/>
    </row>
    <row r="24" spans="1:28" ht="15.75" customHeight="1">
      <c r="I24" s="58" t="s">
        <v>20</v>
      </c>
      <c r="J24" s="59">
        <f>SEPT!K61</f>
        <v>6799.13</v>
      </c>
      <c r="L24" s="2"/>
      <c r="P24" s="2"/>
      <c r="T24" s="2"/>
      <c r="X24" s="2"/>
      <c r="AB24" s="2"/>
    </row>
    <row r="25" spans="1:28" ht="15.75" customHeight="1">
      <c r="I25" s="58" t="s">
        <v>21</v>
      </c>
      <c r="J25" s="59">
        <f>OCTUB!K53</f>
        <v>6553.6319999999996</v>
      </c>
      <c r="L25" s="2"/>
      <c r="P25" s="2"/>
      <c r="T25" s="2"/>
      <c r="X25" s="2"/>
      <c r="AB25" s="2"/>
    </row>
    <row r="26" spans="1:28" ht="15.75" customHeight="1">
      <c r="I26" s="58" t="s">
        <v>22</v>
      </c>
      <c r="J26" s="59">
        <f>'NOV '!K61</f>
        <v>7975.8379999999997</v>
      </c>
      <c r="L26" s="2"/>
      <c r="P26" s="2"/>
      <c r="T26" s="2"/>
      <c r="X26" s="2"/>
      <c r="AB26" s="2"/>
    </row>
    <row r="27" spans="1:28" ht="15.75" customHeight="1" thickBot="1">
      <c r="I27" s="60" t="s">
        <v>23</v>
      </c>
      <c r="J27" s="61">
        <f>DIC!K68</f>
        <v>8498.4320000000007</v>
      </c>
      <c r="L27" s="2"/>
      <c r="P27" s="2"/>
      <c r="T27" s="2"/>
      <c r="X27" s="2"/>
      <c r="AB27" s="2"/>
    </row>
    <row r="28" spans="1:28" ht="15.75" customHeight="1" thickBot="1">
      <c r="I28" s="64" t="s">
        <v>24</v>
      </c>
      <c r="J28" s="65">
        <f>SUM(J16:J27)</f>
        <v>77937.859999999986</v>
      </c>
    </row>
    <row r="29" spans="1:28" ht="15.75" customHeight="1">
      <c r="B29" s="23"/>
      <c r="C29" s="23"/>
      <c r="D29" s="23"/>
      <c r="E29" s="23"/>
      <c r="F29" s="23"/>
      <c r="H29" s="23"/>
      <c r="I29" s="23"/>
      <c r="J29" s="23"/>
      <c r="K29" s="23"/>
      <c r="L29" s="23"/>
      <c r="M29" s="23"/>
    </row>
    <row r="30" spans="1:28" ht="15.75" customHeight="1">
      <c r="A30" s="23"/>
      <c r="B30" s="36" t="s">
        <v>25</v>
      </c>
      <c r="C30" s="37"/>
      <c r="D30" s="37"/>
      <c r="E30" s="37"/>
      <c r="F30" s="38"/>
      <c r="G30" s="23"/>
      <c r="H30" s="39" t="s">
        <v>26</v>
      </c>
      <c r="I30" s="39"/>
      <c r="J30" s="39"/>
      <c r="K30" s="39"/>
      <c r="L30" s="39"/>
      <c r="M30" s="39"/>
      <c r="N30" s="23"/>
    </row>
    <row r="31" spans="1:28" ht="15.75" customHeight="1">
      <c r="A31" s="23"/>
      <c r="B31" s="24" t="s">
        <v>8</v>
      </c>
      <c r="C31" s="11" t="s">
        <v>27</v>
      </c>
      <c r="D31" s="11" t="s">
        <v>28</v>
      </c>
      <c r="E31" s="11" t="s">
        <v>29</v>
      </c>
      <c r="F31" s="11" t="s">
        <v>30</v>
      </c>
      <c r="G31" s="23"/>
      <c r="H31" s="30" t="s">
        <v>8</v>
      </c>
      <c r="I31" s="31" t="s">
        <v>27</v>
      </c>
      <c r="J31" s="31" t="s">
        <v>28</v>
      </c>
      <c r="K31" s="31" t="s">
        <v>29</v>
      </c>
      <c r="L31" s="31" t="s">
        <v>30</v>
      </c>
      <c r="M31" s="32" t="s">
        <v>31</v>
      </c>
    </row>
    <row r="32" spans="1:28" ht="15.75" customHeight="1">
      <c r="A32" s="23"/>
      <c r="B32" s="24" t="s">
        <v>11</v>
      </c>
      <c r="C32" s="22">
        <f>ENERO!C72</f>
        <v>352.5</v>
      </c>
      <c r="D32" s="22">
        <f>ENERO!D72</f>
        <v>2588.19</v>
      </c>
      <c r="E32" s="22">
        <f>ENERO!E72</f>
        <v>335.21999999999997</v>
      </c>
      <c r="F32" s="22">
        <f>ENERO!F72</f>
        <v>1589.16</v>
      </c>
      <c r="G32" s="23"/>
      <c r="H32" s="24" t="s">
        <v>11</v>
      </c>
      <c r="I32" s="22">
        <f>ENERO!D8</f>
        <v>143.54999999999998</v>
      </c>
      <c r="J32" s="22">
        <f>ENERO!G43</f>
        <v>1001.71</v>
      </c>
      <c r="K32" s="22">
        <f>ENERO!J48</f>
        <v>964.72799999999972</v>
      </c>
      <c r="L32" s="27">
        <f>ENERO!M26</f>
        <v>610.89</v>
      </c>
      <c r="M32" s="25">
        <f>SUM(I32:L32)</f>
        <v>2720.8779999999997</v>
      </c>
      <c r="N32" s="23"/>
    </row>
    <row r="33" spans="1:14" ht="15.75" customHeight="1">
      <c r="A33" s="23"/>
      <c r="B33" s="24" t="s">
        <v>12</v>
      </c>
      <c r="C33" s="22">
        <f>FEBR!C76</f>
        <v>368.75</v>
      </c>
      <c r="D33" s="22">
        <f>FEBR!D76</f>
        <v>2922.1500000000005</v>
      </c>
      <c r="E33" s="22">
        <f>FEBR!E76</f>
        <v>318.64400000000001</v>
      </c>
      <c r="F33" s="22">
        <f>FEBR!F76</f>
        <v>2387.4299999999998</v>
      </c>
      <c r="G33" s="23"/>
      <c r="H33" s="24" t="s">
        <v>12</v>
      </c>
      <c r="I33" s="22">
        <f>FEBR!D8</f>
        <v>137.51999999999998</v>
      </c>
      <c r="J33" s="22">
        <f>FEBR!G49</f>
        <v>1115.99</v>
      </c>
      <c r="K33" s="22">
        <f>FEBR!J45</f>
        <v>1043.0900000000001</v>
      </c>
      <c r="L33" s="27">
        <f>FEBR!M37</f>
        <v>971.78</v>
      </c>
      <c r="M33" s="22">
        <f t="shared" ref="M33:M43" si="0">SUM(I33:L33)</f>
        <v>3268.38</v>
      </c>
      <c r="N33" s="23"/>
    </row>
    <row r="34" spans="1:14" ht="15.75" customHeight="1">
      <c r="A34" s="23"/>
      <c r="B34" s="24" t="s">
        <v>13</v>
      </c>
      <c r="C34" s="22">
        <f>MARZO!E105</f>
        <v>721.25</v>
      </c>
      <c r="D34" s="22">
        <f>MARZO!F105</f>
        <v>4993.67</v>
      </c>
      <c r="E34" s="22">
        <f>MARZO!G105</f>
        <v>311.83600000000001</v>
      </c>
      <c r="F34" s="22">
        <f>MARZO!H105</f>
        <v>3047.94</v>
      </c>
      <c r="G34" s="23"/>
      <c r="H34" s="24" t="s">
        <v>13</v>
      </c>
      <c r="I34" s="22">
        <f>MARZO!D13</f>
        <v>261.13</v>
      </c>
      <c r="J34" s="25">
        <f>MARZO!G80</f>
        <v>1831.5149999999994</v>
      </c>
      <c r="K34" s="22">
        <f>MARZO!J44</f>
        <v>913.70999999999992</v>
      </c>
      <c r="L34" s="27">
        <f>MARZO!M45</f>
        <v>1247.5699999999997</v>
      </c>
      <c r="M34" s="25">
        <f t="shared" si="0"/>
        <v>4253.9249999999993</v>
      </c>
      <c r="N34" s="23"/>
    </row>
    <row r="35" spans="1:14" ht="15.75" customHeight="1">
      <c r="A35" s="23"/>
      <c r="B35" s="24" t="s">
        <v>15</v>
      </c>
      <c r="C35" s="22">
        <f>ABRIL!E80</f>
        <v>320</v>
      </c>
      <c r="D35" s="22">
        <f>ABRIL!F80</f>
        <v>3350.4900000000002</v>
      </c>
      <c r="E35" s="22">
        <f>ABRIL!G80</f>
        <v>291.41199999999998</v>
      </c>
      <c r="F35" s="22">
        <f>ABRIL!H80</f>
        <v>2886.81</v>
      </c>
      <c r="G35" s="23"/>
      <c r="H35" s="24" t="s">
        <v>15</v>
      </c>
      <c r="I35" s="22">
        <f>ABRIL!D9</f>
        <v>91.99</v>
      </c>
      <c r="J35" s="22">
        <f>ABRIL!G55</f>
        <v>1265.4899999999998</v>
      </c>
      <c r="K35" s="22">
        <f>ABRIL!J41</f>
        <v>921.70999999999992</v>
      </c>
      <c r="L35" s="27">
        <f>ABRIL!M43</f>
        <v>1261.4099999999999</v>
      </c>
      <c r="M35" s="25">
        <f t="shared" si="0"/>
        <v>3540.5999999999995</v>
      </c>
      <c r="N35" s="23"/>
    </row>
    <row r="36" spans="1:14" ht="15.75" customHeight="1">
      <c r="A36" s="23"/>
      <c r="B36" s="24" t="s">
        <v>16</v>
      </c>
      <c r="C36" s="22">
        <f>MAYO!C74</f>
        <v>73.75</v>
      </c>
      <c r="D36" s="22">
        <f>MAYO!D74</f>
        <v>3095.18</v>
      </c>
      <c r="E36" s="22">
        <f>MAYO!E74</f>
        <v>268.02799999999996</v>
      </c>
      <c r="F36" s="22">
        <f>MAYO!F74</f>
        <v>1709.6999999999998</v>
      </c>
      <c r="G36" s="23"/>
      <c r="H36" s="24" t="s">
        <v>16</v>
      </c>
      <c r="I36" s="22">
        <f>MAYO!D4</f>
        <v>27.91</v>
      </c>
      <c r="J36" s="22">
        <f>MAYO!G49</f>
        <v>1150.27</v>
      </c>
      <c r="K36" s="25">
        <f>MAYO!J37</f>
        <v>819.24571428571426</v>
      </c>
      <c r="L36" s="27">
        <f>MAYO!M27</f>
        <v>672.8599999999999</v>
      </c>
      <c r="M36" s="25">
        <f t="shared" si="0"/>
        <v>2670.2857142857142</v>
      </c>
      <c r="N36" s="23"/>
    </row>
    <row r="37" spans="1:14" ht="15.75" customHeight="1">
      <c r="A37" s="23"/>
      <c r="B37" s="24" t="s">
        <v>17</v>
      </c>
      <c r="C37" s="22">
        <f>JUNIO!D84</f>
        <v>442.5</v>
      </c>
      <c r="D37" s="22">
        <f>JUNIO!E84</f>
        <v>3667.5099999999998</v>
      </c>
      <c r="E37" s="22">
        <f>JUNIO!F84</f>
        <v>331.22399999999999</v>
      </c>
      <c r="F37" s="22">
        <f>JUNIO!G84</f>
        <v>1476</v>
      </c>
      <c r="G37" s="23"/>
      <c r="H37" s="24" t="s">
        <v>17</v>
      </c>
      <c r="I37" s="22">
        <f>JUNIO!D9</f>
        <v>169.1</v>
      </c>
      <c r="J37" s="22">
        <f>JUNIO!G59</f>
        <v>1342.2899999999997</v>
      </c>
      <c r="K37" s="22">
        <f>JUNIO!J46</f>
        <v>969.09</v>
      </c>
      <c r="L37" s="27">
        <f>JUNIO!M24</f>
        <v>583.37</v>
      </c>
      <c r="M37" s="22">
        <f t="shared" si="0"/>
        <v>3063.8499999999995</v>
      </c>
      <c r="N37" s="23"/>
    </row>
    <row r="38" spans="1:14" ht="15.75" customHeight="1">
      <c r="A38" s="23"/>
      <c r="B38" s="24" t="s">
        <v>18</v>
      </c>
      <c r="C38" s="22">
        <f>JULIO!D84</f>
        <v>57.5</v>
      </c>
      <c r="D38" s="22">
        <f>JULIO!E84</f>
        <v>3494.4799999999996</v>
      </c>
      <c r="E38" s="22">
        <f>JULIO!F84</f>
        <v>280.75599999999997</v>
      </c>
      <c r="F38" s="22">
        <f>JULIO!G84</f>
        <v>1806.8700000000001</v>
      </c>
      <c r="G38" s="23"/>
      <c r="H38" s="24" t="s">
        <v>18</v>
      </c>
      <c r="I38" s="22">
        <f>JULIO!D4</f>
        <v>28.38</v>
      </c>
      <c r="J38" s="22">
        <f>JULIO!G59</f>
        <v>1270.2299999999996</v>
      </c>
      <c r="K38" s="22">
        <f>JULIO!J40</f>
        <v>854.81999999999994</v>
      </c>
      <c r="L38" s="27">
        <f>JULIO!M29</f>
        <v>647.64000000000021</v>
      </c>
      <c r="M38" s="22">
        <f t="shared" si="0"/>
        <v>2801.0699999999997</v>
      </c>
      <c r="N38" s="23"/>
    </row>
    <row r="39" spans="1:14" ht="15.75" customHeight="1">
      <c r="A39" s="23"/>
      <c r="B39" s="24" t="s">
        <v>19</v>
      </c>
      <c r="C39" s="22">
        <f>AGOSTO!C73</f>
        <v>205</v>
      </c>
      <c r="D39" s="22">
        <f>AGOSTO!D73</f>
        <v>2850.76</v>
      </c>
      <c r="E39" s="22">
        <f>AGOSTO!E73</f>
        <v>339.80799999999999</v>
      </c>
      <c r="F39" s="22">
        <f>AGOSTO!F73</f>
        <v>1226.31</v>
      </c>
      <c r="G39" s="23"/>
      <c r="H39" s="24" t="s">
        <v>19</v>
      </c>
      <c r="I39" s="22">
        <f>AGOSTO!D6</f>
        <v>77.62</v>
      </c>
      <c r="J39" s="22">
        <f>AGOSTO!G48</f>
        <v>1074.3499999999997</v>
      </c>
      <c r="K39" s="22">
        <f>AGOSTO!J45</f>
        <v>1030.4000000000003</v>
      </c>
      <c r="L39" s="27">
        <f>AGOSTO!M21</f>
        <v>509.69</v>
      </c>
      <c r="M39" s="22">
        <f t="shared" si="0"/>
        <v>2692.06</v>
      </c>
      <c r="N39" s="23"/>
    </row>
    <row r="40" spans="1:14" ht="15.75" customHeight="1">
      <c r="A40" s="23"/>
      <c r="B40" s="24" t="s">
        <v>20</v>
      </c>
      <c r="C40" s="22">
        <f>SEPT!C78</f>
        <v>623.75</v>
      </c>
      <c r="D40" s="22">
        <f>SEPT!D78</f>
        <v>3176.25</v>
      </c>
      <c r="E40" s="22">
        <f>SEPT!E78</f>
        <v>417.35999999999996</v>
      </c>
      <c r="F40" s="22">
        <f>SEPT!F78</f>
        <v>2581.77</v>
      </c>
      <c r="G40" s="23"/>
      <c r="H40" s="24" t="s">
        <v>20</v>
      </c>
      <c r="I40" s="22">
        <f>SEPT!D13</f>
        <v>187.03000000000003</v>
      </c>
      <c r="J40" s="22">
        <f>SEPT!G53</f>
        <v>1219.5500000000002</v>
      </c>
      <c r="K40" s="22">
        <f>SEPT!J53</f>
        <v>1305.9500000000003</v>
      </c>
      <c r="L40" s="28">
        <f>SEPT!M41</f>
        <v>1038.9184999999998</v>
      </c>
      <c r="M40" s="25">
        <f t="shared" si="0"/>
        <v>3751.4485000000004</v>
      </c>
      <c r="N40" s="23"/>
    </row>
    <row r="41" spans="1:14" ht="15.75" customHeight="1">
      <c r="A41" s="23"/>
      <c r="B41" s="24" t="s">
        <v>21</v>
      </c>
      <c r="C41" s="22">
        <f>OCTUB!C70</f>
        <v>911.25</v>
      </c>
      <c r="D41" s="22">
        <f>OCTUB!D70</f>
        <v>2596.66</v>
      </c>
      <c r="E41" s="22">
        <f>OCTUB!E70</f>
        <v>326.19200000000001</v>
      </c>
      <c r="F41" s="22">
        <f>OCTUB!F70</f>
        <v>2719.53</v>
      </c>
      <c r="G41" s="23"/>
      <c r="H41" s="24" t="s">
        <v>21</v>
      </c>
      <c r="I41" s="22">
        <f>OCTUB!D18</f>
        <v>337.88000000000005</v>
      </c>
      <c r="J41" s="22">
        <f>OCTUB!H44</f>
        <v>1006.4499999999999</v>
      </c>
      <c r="K41" s="25">
        <f>OCTUB!K43</f>
        <v>1024</v>
      </c>
      <c r="L41" s="28">
        <f>OCTUB!N44</f>
        <v>1029.956105</v>
      </c>
      <c r="M41" s="25">
        <f t="shared" si="0"/>
        <v>3398.2861050000001</v>
      </c>
      <c r="N41" s="23"/>
    </row>
    <row r="42" spans="1:14" ht="15.75" customHeight="1">
      <c r="A42" s="23"/>
      <c r="B42" s="24" t="s">
        <v>22</v>
      </c>
      <c r="C42" s="22">
        <f>'NOV '!C78</f>
        <v>1263.75</v>
      </c>
      <c r="D42" s="22">
        <f>'NOV '!D78</f>
        <v>3017.7400000000002</v>
      </c>
      <c r="E42" s="22">
        <f>'NOV '!E78</f>
        <v>370.88800000000003</v>
      </c>
      <c r="F42" s="22">
        <f>'NOV '!F78</f>
        <v>3323.46</v>
      </c>
      <c r="G42" s="23"/>
      <c r="H42" s="24" t="s">
        <v>22</v>
      </c>
      <c r="I42" s="22">
        <f>'NOV '!D23</f>
        <v>474.08999999999992</v>
      </c>
      <c r="J42" s="22">
        <f>'NOV '!G51</f>
        <v>1102.77</v>
      </c>
      <c r="K42" s="22">
        <f>'NOV '!J49</f>
        <v>1165.1199999999997</v>
      </c>
      <c r="L42" s="27">
        <f>'NOV '!M51</f>
        <v>1332.2499999999998</v>
      </c>
      <c r="M42" s="22">
        <f t="shared" si="0"/>
        <v>4074.2299999999996</v>
      </c>
      <c r="N42" s="23"/>
    </row>
    <row r="43" spans="1:14" ht="15.75" customHeight="1">
      <c r="A43" s="23"/>
      <c r="B43" s="24" t="s">
        <v>23</v>
      </c>
      <c r="C43" s="22">
        <f>DIC!C85</f>
        <v>1755</v>
      </c>
      <c r="D43" s="22">
        <f>DIC!D85</f>
        <v>2533.7399999999998</v>
      </c>
      <c r="E43" s="22">
        <f>DIC!E85</f>
        <v>288.452</v>
      </c>
      <c r="F43" s="22">
        <f>DIC!F85</f>
        <v>3921.24</v>
      </c>
      <c r="G43" s="23"/>
      <c r="H43" s="24" t="s">
        <v>23</v>
      </c>
      <c r="I43" s="22">
        <f>DIC!D29</f>
        <v>684.02</v>
      </c>
      <c r="J43" s="22">
        <f>DIC!G44</f>
        <v>1017.88</v>
      </c>
      <c r="K43" s="22">
        <f>DIC!J40</f>
        <v>803.37</v>
      </c>
      <c r="L43" s="27">
        <f>DIC!M61</f>
        <v>1582.6899999999998</v>
      </c>
      <c r="M43" s="25">
        <f t="shared" si="0"/>
        <v>4087.96</v>
      </c>
      <c r="N43" s="23"/>
    </row>
    <row r="44" spans="1:14" ht="15.75" customHeight="1">
      <c r="A44" s="23"/>
      <c r="B44" s="24" t="s">
        <v>24</v>
      </c>
      <c r="C44" s="22">
        <f>SUM(C32:C43)</f>
        <v>7095</v>
      </c>
      <c r="D44" s="22">
        <f t="shared" ref="D44:F44" si="1">SUM(D32:D43)</f>
        <v>38286.82</v>
      </c>
      <c r="E44" s="22">
        <f t="shared" si="1"/>
        <v>3879.8199999999997</v>
      </c>
      <c r="F44" s="22">
        <f t="shared" si="1"/>
        <v>28676.22</v>
      </c>
      <c r="G44" s="23"/>
      <c r="H44" s="24" t="s">
        <v>32</v>
      </c>
      <c r="I44" s="22">
        <f>SUM(I32:I43)</f>
        <v>2620.2200000000003</v>
      </c>
      <c r="J44" s="25">
        <f t="shared" ref="J44:L44" si="2">SUM(J32:J43)</f>
        <v>14398.495000000001</v>
      </c>
      <c r="K44" s="25">
        <f t="shared" si="2"/>
        <v>11815.233714285714</v>
      </c>
      <c r="L44" s="28">
        <f t="shared" si="2"/>
        <v>11489.024604999999</v>
      </c>
      <c r="M44" s="25">
        <f>SUM(M32:M43)</f>
        <v>40322.973319285717</v>
      </c>
      <c r="N44" s="23"/>
    </row>
    <row r="45" spans="1:14" ht="15.75" customHeight="1">
      <c r="B45" s="23"/>
      <c r="C45" s="23"/>
      <c r="D45" s="23"/>
      <c r="E45" s="23"/>
      <c r="F45" s="23"/>
      <c r="M45" s="29"/>
    </row>
    <row r="46" spans="1:14" ht="15.75" customHeight="1"/>
    <row r="47" spans="1:14" ht="15.75" customHeight="1"/>
    <row r="48" spans="1:14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3">
    <mergeCell ref="AB14:AC14"/>
    <mergeCell ref="B30:F30"/>
    <mergeCell ref="I14:J14"/>
    <mergeCell ref="L14:M14"/>
    <mergeCell ref="P14:Q14"/>
    <mergeCell ref="T14:U14"/>
    <mergeCell ref="X14:Y14"/>
    <mergeCell ref="H30:M30"/>
    <mergeCell ref="B3:C3"/>
    <mergeCell ref="B16:E16"/>
    <mergeCell ref="B17:E17"/>
    <mergeCell ref="B19:E19"/>
    <mergeCell ref="B20:E20"/>
  </mergeCells>
  <pageMargins left="0.7" right="0.7" top="0.75" bottom="0.75" header="0" footer="0"/>
  <pageSetup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CC2E5"/>
  </sheetPr>
  <dimension ref="A2:O1001"/>
  <sheetViews>
    <sheetView topLeftCell="A51" zoomScale="70" workbookViewId="0">
      <selection activeCell="N71" sqref="N71:O75"/>
    </sheetView>
  </sheetViews>
  <sheetFormatPr baseColWidth="10" defaultColWidth="14.42578125" defaultRowHeight="15" customHeight="1"/>
  <cols>
    <col min="1" max="1" width="9.5703125" bestFit="1" customWidth="1"/>
    <col min="2" max="2" width="19.140625" customWidth="1"/>
    <col min="3" max="4" width="11.42578125" customWidth="1"/>
    <col min="5" max="5" width="20.5703125" customWidth="1"/>
    <col min="6" max="7" width="11.42578125" customWidth="1"/>
    <col min="8" max="8" width="24.7109375" customWidth="1"/>
    <col min="9" max="9" width="27.140625" bestFit="1" customWidth="1"/>
    <col min="10" max="10" width="11.42578125" customWidth="1"/>
    <col min="11" max="11" width="27.140625" bestFit="1" customWidth="1"/>
    <col min="12" max="12" width="13.85546875" customWidth="1"/>
    <col min="13" max="14" width="11.42578125" customWidth="1"/>
    <col min="15" max="15" width="14.85546875" bestFit="1" customWidth="1"/>
    <col min="16" max="26" width="11.42578125" customWidth="1"/>
  </cols>
  <sheetData>
    <row r="2" spans="2:13" ht="13.5" customHeight="1">
      <c r="C2" s="16" t="s">
        <v>27</v>
      </c>
      <c r="D2" s="4" t="s">
        <v>33</v>
      </c>
      <c r="F2" s="3" t="s">
        <v>28</v>
      </c>
      <c r="G2" s="4" t="s">
        <v>33</v>
      </c>
      <c r="I2" s="3" t="s">
        <v>29</v>
      </c>
      <c r="J2" s="4" t="s">
        <v>33</v>
      </c>
      <c r="L2" s="3" t="s">
        <v>4</v>
      </c>
      <c r="M2" s="4" t="s">
        <v>33</v>
      </c>
    </row>
    <row r="3" spans="2:13" ht="15.75" customHeight="1">
      <c r="B3" s="1" t="s">
        <v>40</v>
      </c>
      <c r="C3" s="5" t="s">
        <v>78</v>
      </c>
      <c r="D3" s="7">
        <v>22.58</v>
      </c>
      <c r="E3" s="1" t="s">
        <v>40</v>
      </c>
      <c r="F3" s="5" t="s">
        <v>69</v>
      </c>
      <c r="G3" s="7">
        <v>23.69</v>
      </c>
      <c r="H3" s="1" t="s">
        <v>40</v>
      </c>
      <c r="I3" s="5" t="s">
        <v>38</v>
      </c>
      <c r="J3" s="7">
        <v>24.23</v>
      </c>
      <c r="K3" s="1" t="s">
        <v>37</v>
      </c>
      <c r="L3" s="5" t="s">
        <v>63</v>
      </c>
      <c r="M3" s="7">
        <v>29.65</v>
      </c>
    </row>
    <row r="4" spans="2:13">
      <c r="B4" s="1" t="s">
        <v>40</v>
      </c>
      <c r="C4" s="5" t="s">
        <v>43</v>
      </c>
      <c r="D4" s="7">
        <v>24.47</v>
      </c>
      <c r="E4" s="1" t="s">
        <v>37</v>
      </c>
      <c r="F4" s="5" t="s">
        <v>68</v>
      </c>
      <c r="G4" s="7">
        <v>25.32</v>
      </c>
      <c r="H4" s="1" t="s">
        <v>37</v>
      </c>
      <c r="I4" s="5" t="s">
        <v>38</v>
      </c>
      <c r="J4" s="7">
        <v>29.36</v>
      </c>
      <c r="K4" s="1" t="s">
        <v>40</v>
      </c>
      <c r="L4" s="5" t="s">
        <v>63</v>
      </c>
      <c r="M4" s="7">
        <v>23.78</v>
      </c>
    </row>
    <row r="5" spans="2:13" ht="15.75" customHeight="1">
      <c r="B5" s="1" t="s">
        <v>40</v>
      </c>
      <c r="C5" s="5" t="s">
        <v>78</v>
      </c>
      <c r="D5" s="7">
        <v>21.97</v>
      </c>
      <c r="E5" s="1" t="s">
        <v>40</v>
      </c>
      <c r="F5" s="5" t="s">
        <v>48</v>
      </c>
      <c r="G5" s="7">
        <v>24.29</v>
      </c>
      <c r="H5" s="1" t="s">
        <v>40</v>
      </c>
      <c r="I5" s="5" t="s">
        <v>38</v>
      </c>
      <c r="J5" s="7">
        <v>24.39</v>
      </c>
      <c r="K5" s="1" t="s">
        <v>37</v>
      </c>
      <c r="L5" s="5" t="s">
        <v>63</v>
      </c>
      <c r="M5" s="7">
        <v>30.82</v>
      </c>
    </row>
    <row r="6" spans="2:13" ht="15" customHeight="1">
      <c r="B6" s="1" t="s">
        <v>40</v>
      </c>
      <c r="C6" s="5" t="s">
        <v>78</v>
      </c>
      <c r="D6" s="7">
        <v>5.07</v>
      </c>
      <c r="E6" s="1" t="s">
        <v>37</v>
      </c>
      <c r="F6" s="5" t="s">
        <v>68</v>
      </c>
      <c r="G6" s="7">
        <v>26.8</v>
      </c>
      <c r="H6" s="1" t="s">
        <v>37</v>
      </c>
      <c r="I6" s="5" t="s">
        <v>38</v>
      </c>
      <c r="J6" s="7">
        <v>25.26</v>
      </c>
      <c r="K6" s="1" t="s">
        <v>37</v>
      </c>
      <c r="L6" s="5" t="s">
        <v>63</v>
      </c>
      <c r="M6" s="7">
        <v>28.31</v>
      </c>
    </row>
    <row r="7" spans="2:13" ht="15" customHeight="1">
      <c r="B7" s="1" t="s">
        <v>37</v>
      </c>
      <c r="C7" s="5" t="s">
        <v>43</v>
      </c>
      <c r="D7" s="7">
        <v>27.66</v>
      </c>
      <c r="E7" s="1" t="s">
        <v>37</v>
      </c>
      <c r="F7" s="5" t="s">
        <v>48</v>
      </c>
      <c r="G7" s="7">
        <v>26.23</v>
      </c>
      <c r="H7" s="1" t="s">
        <v>40</v>
      </c>
      <c r="I7" s="5" t="s">
        <v>46</v>
      </c>
      <c r="J7" s="7">
        <v>23.95</v>
      </c>
      <c r="K7" s="1" t="s">
        <v>37</v>
      </c>
      <c r="L7" s="5" t="s">
        <v>63</v>
      </c>
      <c r="M7" s="7">
        <v>30.94</v>
      </c>
    </row>
    <row r="8" spans="2:13">
      <c r="B8" s="1" t="s">
        <v>37</v>
      </c>
      <c r="C8" s="5" t="s">
        <v>78</v>
      </c>
      <c r="D8" s="7">
        <v>30.85</v>
      </c>
      <c r="E8" s="1" t="s">
        <v>40</v>
      </c>
      <c r="F8" s="5" t="s">
        <v>48</v>
      </c>
      <c r="G8" s="7">
        <v>16.66</v>
      </c>
      <c r="H8" s="1" t="s">
        <v>37</v>
      </c>
      <c r="I8" s="5" t="s">
        <v>80</v>
      </c>
      <c r="J8" s="7">
        <v>29.82</v>
      </c>
      <c r="K8" s="1" t="s">
        <v>40</v>
      </c>
      <c r="L8" s="5" t="s">
        <v>63</v>
      </c>
      <c r="M8" s="7">
        <v>23.69</v>
      </c>
    </row>
    <row r="9" spans="2:13" ht="17.25" customHeight="1">
      <c r="B9" s="1" t="s">
        <v>40</v>
      </c>
      <c r="C9" s="5" t="s">
        <v>43</v>
      </c>
      <c r="D9" s="7">
        <v>1.8</v>
      </c>
      <c r="E9" s="1" t="s">
        <v>40</v>
      </c>
      <c r="F9" s="5" t="s">
        <v>48</v>
      </c>
      <c r="G9" s="7">
        <v>6.8</v>
      </c>
      <c r="H9" s="1" t="s">
        <v>40</v>
      </c>
      <c r="I9" s="5" t="s">
        <v>38</v>
      </c>
      <c r="J9" s="7">
        <v>14.99</v>
      </c>
      <c r="K9" s="1" t="s">
        <v>37</v>
      </c>
      <c r="L9" s="5" t="s">
        <v>63</v>
      </c>
      <c r="M9" s="7">
        <v>26.85</v>
      </c>
    </row>
    <row r="10" spans="2:13" ht="16.5" customHeight="1">
      <c r="B10" s="1" t="s">
        <v>40</v>
      </c>
      <c r="C10" s="5" t="s">
        <v>43</v>
      </c>
      <c r="D10" s="7">
        <v>21.02</v>
      </c>
      <c r="E10" s="1" t="s">
        <v>40</v>
      </c>
      <c r="F10" s="5" t="s">
        <v>48</v>
      </c>
      <c r="G10" s="7">
        <v>24.620000000000005</v>
      </c>
      <c r="H10" s="1" t="s">
        <v>40</v>
      </c>
      <c r="I10" s="5" t="s">
        <v>38</v>
      </c>
      <c r="J10" s="7">
        <v>14.54</v>
      </c>
      <c r="K10" s="1" t="s">
        <v>37</v>
      </c>
      <c r="L10" s="5" t="s">
        <v>63</v>
      </c>
      <c r="M10" s="7">
        <v>30.77</v>
      </c>
    </row>
    <row r="11" spans="2:13" ht="15.75" customHeight="1">
      <c r="B11" s="1" t="s">
        <v>40</v>
      </c>
      <c r="C11" s="5" t="s">
        <v>43</v>
      </c>
      <c r="D11" s="7">
        <v>3.53</v>
      </c>
      <c r="E11" s="1" t="s">
        <v>37</v>
      </c>
      <c r="F11" s="5" t="s">
        <v>68</v>
      </c>
      <c r="G11" s="7">
        <v>27.26</v>
      </c>
      <c r="H11" s="1" t="s">
        <v>40</v>
      </c>
      <c r="I11" s="5" t="s">
        <v>38</v>
      </c>
      <c r="J11" s="7">
        <v>23.54</v>
      </c>
      <c r="K11" s="1" t="s">
        <v>37</v>
      </c>
      <c r="L11" s="5" t="s">
        <v>63</v>
      </c>
      <c r="M11" s="7">
        <v>31.62</v>
      </c>
    </row>
    <row r="12" spans="2:13" ht="15.75" customHeight="1">
      <c r="B12" s="1" t="s">
        <v>37</v>
      </c>
      <c r="C12" s="9" t="s">
        <v>43</v>
      </c>
      <c r="D12" s="7">
        <v>28.08</v>
      </c>
      <c r="E12" s="1" t="s">
        <v>40</v>
      </c>
      <c r="F12" s="5" t="s">
        <v>48</v>
      </c>
      <c r="G12" s="7">
        <v>23.52</v>
      </c>
      <c r="H12" s="1" t="s">
        <v>37</v>
      </c>
      <c r="I12" s="5" t="s">
        <v>46</v>
      </c>
      <c r="J12" s="7">
        <v>27.1</v>
      </c>
      <c r="K12" s="1" t="s">
        <v>37</v>
      </c>
      <c r="L12" s="5" t="s">
        <v>63</v>
      </c>
      <c r="M12" s="7">
        <v>29.699999999999996</v>
      </c>
    </row>
    <row r="13" spans="2:13" ht="15.75" customHeight="1">
      <c r="D13" s="1">
        <f>SUM(D3:D12)</f>
        <v>187.03000000000003</v>
      </c>
      <c r="E13" s="1" t="s">
        <v>37</v>
      </c>
      <c r="F13" s="5" t="s">
        <v>48</v>
      </c>
      <c r="G13" s="7">
        <v>27.1</v>
      </c>
      <c r="H13" s="1" t="s">
        <v>37</v>
      </c>
      <c r="I13" s="5" t="s">
        <v>46</v>
      </c>
      <c r="J13" s="7">
        <v>30.73</v>
      </c>
      <c r="K13" s="1" t="s">
        <v>40</v>
      </c>
      <c r="L13" s="5" t="s">
        <v>63</v>
      </c>
      <c r="M13" s="7">
        <v>24.04</v>
      </c>
    </row>
    <row r="14" spans="2:13" ht="15" customHeight="1">
      <c r="E14" s="1" t="s">
        <v>37</v>
      </c>
      <c r="F14" s="5" t="s">
        <v>68</v>
      </c>
      <c r="G14" s="7">
        <v>28.260000000000005</v>
      </c>
      <c r="H14" s="1" t="s">
        <v>37</v>
      </c>
      <c r="I14" s="5" t="s">
        <v>46</v>
      </c>
      <c r="J14" s="7">
        <v>26.28</v>
      </c>
      <c r="K14" s="1" t="s">
        <v>37</v>
      </c>
      <c r="L14" s="5" t="s">
        <v>63</v>
      </c>
      <c r="M14" s="7">
        <v>27.65</v>
      </c>
    </row>
    <row r="15" spans="2:13" ht="15.75" customHeight="1">
      <c r="E15" s="1" t="s">
        <v>37</v>
      </c>
      <c r="F15" s="5" t="s">
        <v>48</v>
      </c>
      <c r="G15" s="7">
        <v>26.34</v>
      </c>
      <c r="H15" s="1" t="s">
        <v>37</v>
      </c>
      <c r="I15" s="5" t="s">
        <v>38</v>
      </c>
      <c r="J15" s="7">
        <v>27.95</v>
      </c>
      <c r="K15" s="1" t="s">
        <v>37</v>
      </c>
      <c r="L15" s="5" t="s">
        <v>63</v>
      </c>
      <c r="M15" s="7">
        <v>31.21</v>
      </c>
    </row>
    <row r="16" spans="2:13" ht="15.75" customHeight="1">
      <c r="E16" s="1" t="s">
        <v>40</v>
      </c>
      <c r="F16" s="5" t="s">
        <v>48</v>
      </c>
      <c r="G16" s="7">
        <v>23.11</v>
      </c>
      <c r="H16" s="1" t="s">
        <v>37</v>
      </c>
      <c r="I16" s="5" t="s">
        <v>38</v>
      </c>
      <c r="J16" s="7">
        <v>31.58</v>
      </c>
      <c r="K16" s="1" t="s">
        <v>37</v>
      </c>
      <c r="L16" s="5" t="s">
        <v>63</v>
      </c>
      <c r="M16" s="7">
        <v>25.88</v>
      </c>
    </row>
    <row r="17" spans="5:13" ht="15.75" customHeight="1">
      <c r="E17" s="1" t="s">
        <v>37</v>
      </c>
      <c r="F17" s="5" t="s">
        <v>68</v>
      </c>
      <c r="G17" s="7">
        <v>27.36</v>
      </c>
      <c r="H17" s="1" t="s">
        <v>40</v>
      </c>
      <c r="I17" s="5" t="s">
        <v>38</v>
      </c>
      <c r="J17" s="7">
        <v>22.2</v>
      </c>
      <c r="K17" s="1" t="s">
        <v>37</v>
      </c>
      <c r="L17" s="5" t="s">
        <v>63</v>
      </c>
      <c r="M17" s="7">
        <v>30.37</v>
      </c>
    </row>
    <row r="18" spans="5:13" ht="16.5" customHeight="1">
      <c r="E18" s="1" t="s">
        <v>40</v>
      </c>
      <c r="F18" s="5" t="s">
        <v>48</v>
      </c>
      <c r="G18" s="7">
        <v>24.51</v>
      </c>
      <c r="H18" s="1" t="s">
        <v>37</v>
      </c>
      <c r="I18" s="5" t="s">
        <v>38</v>
      </c>
      <c r="J18" s="7">
        <v>28.26</v>
      </c>
      <c r="K18" s="1" t="s">
        <v>37</v>
      </c>
      <c r="L18" s="5" t="s">
        <v>63</v>
      </c>
      <c r="M18" s="7">
        <v>28.85</v>
      </c>
    </row>
    <row r="19" spans="5:13" ht="15.75" customHeight="1">
      <c r="E19" s="1" t="s">
        <v>37</v>
      </c>
      <c r="F19" s="5" t="s">
        <v>68</v>
      </c>
      <c r="G19" s="7">
        <v>25.31</v>
      </c>
      <c r="H19" s="1" t="s">
        <v>37</v>
      </c>
      <c r="I19" s="5" t="s">
        <v>46</v>
      </c>
      <c r="J19" s="7">
        <v>26.9</v>
      </c>
      <c r="K19" s="1" t="s">
        <v>37</v>
      </c>
      <c r="L19" s="5" t="s">
        <v>63</v>
      </c>
      <c r="M19" s="7">
        <v>33.5685</v>
      </c>
    </row>
    <row r="20" spans="5:13" ht="16.5" customHeight="1">
      <c r="E20" s="1" t="s">
        <v>37</v>
      </c>
      <c r="F20" s="5" t="s">
        <v>68</v>
      </c>
      <c r="G20" s="7">
        <v>26.6</v>
      </c>
      <c r="H20" s="1" t="s">
        <v>37</v>
      </c>
      <c r="I20" s="5" t="s">
        <v>38</v>
      </c>
      <c r="J20" s="7">
        <v>33.36</v>
      </c>
      <c r="K20" s="1" t="s">
        <v>37</v>
      </c>
      <c r="L20" s="5" t="s">
        <v>63</v>
      </c>
      <c r="M20" s="7">
        <v>28.33</v>
      </c>
    </row>
    <row r="21" spans="5:13" ht="15.75" customHeight="1">
      <c r="E21" s="1" t="s">
        <v>37</v>
      </c>
      <c r="F21" s="5" t="s">
        <v>68</v>
      </c>
      <c r="G21" s="7">
        <v>26.27</v>
      </c>
      <c r="H21" s="1" t="s">
        <v>37</v>
      </c>
      <c r="I21" s="5" t="s">
        <v>38</v>
      </c>
      <c r="J21" s="7">
        <v>30.94</v>
      </c>
      <c r="K21" s="1" t="s">
        <v>37</v>
      </c>
      <c r="L21" s="5" t="s">
        <v>63</v>
      </c>
      <c r="M21" s="7">
        <v>30.23</v>
      </c>
    </row>
    <row r="22" spans="5:13" ht="15.75" customHeight="1">
      <c r="E22" s="1" t="s">
        <v>37</v>
      </c>
      <c r="F22" s="5" t="s">
        <v>68</v>
      </c>
      <c r="G22" s="7">
        <v>26.11</v>
      </c>
      <c r="H22" s="1" t="s">
        <v>40</v>
      </c>
      <c r="I22" s="5" t="s">
        <v>38</v>
      </c>
      <c r="J22" s="7">
        <v>0.92</v>
      </c>
      <c r="K22" s="1" t="s">
        <v>37</v>
      </c>
      <c r="L22" s="5" t="s">
        <v>63</v>
      </c>
      <c r="M22" s="7">
        <v>27.83</v>
      </c>
    </row>
    <row r="23" spans="5:13" ht="15.75" customHeight="1">
      <c r="E23" s="1" t="s">
        <v>40</v>
      </c>
      <c r="F23" s="5" t="s">
        <v>48</v>
      </c>
      <c r="G23" s="7">
        <v>24.04</v>
      </c>
      <c r="H23" s="1" t="s">
        <v>37</v>
      </c>
      <c r="I23" s="5" t="s">
        <v>38</v>
      </c>
      <c r="J23" s="7">
        <v>27.26</v>
      </c>
      <c r="K23" s="1" t="s">
        <v>40</v>
      </c>
      <c r="L23" s="5" t="s">
        <v>63</v>
      </c>
      <c r="M23" s="7">
        <v>24</v>
      </c>
    </row>
    <row r="24" spans="5:13" ht="15.75" customHeight="1">
      <c r="E24" s="1" t="s">
        <v>37</v>
      </c>
      <c r="F24" s="5" t="s">
        <v>69</v>
      </c>
      <c r="G24" s="7">
        <v>25.25</v>
      </c>
      <c r="H24" s="1" t="s">
        <v>37</v>
      </c>
      <c r="I24" s="5" t="s">
        <v>38</v>
      </c>
      <c r="J24" s="7">
        <v>25.4</v>
      </c>
      <c r="K24" s="1" t="s">
        <v>40</v>
      </c>
      <c r="L24" s="5" t="s">
        <v>63</v>
      </c>
      <c r="M24" s="7">
        <v>24.049999999999997</v>
      </c>
    </row>
    <row r="25" spans="5:13" ht="15" customHeight="1">
      <c r="E25" s="1" t="s">
        <v>37</v>
      </c>
      <c r="F25" s="5" t="s">
        <v>68</v>
      </c>
      <c r="G25" s="7">
        <v>25.33</v>
      </c>
      <c r="H25" s="1" t="s">
        <v>37</v>
      </c>
      <c r="I25" s="5" t="s">
        <v>38</v>
      </c>
      <c r="J25" s="7">
        <v>29.74</v>
      </c>
      <c r="K25" s="1" t="s">
        <v>37</v>
      </c>
      <c r="L25" s="5" t="s">
        <v>63</v>
      </c>
      <c r="M25" s="7">
        <v>28.26</v>
      </c>
    </row>
    <row r="26" spans="5:13" ht="15.75" customHeight="1">
      <c r="E26" s="1" t="s">
        <v>37</v>
      </c>
      <c r="F26" s="5" t="s">
        <v>68</v>
      </c>
      <c r="G26" s="7">
        <v>26.75</v>
      </c>
      <c r="H26" s="1" t="s">
        <v>37</v>
      </c>
      <c r="I26" s="5" t="s">
        <v>38</v>
      </c>
      <c r="J26" s="7">
        <v>28.629999999999995</v>
      </c>
      <c r="K26" s="1" t="s">
        <v>37</v>
      </c>
      <c r="L26" s="5" t="s">
        <v>63</v>
      </c>
      <c r="M26" s="7">
        <v>30.78</v>
      </c>
    </row>
    <row r="27" spans="5:13" ht="16.5" customHeight="1">
      <c r="E27" s="1" t="s">
        <v>37</v>
      </c>
      <c r="F27" s="5" t="s">
        <v>68</v>
      </c>
      <c r="G27" s="7">
        <v>25.47</v>
      </c>
      <c r="H27" s="1" t="s">
        <v>37</v>
      </c>
      <c r="I27" s="5" t="s">
        <v>46</v>
      </c>
      <c r="J27" s="7">
        <v>26.47</v>
      </c>
      <c r="K27" s="1" t="s">
        <v>37</v>
      </c>
      <c r="L27" s="5" t="s">
        <v>63</v>
      </c>
      <c r="M27" s="7">
        <v>30.480000000000004</v>
      </c>
    </row>
    <row r="28" spans="5:13" ht="16.5" customHeight="1">
      <c r="E28" s="1" t="s">
        <v>37</v>
      </c>
      <c r="F28" s="5" t="s">
        <v>68</v>
      </c>
      <c r="G28" s="7">
        <v>29.11</v>
      </c>
      <c r="H28" s="1" t="s">
        <v>37</v>
      </c>
      <c r="I28" s="5" t="s">
        <v>38</v>
      </c>
      <c r="J28" s="7">
        <v>25.85</v>
      </c>
      <c r="K28" s="1" t="s">
        <v>37</v>
      </c>
      <c r="L28" s="5" t="s">
        <v>63</v>
      </c>
      <c r="M28" s="7">
        <v>30.33</v>
      </c>
    </row>
    <row r="29" spans="5:13" ht="15.75" customHeight="1">
      <c r="E29" s="1" t="s">
        <v>40</v>
      </c>
      <c r="F29" s="5" t="s">
        <v>48</v>
      </c>
      <c r="G29" s="7">
        <v>23.87</v>
      </c>
      <c r="H29" s="1" t="s">
        <v>37</v>
      </c>
      <c r="I29" s="5" t="s">
        <v>70</v>
      </c>
      <c r="J29" s="7">
        <v>29.48</v>
      </c>
      <c r="K29" s="1" t="s">
        <v>40</v>
      </c>
      <c r="L29" s="5" t="s">
        <v>63</v>
      </c>
      <c r="M29" s="7">
        <v>24.51</v>
      </c>
    </row>
    <row r="30" spans="5:13" ht="15" customHeight="1">
      <c r="E30" s="1" t="s">
        <v>37</v>
      </c>
      <c r="F30" s="5" t="s">
        <v>68</v>
      </c>
      <c r="G30" s="7">
        <v>26.61</v>
      </c>
      <c r="H30" s="1" t="s">
        <v>37</v>
      </c>
      <c r="I30" s="5" t="s">
        <v>38</v>
      </c>
      <c r="J30" s="7">
        <v>27.3</v>
      </c>
      <c r="K30" s="1" t="s">
        <v>37</v>
      </c>
      <c r="L30" s="5" t="s">
        <v>63</v>
      </c>
      <c r="M30" s="7">
        <v>29.95</v>
      </c>
    </row>
    <row r="31" spans="5:13" ht="15.75" customHeight="1">
      <c r="E31" s="1" t="s">
        <v>37</v>
      </c>
      <c r="F31" s="5" t="s">
        <v>68</v>
      </c>
      <c r="G31" s="7">
        <v>25.33</v>
      </c>
      <c r="H31" s="1" t="s">
        <v>37</v>
      </c>
      <c r="I31" s="5" t="s">
        <v>38</v>
      </c>
      <c r="J31" s="7">
        <v>26.88</v>
      </c>
      <c r="K31" s="1" t="s">
        <v>37</v>
      </c>
      <c r="L31" s="5" t="s">
        <v>63</v>
      </c>
      <c r="M31" s="7">
        <v>31.12</v>
      </c>
    </row>
    <row r="32" spans="5:13" ht="15.75" customHeight="1">
      <c r="E32" s="1" t="s">
        <v>37</v>
      </c>
      <c r="F32" s="5" t="s">
        <v>68</v>
      </c>
      <c r="G32" s="7">
        <v>26.43</v>
      </c>
      <c r="H32" s="1" t="s">
        <v>37</v>
      </c>
      <c r="I32" s="5" t="s">
        <v>38</v>
      </c>
      <c r="J32" s="7">
        <v>25.15</v>
      </c>
      <c r="K32" s="1" t="s">
        <v>37</v>
      </c>
      <c r="L32" s="5" t="s">
        <v>63</v>
      </c>
      <c r="M32" s="7">
        <v>29.37</v>
      </c>
    </row>
    <row r="33" spans="5:13" ht="17.25" customHeight="1">
      <c r="E33" s="1" t="s">
        <v>40</v>
      </c>
      <c r="F33" s="5" t="s">
        <v>48</v>
      </c>
      <c r="G33" s="7">
        <v>22.33</v>
      </c>
      <c r="H33" s="1" t="s">
        <v>37</v>
      </c>
      <c r="I33" s="5" t="s">
        <v>38</v>
      </c>
      <c r="J33" s="7">
        <v>25.69</v>
      </c>
      <c r="K33" s="1" t="s">
        <v>37</v>
      </c>
      <c r="L33" s="5" t="s">
        <v>63</v>
      </c>
      <c r="M33" s="7">
        <v>25.66</v>
      </c>
    </row>
    <row r="34" spans="5:13" ht="16.5" customHeight="1">
      <c r="E34" s="1" t="s">
        <v>40</v>
      </c>
      <c r="F34" s="5" t="s">
        <v>48</v>
      </c>
      <c r="G34" s="7">
        <v>21.58</v>
      </c>
      <c r="H34" s="1" t="s">
        <v>37</v>
      </c>
      <c r="I34" s="5" t="s">
        <v>38</v>
      </c>
      <c r="J34" s="7">
        <v>29.68</v>
      </c>
      <c r="K34" s="1" t="s">
        <v>37</v>
      </c>
      <c r="L34" s="5" t="s">
        <v>63</v>
      </c>
      <c r="M34" s="7">
        <v>31.28</v>
      </c>
    </row>
    <row r="35" spans="5:13" ht="15.75" customHeight="1">
      <c r="E35" s="1" t="s">
        <v>37</v>
      </c>
      <c r="F35" s="5" t="s">
        <v>68</v>
      </c>
      <c r="G35" s="7">
        <v>25.44</v>
      </c>
      <c r="H35" s="1" t="s">
        <v>37</v>
      </c>
      <c r="I35" s="5" t="s">
        <v>38</v>
      </c>
      <c r="J35" s="7">
        <v>27.69</v>
      </c>
      <c r="K35" s="1" t="s">
        <v>37</v>
      </c>
      <c r="L35" s="5" t="s">
        <v>63</v>
      </c>
      <c r="M35" s="7">
        <v>33.409999999999997</v>
      </c>
    </row>
    <row r="36" spans="5:13" ht="15.75" customHeight="1">
      <c r="E36" s="1" t="s">
        <v>37</v>
      </c>
      <c r="F36" s="5" t="s">
        <v>68</v>
      </c>
      <c r="G36" s="7">
        <v>25.17</v>
      </c>
      <c r="H36" s="1" t="s">
        <v>37</v>
      </c>
      <c r="I36" s="5" t="s">
        <v>38</v>
      </c>
      <c r="J36" s="7">
        <v>26.61</v>
      </c>
      <c r="K36" s="1" t="s">
        <v>40</v>
      </c>
      <c r="L36" s="5" t="s">
        <v>81</v>
      </c>
      <c r="M36" s="7">
        <v>21.92</v>
      </c>
    </row>
    <row r="37" spans="5:13" ht="15.75" customHeight="1">
      <c r="E37" s="1" t="s">
        <v>40</v>
      </c>
      <c r="F37" s="5" t="s">
        <v>48</v>
      </c>
      <c r="G37" s="7">
        <v>21.57</v>
      </c>
      <c r="H37" s="1" t="s">
        <v>37</v>
      </c>
      <c r="I37" s="5" t="s">
        <v>38</v>
      </c>
      <c r="J37" s="7">
        <v>27.86</v>
      </c>
      <c r="K37" s="1" t="s">
        <v>40</v>
      </c>
      <c r="L37" s="5" t="s">
        <v>81</v>
      </c>
      <c r="M37" s="7">
        <v>21.78</v>
      </c>
    </row>
    <row r="38" spans="5:13" ht="15.75" customHeight="1">
      <c r="E38" s="1" t="s">
        <v>40</v>
      </c>
      <c r="F38" s="5" t="s">
        <v>48</v>
      </c>
      <c r="G38" s="7">
        <v>20.41</v>
      </c>
      <c r="H38" s="1" t="s">
        <v>37</v>
      </c>
      <c r="I38" s="5" t="s">
        <v>46</v>
      </c>
      <c r="J38" s="7">
        <v>29.24</v>
      </c>
      <c r="K38" s="1" t="s">
        <v>40</v>
      </c>
      <c r="L38" s="5" t="s">
        <v>81</v>
      </c>
      <c r="M38" s="7">
        <v>18.68</v>
      </c>
    </row>
    <row r="39" spans="5:13" ht="15.75" customHeight="1">
      <c r="E39" s="1" t="s">
        <v>37</v>
      </c>
      <c r="F39" s="5" t="s">
        <v>68</v>
      </c>
      <c r="G39" s="7">
        <v>25.25</v>
      </c>
      <c r="H39" s="1" t="s">
        <v>37</v>
      </c>
      <c r="I39" s="5" t="s">
        <v>46</v>
      </c>
      <c r="J39" s="7">
        <v>26.06</v>
      </c>
      <c r="K39" s="1" t="s">
        <v>40</v>
      </c>
      <c r="L39" s="5" t="s">
        <v>81</v>
      </c>
      <c r="M39" s="7">
        <v>15.5</v>
      </c>
    </row>
    <row r="40" spans="5:13" ht="15.75" customHeight="1">
      <c r="E40" s="1" t="s">
        <v>40</v>
      </c>
      <c r="F40" s="5" t="s">
        <v>68</v>
      </c>
      <c r="G40" s="7">
        <v>24.88</v>
      </c>
      <c r="H40" s="1" t="s">
        <v>37</v>
      </c>
      <c r="I40" s="5" t="s">
        <v>38</v>
      </c>
      <c r="J40" s="7">
        <v>25.98</v>
      </c>
      <c r="K40" s="1" t="s">
        <v>40</v>
      </c>
      <c r="L40" s="9" t="s">
        <v>81</v>
      </c>
      <c r="M40" s="7">
        <v>13.75</v>
      </c>
    </row>
    <row r="41" spans="5:13" ht="15.75" customHeight="1">
      <c r="E41" s="1" t="s">
        <v>40</v>
      </c>
      <c r="F41" s="5" t="s">
        <v>48</v>
      </c>
      <c r="G41" s="7">
        <v>24.58</v>
      </c>
      <c r="H41" s="1" t="s">
        <v>37</v>
      </c>
      <c r="I41" s="5" t="s">
        <v>38</v>
      </c>
      <c r="J41" s="7">
        <v>28.87</v>
      </c>
      <c r="M41" s="2">
        <f>SUM(M3:M40)</f>
        <v>1038.9184999999998</v>
      </c>
    </row>
    <row r="42" spans="5:13" ht="15.75" customHeight="1">
      <c r="E42" s="1" t="s">
        <v>40</v>
      </c>
      <c r="F42" s="5" t="s">
        <v>48</v>
      </c>
      <c r="G42" s="7">
        <v>22.65</v>
      </c>
      <c r="H42" s="1" t="s">
        <v>37</v>
      </c>
      <c r="I42" s="5" t="s">
        <v>38</v>
      </c>
      <c r="J42" s="7">
        <v>30.02</v>
      </c>
    </row>
    <row r="43" spans="5:13" ht="15.75" customHeight="1">
      <c r="E43" s="1" t="s">
        <v>40</v>
      </c>
      <c r="F43" s="5" t="s">
        <v>48</v>
      </c>
      <c r="G43" s="7">
        <v>23.4</v>
      </c>
      <c r="H43" s="1" t="s">
        <v>40</v>
      </c>
      <c r="I43" s="5" t="s">
        <v>38</v>
      </c>
      <c r="J43" s="7">
        <v>23.15</v>
      </c>
    </row>
    <row r="44" spans="5:13" ht="15.75" customHeight="1">
      <c r="E44" s="1" t="s">
        <v>40</v>
      </c>
      <c r="F44" s="5" t="s">
        <v>48</v>
      </c>
      <c r="G44" s="7">
        <v>23.08</v>
      </c>
      <c r="H44" s="1" t="s">
        <v>37</v>
      </c>
      <c r="I44" s="5" t="s">
        <v>46</v>
      </c>
      <c r="J44" s="7">
        <v>27.27</v>
      </c>
    </row>
    <row r="45" spans="5:13" ht="15.75" customHeight="1">
      <c r="E45" s="1" t="s">
        <v>40</v>
      </c>
      <c r="F45" s="5" t="s">
        <v>45</v>
      </c>
      <c r="G45" s="7">
        <v>24.43</v>
      </c>
      <c r="H45" s="1" t="s">
        <v>37</v>
      </c>
      <c r="I45" s="5" t="s">
        <v>38</v>
      </c>
      <c r="J45" s="7">
        <v>26.7</v>
      </c>
    </row>
    <row r="46" spans="5:13" ht="15.75" customHeight="1">
      <c r="E46" s="1" t="s">
        <v>40</v>
      </c>
      <c r="F46" s="5" t="s">
        <v>48</v>
      </c>
      <c r="G46" s="7">
        <v>23.32</v>
      </c>
      <c r="H46" s="1" t="s">
        <v>37</v>
      </c>
      <c r="I46" s="5" t="s">
        <v>46</v>
      </c>
      <c r="J46" s="7">
        <v>25.66</v>
      </c>
    </row>
    <row r="47" spans="5:13" ht="15.75" customHeight="1">
      <c r="E47" s="1" t="s">
        <v>40</v>
      </c>
      <c r="F47" s="5" t="s">
        <v>48</v>
      </c>
      <c r="G47" s="7">
        <v>24.01</v>
      </c>
      <c r="H47" s="1" t="s">
        <v>37</v>
      </c>
      <c r="I47" s="5" t="s">
        <v>46</v>
      </c>
      <c r="J47" s="7">
        <v>28.07</v>
      </c>
    </row>
    <row r="48" spans="5:13" ht="15.75" customHeight="1">
      <c r="E48" s="1" t="s">
        <v>40</v>
      </c>
      <c r="F48" s="5" t="s">
        <v>68</v>
      </c>
      <c r="G48" s="7">
        <v>24.809999999999995</v>
      </c>
      <c r="H48" s="1" t="s">
        <v>37</v>
      </c>
      <c r="I48" s="5" t="s">
        <v>38</v>
      </c>
      <c r="J48" s="7">
        <v>26.41</v>
      </c>
    </row>
    <row r="49" spans="1:11" ht="15.75" customHeight="1">
      <c r="E49" s="1" t="s">
        <v>37</v>
      </c>
      <c r="F49" s="5" t="s">
        <v>45</v>
      </c>
      <c r="G49" s="7">
        <v>25.61</v>
      </c>
      <c r="H49" s="1" t="s">
        <v>37</v>
      </c>
      <c r="I49" s="5" t="s">
        <v>38</v>
      </c>
      <c r="J49" s="7">
        <v>27.39</v>
      </c>
    </row>
    <row r="50" spans="1:11" ht="15.75" customHeight="1">
      <c r="E50" s="1" t="s">
        <v>37</v>
      </c>
      <c r="F50" s="5" t="s">
        <v>68</v>
      </c>
      <c r="G50" s="7">
        <v>25.54</v>
      </c>
      <c r="H50" s="1" t="s">
        <v>40</v>
      </c>
      <c r="I50" s="5" t="s">
        <v>46</v>
      </c>
      <c r="J50" s="7">
        <v>21.37</v>
      </c>
    </row>
    <row r="51" spans="1:11" ht="15.75" customHeight="1">
      <c r="E51" s="1" t="s">
        <v>40</v>
      </c>
      <c r="F51" s="5" t="s">
        <v>48</v>
      </c>
      <c r="G51" s="7">
        <v>23.67</v>
      </c>
      <c r="H51" s="1" t="s">
        <v>37</v>
      </c>
      <c r="I51" s="5" t="s">
        <v>46</v>
      </c>
      <c r="J51" s="7">
        <v>27.09</v>
      </c>
    </row>
    <row r="52" spans="1:11" ht="15.75" customHeight="1">
      <c r="E52" s="1" t="s">
        <v>40</v>
      </c>
      <c r="F52" s="9" t="s">
        <v>48</v>
      </c>
      <c r="G52" s="7">
        <v>23.47</v>
      </c>
      <c r="H52" s="1" t="s">
        <v>37</v>
      </c>
      <c r="I52" s="9" t="s">
        <v>38</v>
      </c>
      <c r="J52" s="7">
        <v>26.68</v>
      </c>
    </row>
    <row r="53" spans="1:11" ht="15.75" customHeight="1">
      <c r="E53" s="1"/>
      <c r="F53" s="6"/>
      <c r="G53" s="6">
        <f>SUM(G3:G52)</f>
        <v>1219.5500000000002</v>
      </c>
      <c r="H53" s="1"/>
      <c r="I53" s="6"/>
      <c r="J53" s="6">
        <f>SUM(J3:J52)</f>
        <v>1305.9500000000003</v>
      </c>
    </row>
    <row r="54" spans="1:11" ht="15.75" customHeight="1" thickBot="1"/>
    <row r="55" spans="1:11" ht="15.75" customHeight="1">
      <c r="B55" s="70" t="s">
        <v>19</v>
      </c>
      <c r="C55" s="71" t="s">
        <v>51</v>
      </c>
      <c r="D55" s="173"/>
      <c r="E55" s="173"/>
      <c r="F55" s="174"/>
      <c r="G55" s="141"/>
    </row>
    <row r="56" spans="1:11" ht="15.75" customHeight="1" thickBot="1">
      <c r="B56" s="152"/>
      <c r="C56" s="89" t="s">
        <v>27</v>
      </c>
      <c r="D56" s="89" t="s">
        <v>28</v>
      </c>
      <c r="E56" s="89" t="s">
        <v>29</v>
      </c>
      <c r="F56" s="171" t="s">
        <v>4</v>
      </c>
      <c r="G56" s="137"/>
    </row>
    <row r="57" spans="1:11" ht="15.75" customHeight="1" thickBot="1">
      <c r="B57" s="120" t="s">
        <v>52</v>
      </c>
      <c r="C57" s="145">
        <v>3</v>
      </c>
      <c r="D57" s="145">
        <v>25</v>
      </c>
      <c r="E57" s="145">
        <v>40</v>
      </c>
      <c r="F57" s="146">
        <v>27</v>
      </c>
      <c r="G57" s="131"/>
    </row>
    <row r="58" spans="1:11" ht="15.75" customHeight="1" thickBot="1">
      <c r="B58" s="186" t="s">
        <v>53</v>
      </c>
      <c r="C58" s="147">
        <v>7</v>
      </c>
      <c r="D58" s="147">
        <v>25</v>
      </c>
      <c r="E58" s="147">
        <v>10</v>
      </c>
      <c r="F58" s="187">
        <v>11</v>
      </c>
      <c r="G58" s="131"/>
      <c r="H58" s="23"/>
    </row>
    <row r="59" spans="1:11" ht="15.75" customHeight="1" thickBot="1">
      <c r="B59" s="82" t="s">
        <v>54</v>
      </c>
      <c r="C59" s="173"/>
      <c r="D59" s="173"/>
      <c r="E59" s="173"/>
      <c r="F59" s="173"/>
      <c r="G59" s="173"/>
      <c r="H59" s="174"/>
      <c r="I59" s="151"/>
    </row>
    <row r="60" spans="1:11" ht="15.75" customHeight="1" thickBot="1">
      <c r="A60" s="23"/>
      <c r="B60" s="136"/>
      <c r="C60" s="134" t="s">
        <v>27</v>
      </c>
      <c r="D60" s="134" t="s">
        <v>28</v>
      </c>
      <c r="E60" s="134" t="s">
        <v>29</v>
      </c>
      <c r="F60" s="134" t="s">
        <v>4</v>
      </c>
      <c r="G60" s="134"/>
      <c r="H60" s="179" t="s">
        <v>24</v>
      </c>
      <c r="I60" s="176" t="s">
        <v>56</v>
      </c>
      <c r="K60" s="107" t="s">
        <v>56</v>
      </c>
    </row>
    <row r="61" spans="1:11" ht="15.75" customHeight="1" thickBot="1">
      <c r="A61" s="99" t="s">
        <v>57</v>
      </c>
      <c r="B61" s="94" t="s">
        <v>52</v>
      </c>
      <c r="C61" s="94">
        <f>O75*C57</f>
        <v>375</v>
      </c>
      <c r="D61" s="94">
        <f>O74*D57</f>
        <v>3025</v>
      </c>
      <c r="E61" s="94">
        <f>O72*E57</f>
        <v>592</v>
      </c>
      <c r="F61" s="94">
        <f>O73*F57</f>
        <v>3321</v>
      </c>
      <c r="G61" s="94"/>
      <c r="H61" s="153">
        <f t="shared" ref="H61:H62" si="0">SUM(C61:G61)</f>
        <v>7313</v>
      </c>
      <c r="I61" s="196">
        <f t="shared" ref="I61:I62" si="1">I68*H61</f>
        <v>3144.59</v>
      </c>
      <c r="K61" s="108">
        <f>SUM(I61:I64)</f>
        <v>6799.13</v>
      </c>
    </row>
    <row r="62" spans="1:11" ht="15.75" customHeight="1" thickBot="1">
      <c r="A62" s="102"/>
      <c r="B62" s="117" t="s">
        <v>53</v>
      </c>
      <c r="C62" s="78">
        <f>O75*C58</f>
        <v>875</v>
      </c>
      <c r="D62" s="78">
        <f>O74*D58</f>
        <v>3025</v>
      </c>
      <c r="E62" s="78">
        <f>O72*E58</f>
        <v>148</v>
      </c>
      <c r="F62" s="78">
        <f>O73*F58</f>
        <v>1353</v>
      </c>
      <c r="G62" s="78"/>
      <c r="H62" s="84">
        <f t="shared" si="0"/>
        <v>5401</v>
      </c>
      <c r="I62" s="197">
        <f t="shared" si="1"/>
        <v>1620.3</v>
      </c>
    </row>
    <row r="63" spans="1:11" ht="15.75" customHeight="1">
      <c r="A63" s="118" t="s">
        <v>58</v>
      </c>
      <c r="B63" s="94" t="s">
        <v>52</v>
      </c>
      <c r="C63" s="94">
        <f t="shared" ref="C63:F63" si="2">C61</f>
        <v>375</v>
      </c>
      <c r="D63" s="94">
        <f t="shared" si="2"/>
        <v>3025</v>
      </c>
      <c r="E63" s="94">
        <f t="shared" si="2"/>
        <v>592</v>
      </c>
      <c r="F63" s="153">
        <f t="shared" si="2"/>
        <v>3321</v>
      </c>
      <c r="G63" s="94"/>
      <c r="H63" s="153">
        <f t="shared" ref="H63:H64" si="3">H61</f>
        <v>7313</v>
      </c>
      <c r="I63" s="196">
        <f t="shared" ref="I63:I64" si="4">H63*I70</f>
        <v>1170.08</v>
      </c>
    </row>
    <row r="64" spans="1:11" ht="15.75" customHeight="1" thickBot="1">
      <c r="A64" s="119"/>
      <c r="B64" s="117" t="s">
        <v>53</v>
      </c>
      <c r="C64" s="78">
        <f t="shared" ref="C64:F64" si="5">C62</f>
        <v>875</v>
      </c>
      <c r="D64" s="78">
        <f t="shared" si="5"/>
        <v>3025</v>
      </c>
      <c r="E64" s="78">
        <f t="shared" si="5"/>
        <v>148</v>
      </c>
      <c r="F64" s="84">
        <f t="shared" si="5"/>
        <v>1353</v>
      </c>
      <c r="G64" s="78"/>
      <c r="H64" s="84">
        <f t="shared" si="3"/>
        <v>5401</v>
      </c>
      <c r="I64" s="197">
        <f t="shared" si="4"/>
        <v>864.16</v>
      </c>
    </row>
    <row r="65" spans="1:15" ht="15.75" customHeight="1"/>
    <row r="66" spans="1:15" ht="15.75" customHeight="1" thickBot="1"/>
    <row r="67" spans="1:15" ht="15.75" customHeight="1" thickBot="1">
      <c r="G67" s="23"/>
      <c r="H67" s="172" t="s">
        <v>91</v>
      </c>
      <c r="I67" s="106" t="s">
        <v>59</v>
      </c>
      <c r="K67" s="194" t="s">
        <v>60</v>
      </c>
    </row>
    <row r="68" spans="1:15" ht="15.75" customHeight="1" thickBot="1">
      <c r="G68" s="99" t="s">
        <v>57</v>
      </c>
      <c r="H68" s="94" t="s">
        <v>37</v>
      </c>
      <c r="I68" s="101">
        <v>0.43</v>
      </c>
      <c r="K68" s="195">
        <f>D13+G53+J53+M41</f>
        <v>3751.4485000000004</v>
      </c>
    </row>
    <row r="69" spans="1:15" ht="15.75" customHeight="1" thickBot="1">
      <c r="G69" s="102"/>
      <c r="H69" s="78" t="s">
        <v>40</v>
      </c>
      <c r="I69" s="104">
        <v>0.3</v>
      </c>
    </row>
    <row r="70" spans="1:15" ht="15.75" customHeight="1" thickBot="1">
      <c r="G70" s="99" t="s">
        <v>58</v>
      </c>
      <c r="H70" s="100" t="s">
        <v>37</v>
      </c>
      <c r="I70" s="101">
        <v>0.16</v>
      </c>
    </row>
    <row r="71" spans="1:15" ht="15.75" customHeight="1" thickBot="1">
      <c r="G71" s="102"/>
      <c r="H71" s="103" t="s">
        <v>40</v>
      </c>
      <c r="I71" s="104">
        <v>0.16</v>
      </c>
      <c r="N71" s="115" t="s">
        <v>1</v>
      </c>
      <c r="O71" s="116" t="s">
        <v>61</v>
      </c>
    </row>
    <row r="72" spans="1:15" ht="15.75" customHeight="1" thickBot="1">
      <c r="N72" s="109" t="s">
        <v>3</v>
      </c>
      <c r="O72" s="110">
        <v>14.8</v>
      </c>
    </row>
    <row r="73" spans="1:15" ht="15.75" customHeight="1" thickBot="1">
      <c r="A73" s="177"/>
      <c r="B73" s="169"/>
      <c r="C73" s="155" t="s">
        <v>27</v>
      </c>
      <c r="D73" s="155" t="s">
        <v>28</v>
      </c>
      <c r="E73" s="155" t="s">
        <v>29</v>
      </c>
      <c r="F73" s="191" t="s">
        <v>4</v>
      </c>
      <c r="N73" s="111" t="s">
        <v>4</v>
      </c>
      <c r="O73" s="112">
        <v>123</v>
      </c>
    </row>
    <row r="74" spans="1:15" ht="15.75" customHeight="1">
      <c r="A74" s="99" t="s">
        <v>57</v>
      </c>
      <c r="B74" s="94" t="s">
        <v>52</v>
      </c>
      <c r="C74" s="94">
        <f>C61*I68</f>
        <v>161.25</v>
      </c>
      <c r="D74" s="94">
        <f>D61*I68</f>
        <v>1300.75</v>
      </c>
      <c r="E74" s="94">
        <f>E61*I68</f>
        <v>254.56</v>
      </c>
      <c r="F74" s="83">
        <f>F61*I68</f>
        <v>1428.03</v>
      </c>
      <c r="N74" s="111" t="s">
        <v>5</v>
      </c>
      <c r="O74" s="112">
        <v>121</v>
      </c>
    </row>
    <row r="75" spans="1:15" ht="15.75" customHeight="1" thickBot="1">
      <c r="A75" s="102"/>
      <c r="B75" s="117" t="s">
        <v>53</v>
      </c>
      <c r="C75" s="78">
        <f>C62*I69</f>
        <v>262.5</v>
      </c>
      <c r="D75" s="78">
        <f t="shared" ref="D75:D77" si="6">D62*I69</f>
        <v>907.5</v>
      </c>
      <c r="E75" s="78">
        <f t="shared" ref="E75:E77" si="7">E62*I69</f>
        <v>44.4</v>
      </c>
      <c r="F75" s="79">
        <f t="shared" ref="F75:F77" si="8">F62*I69</f>
        <v>405.9</v>
      </c>
      <c r="N75" s="113" t="s">
        <v>6</v>
      </c>
      <c r="O75" s="114">
        <v>125</v>
      </c>
    </row>
    <row r="76" spans="1:15" ht="15.75" customHeight="1">
      <c r="A76" s="118" t="s">
        <v>58</v>
      </c>
      <c r="B76" s="94" t="s">
        <v>52</v>
      </c>
      <c r="C76" s="94">
        <f>C63*I70</f>
        <v>60</v>
      </c>
      <c r="D76" s="94">
        <f t="shared" si="6"/>
        <v>484</v>
      </c>
      <c r="E76" s="94">
        <f t="shared" si="7"/>
        <v>94.72</v>
      </c>
      <c r="F76" s="83">
        <f t="shared" si="8"/>
        <v>531.36</v>
      </c>
    </row>
    <row r="77" spans="1:15" ht="15.75" customHeight="1" thickBot="1">
      <c r="A77" s="119"/>
      <c r="B77" s="117" t="s">
        <v>53</v>
      </c>
      <c r="C77" s="78">
        <f>C64*I71</f>
        <v>140</v>
      </c>
      <c r="D77" s="78">
        <f t="shared" si="6"/>
        <v>484</v>
      </c>
      <c r="E77" s="78">
        <f t="shared" si="7"/>
        <v>23.68</v>
      </c>
      <c r="F77" s="79">
        <f t="shared" si="8"/>
        <v>216.48000000000002</v>
      </c>
    </row>
    <row r="78" spans="1:15" ht="15.75" customHeight="1" thickBot="1">
      <c r="A78" s="57"/>
      <c r="B78" s="192" t="s">
        <v>24</v>
      </c>
      <c r="C78" s="192">
        <f>SUM(C74:C77)</f>
        <v>623.75</v>
      </c>
      <c r="D78" s="192">
        <f t="shared" ref="D78:F78" si="9">SUM(D74:D77)</f>
        <v>3176.25</v>
      </c>
      <c r="E78" s="192">
        <f t="shared" si="9"/>
        <v>417.35999999999996</v>
      </c>
      <c r="F78" s="193">
        <f t="shared" si="9"/>
        <v>2581.77</v>
      </c>
    </row>
    <row r="79" spans="1:15" ht="15.75" customHeight="1"/>
    <row r="80" spans="1:15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autoFilter ref="K1:K58"/>
  <mergeCells count="9">
    <mergeCell ref="A74:A75"/>
    <mergeCell ref="A76:A77"/>
    <mergeCell ref="G68:G69"/>
    <mergeCell ref="G70:G71"/>
    <mergeCell ref="B55:B56"/>
    <mergeCell ref="A61:A62"/>
    <mergeCell ref="A63:A64"/>
    <mergeCell ref="C55:F55"/>
    <mergeCell ref="B59:H59"/>
  </mergeCells>
  <conditionalFormatting sqref="D3:D12 M3:M40 G3:G53 J3:J53">
    <cfRule type="cellIs" dxfId="3" priority="1" operator="greaterThan">
      <formula>21</formula>
    </cfRule>
  </conditionalFormatting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47" zoomScale="82" workbookViewId="0">
      <selection activeCell="I67" sqref="I67"/>
    </sheetView>
  </sheetViews>
  <sheetFormatPr baseColWidth="10" defaultColWidth="14.42578125" defaultRowHeight="15" customHeight="1"/>
  <cols>
    <col min="1" max="1" width="8.85546875" bestFit="1" customWidth="1"/>
    <col min="2" max="2" width="19.5703125" customWidth="1"/>
    <col min="3" max="4" width="11.42578125" customWidth="1"/>
    <col min="5" max="5" width="15" customWidth="1"/>
    <col min="6" max="6" width="13" customWidth="1"/>
    <col min="7" max="7" width="11.42578125" customWidth="1"/>
    <col min="8" max="8" width="13.7109375" bestFit="1" customWidth="1"/>
    <col min="9" max="9" width="27.140625" bestFit="1" customWidth="1"/>
    <col min="10" max="10" width="11.42578125" customWidth="1"/>
    <col min="11" max="11" width="27.140625" bestFit="1" customWidth="1"/>
    <col min="12" max="12" width="15.28515625" customWidth="1"/>
    <col min="13" max="13" width="13.85546875" customWidth="1"/>
    <col min="14" max="14" width="11.42578125" customWidth="1"/>
    <col min="15" max="15" width="15.5703125" customWidth="1"/>
    <col min="16" max="16" width="15" bestFit="1" customWidth="1"/>
    <col min="17" max="26" width="11.42578125" customWidth="1"/>
  </cols>
  <sheetData>
    <row r="1" spans="1:26" ht="15.75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>
      <c r="A2" s="1"/>
      <c r="B2" s="1"/>
      <c r="C2" s="16" t="s">
        <v>27</v>
      </c>
      <c r="D2" s="4" t="s">
        <v>33</v>
      </c>
      <c r="E2" s="1"/>
      <c r="F2" s="1"/>
      <c r="G2" s="3" t="s">
        <v>28</v>
      </c>
      <c r="H2" s="4" t="s">
        <v>33</v>
      </c>
      <c r="I2" s="1"/>
      <c r="J2" s="3" t="s">
        <v>29</v>
      </c>
      <c r="K2" s="4" t="s">
        <v>33</v>
      </c>
      <c r="L2" s="1"/>
      <c r="M2" s="3" t="s">
        <v>4</v>
      </c>
      <c r="N2" s="4" t="s">
        <v>33</v>
      </c>
      <c r="O2" s="1"/>
      <c r="P2" s="137"/>
      <c r="Q2" s="137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 t="s">
        <v>37</v>
      </c>
      <c r="C3" s="5" t="s">
        <v>43</v>
      </c>
      <c r="D3" s="7">
        <v>27.43</v>
      </c>
      <c r="E3" s="1"/>
      <c r="F3" s="1" t="s">
        <v>40</v>
      </c>
      <c r="G3" s="5" t="s">
        <v>48</v>
      </c>
      <c r="H3" s="7">
        <v>23.89</v>
      </c>
      <c r="I3" s="1" t="s">
        <v>40</v>
      </c>
      <c r="J3" s="5" t="s">
        <v>46</v>
      </c>
      <c r="K3" s="7">
        <v>24.06</v>
      </c>
      <c r="L3" s="6" t="s">
        <v>40</v>
      </c>
      <c r="M3" s="5" t="s">
        <v>63</v>
      </c>
      <c r="N3" s="7">
        <v>22.99</v>
      </c>
      <c r="O3" s="6"/>
      <c r="P3" s="138"/>
      <c r="Q3" s="138"/>
      <c r="R3" s="1"/>
      <c r="S3" s="1"/>
      <c r="T3" s="1"/>
      <c r="U3" s="1"/>
      <c r="V3" s="1"/>
      <c r="W3" s="1"/>
      <c r="X3" s="1"/>
      <c r="Y3" s="1"/>
      <c r="Z3" s="1"/>
    </row>
    <row r="4" spans="1:26">
      <c r="A4" s="1"/>
      <c r="B4" s="1" t="s">
        <v>40</v>
      </c>
      <c r="C4" s="5" t="s">
        <v>78</v>
      </c>
      <c r="D4" s="7">
        <v>18.690000000000001</v>
      </c>
      <c r="E4" s="1"/>
      <c r="F4" s="1" t="s">
        <v>37</v>
      </c>
      <c r="G4" s="5" t="s">
        <v>82</v>
      </c>
      <c r="H4" s="7">
        <v>26.2</v>
      </c>
      <c r="I4" s="1" t="s">
        <v>37</v>
      </c>
      <c r="J4" s="5" t="s">
        <v>38</v>
      </c>
      <c r="K4" s="7">
        <v>30.23</v>
      </c>
      <c r="L4" s="6" t="s">
        <v>37</v>
      </c>
      <c r="M4" s="5" t="s">
        <v>63</v>
      </c>
      <c r="N4" s="7">
        <v>29.79</v>
      </c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>
      <c r="A5" s="1"/>
      <c r="B5" s="1" t="s">
        <v>37</v>
      </c>
      <c r="C5" s="5" t="s">
        <v>78</v>
      </c>
      <c r="D5" s="7">
        <v>26.36</v>
      </c>
      <c r="E5" s="1"/>
      <c r="F5" s="1" t="s">
        <v>40</v>
      </c>
      <c r="G5" s="5" t="s">
        <v>36</v>
      </c>
      <c r="H5" s="7">
        <v>23.11</v>
      </c>
      <c r="I5" s="1" t="s">
        <v>37</v>
      </c>
      <c r="J5" s="5" t="s">
        <v>38</v>
      </c>
      <c r="K5" s="7">
        <v>25.49</v>
      </c>
      <c r="L5" s="6" t="s">
        <v>40</v>
      </c>
      <c r="M5" s="5" t="s">
        <v>63</v>
      </c>
      <c r="N5" s="7">
        <v>24.07</v>
      </c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1"/>
      <c r="B6" s="1" t="s">
        <v>40</v>
      </c>
      <c r="C6" s="5" t="s">
        <v>83</v>
      </c>
      <c r="D6" s="7">
        <v>23.18</v>
      </c>
      <c r="E6" s="1"/>
      <c r="F6" s="1" t="s">
        <v>40</v>
      </c>
      <c r="G6" s="5" t="s">
        <v>82</v>
      </c>
      <c r="H6" s="7">
        <v>24.08</v>
      </c>
      <c r="I6" s="1" t="s">
        <v>37</v>
      </c>
      <c r="J6" s="5" t="s">
        <v>38</v>
      </c>
      <c r="K6" s="7">
        <v>28.26</v>
      </c>
      <c r="L6" s="6" t="s">
        <v>37</v>
      </c>
      <c r="M6" s="5" t="s">
        <v>63</v>
      </c>
      <c r="N6" s="7">
        <v>25.2</v>
      </c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>
      <c r="A7" s="1"/>
      <c r="B7" s="1" t="s">
        <v>40</v>
      </c>
      <c r="C7" s="5" t="s">
        <v>83</v>
      </c>
      <c r="D7" s="7">
        <v>23.16</v>
      </c>
      <c r="E7" s="1"/>
      <c r="F7" s="1" t="s">
        <v>40</v>
      </c>
      <c r="G7" s="5" t="s">
        <v>48</v>
      </c>
      <c r="H7" s="7">
        <v>24.74</v>
      </c>
      <c r="I7" s="1" t="s">
        <v>37</v>
      </c>
      <c r="J7" s="5" t="s">
        <v>38</v>
      </c>
      <c r="K7" s="7">
        <v>31.74</v>
      </c>
      <c r="L7" s="6" t="s">
        <v>37</v>
      </c>
      <c r="M7" s="5" t="s">
        <v>63</v>
      </c>
      <c r="N7" s="7">
        <v>30.13</v>
      </c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>
      <c r="A8" s="1"/>
      <c r="B8" s="1" t="s">
        <v>37</v>
      </c>
      <c r="C8" s="5" t="s">
        <v>83</v>
      </c>
      <c r="D8" s="7">
        <v>25.67</v>
      </c>
      <c r="E8" s="1"/>
      <c r="F8" s="1" t="s">
        <v>37</v>
      </c>
      <c r="G8" s="5" t="s">
        <v>36</v>
      </c>
      <c r="H8" s="7">
        <v>25.45</v>
      </c>
      <c r="I8" s="1" t="s">
        <v>37</v>
      </c>
      <c r="J8" s="5" t="s">
        <v>38</v>
      </c>
      <c r="K8" s="7">
        <v>26.4</v>
      </c>
      <c r="L8" s="6" t="s">
        <v>40</v>
      </c>
      <c r="M8" s="5" t="s">
        <v>63</v>
      </c>
      <c r="N8" s="7">
        <v>23.59</v>
      </c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>
      <c r="A9" s="1"/>
      <c r="B9" s="1" t="s">
        <v>40</v>
      </c>
      <c r="C9" s="5" t="s">
        <v>43</v>
      </c>
      <c r="D9" s="7">
        <v>14.5</v>
      </c>
      <c r="E9" s="1"/>
      <c r="F9" s="1" t="s">
        <v>40</v>
      </c>
      <c r="G9" s="5" t="s">
        <v>82</v>
      </c>
      <c r="H9" s="7">
        <v>21.77</v>
      </c>
      <c r="I9" s="1" t="s">
        <v>37</v>
      </c>
      <c r="J9" s="5" t="s">
        <v>38</v>
      </c>
      <c r="K9" s="7">
        <v>30.71</v>
      </c>
      <c r="L9" s="6" t="s">
        <v>40</v>
      </c>
      <c r="M9" s="5" t="s">
        <v>63</v>
      </c>
      <c r="N9" s="7">
        <v>23.21</v>
      </c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>
      <c r="A10" s="1"/>
      <c r="B10" s="1" t="s">
        <v>40</v>
      </c>
      <c r="C10" s="5" t="s">
        <v>43</v>
      </c>
      <c r="D10" s="7">
        <v>10.58</v>
      </c>
      <c r="E10" s="1"/>
      <c r="F10" s="1" t="s">
        <v>40</v>
      </c>
      <c r="G10" s="5" t="s">
        <v>48</v>
      </c>
      <c r="H10" s="7">
        <v>24.34</v>
      </c>
      <c r="I10" s="1" t="s">
        <v>37</v>
      </c>
      <c r="J10" s="5" t="s">
        <v>38</v>
      </c>
      <c r="K10" s="7">
        <v>28.68</v>
      </c>
      <c r="L10" s="6" t="s">
        <v>37</v>
      </c>
      <c r="M10" s="5" t="s">
        <v>63</v>
      </c>
      <c r="N10" s="7">
        <v>28.6</v>
      </c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>
      <c r="A11" s="1"/>
      <c r="B11" s="1" t="s">
        <v>40</v>
      </c>
      <c r="C11" s="5" t="s">
        <v>83</v>
      </c>
      <c r="D11" s="7">
        <v>23.72</v>
      </c>
      <c r="E11" s="1"/>
      <c r="F11" s="1" t="s">
        <v>37</v>
      </c>
      <c r="G11" s="5" t="s">
        <v>36</v>
      </c>
      <c r="H11" s="7">
        <v>28.01</v>
      </c>
      <c r="I11" s="1" t="s">
        <v>37</v>
      </c>
      <c r="J11" s="5" t="s">
        <v>38</v>
      </c>
      <c r="K11" s="7">
        <v>26.83</v>
      </c>
      <c r="L11" s="6" t="s">
        <v>37</v>
      </c>
      <c r="M11" s="5" t="s">
        <v>63</v>
      </c>
      <c r="N11" s="7">
        <v>30.97</v>
      </c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>
      <c r="A12" s="1"/>
      <c r="B12" s="1" t="s">
        <v>40</v>
      </c>
      <c r="C12" s="5" t="s">
        <v>83</v>
      </c>
      <c r="D12" s="7">
        <v>24.17</v>
      </c>
      <c r="E12" s="1"/>
      <c r="F12" s="1" t="s">
        <v>37</v>
      </c>
      <c r="G12" s="5" t="s">
        <v>50</v>
      </c>
      <c r="H12" s="7">
        <v>26.91</v>
      </c>
      <c r="I12" s="1" t="s">
        <v>40</v>
      </c>
      <c r="J12" s="5" t="s">
        <v>38</v>
      </c>
      <c r="K12" s="7">
        <v>18.22</v>
      </c>
      <c r="L12" s="6" t="s">
        <v>37</v>
      </c>
      <c r="M12" s="5" t="s">
        <v>47</v>
      </c>
      <c r="N12" s="7">
        <v>25.12</v>
      </c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>
      <c r="A13" s="1"/>
      <c r="B13" s="1" t="s">
        <v>40</v>
      </c>
      <c r="C13" s="5" t="s">
        <v>78</v>
      </c>
      <c r="D13" s="7">
        <v>23.57</v>
      </c>
      <c r="E13" s="1"/>
      <c r="F13" s="1" t="s">
        <v>37</v>
      </c>
      <c r="G13" s="5" t="s">
        <v>36</v>
      </c>
      <c r="H13" s="7">
        <v>29.04</v>
      </c>
      <c r="I13" s="1" t="s">
        <v>40</v>
      </c>
      <c r="J13" s="5" t="s">
        <v>38</v>
      </c>
      <c r="K13" s="7">
        <v>11.24</v>
      </c>
      <c r="L13" s="6" t="s">
        <v>37</v>
      </c>
      <c r="M13" s="5" t="s">
        <v>63</v>
      </c>
      <c r="N13" s="7">
        <v>30.66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>
      <c r="A14" s="1"/>
      <c r="B14" s="1" t="s">
        <v>40</v>
      </c>
      <c r="C14" s="5" t="s">
        <v>83</v>
      </c>
      <c r="D14" s="7">
        <v>23.12</v>
      </c>
      <c r="E14" s="1"/>
      <c r="F14" s="1" t="s">
        <v>40</v>
      </c>
      <c r="G14" s="5" t="s">
        <v>48</v>
      </c>
      <c r="H14" s="7">
        <v>24.92</v>
      </c>
      <c r="I14" s="1" t="s">
        <v>37</v>
      </c>
      <c r="J14" s="5" t="s">
        <v>38</v>
      </c>
      <c r="K14" s="7">
        <v>27.51</v>
      </c>
      <c r="L14" s="6" t="s">
        <v>37</v>
      </c>
      <c r="M14" s="5" t="s">
        <v>63</v>
      </c>
      <c r="N14" s="7">
        <v>25.41</v>
      </c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>
      <c r="A15" s="1"/>
      <c r="B15" s="1" t="s">
        <v>40</v>
      </c>
      <c r="C15" s="5" t="s">
        <v>83</v>
      </c>
      <c r="D15" s="7">
        <v>24.62</v>
      </c>
      <c r="E15" s="1"/>
      <c r="F15" s="1" t="s">
        <v>40</v>
      </c>
      <c r="G15" s="5" t="s">
        <v>48</v>
      </c>
      <c r="H15" s="7">
        <v>3.04</v>
      </c>
      <c r="I15" s="1" t="s">
        <v>40</v>
      </c>
      <c r="J15" s="5" t="s">
        <v>46</v>
      </c>
      <c r="K15" s="7">
        <v>22.32</v>
      </c>
      <c r="L15" s="6" t="s">
        <v>37</v>
      </c>
      <c r="M15" s="5" t="s">
        <v>63</v>
      </c>
      <c r="N15" s="7">
        <v>30.37</v>
      </c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>
      <c r="A16" s="1"/>
      <c r="B16" s="1" t="s">
        <v>40</v>
      </c>
      <c r="C16" s="5" t="s">
        <v>83</v>
      </c>
      <c r="D16" s="7">
        <v>24.54</v>
      </c>
      <c r="E16" s="1"/>
      <c r="F16" s="1" t="s">
        <v>40</v>
      </c>
      <c r="G16" s="5" t="s">
        <v>48</v>
      </c>
      <c r="H16" s="7">
        <v>18.329999999999998</v>
      </c>
      <c r="I16" s="1" t="s">
        <v>37</v>
      </c>
      <c r="J16" s="5" t="s">
        <v>38</v>
      </c>
      <c r="K16" s="7">
        <v>25.45</v>
      </c>
      <c r="L16" s="6" t="s">
        <v>37</v>
      </c>
      <c r="M16" s="5" t="s">
        <v>63</v>
      </c>
      <c r="N16" s="7">
        <v>27</v>
      </c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>
      <c r="A17" s="1"/>
      <c r="B17" s="1" t="s">
        <v>40</v>
      </c>
      <c r="C17" s="9" t="s">
        <v>83</v>
      </c>
      <c r="D17" s="7">
        <v>24.57</v>
      </c>
      <c r="E17" s="1"/>
      <c r="F17" s="1" t="s">
        <v>40</v>
      </c>
      <c r="G17" s="5" t="s">
        <v>48</v>
      </c>
      <c r="H17" s="7">
        <v>24.98</v>
      </c>
      <c r="I17" s="1" t="s">
        <v>37</v>
      </c>
      <c r="J17" s="5" t="s">
        <v>38</v>
      </c>
      <c r="K17" s="7">
        <v>26.26</v>
      </c>
      <c r="L17" s="6" t="s">
        <v>37</v>
      </c>
      <c r="M17" s="5" t="s">
        <v>63</v>
      </c>
      <c r="N17" s="7">
        <v>31.31</v>
      </c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>
      <c r="A18" s="1"/>
      <c r="B18" s="1"/>
      <c r="C18" s="1"/>
      <c r="D18" s="1">
        <f>SUM(D3:D17)</f>
        <v>337.88000000000005</v>
      </c>
      <c r="E18" s="1"/>
      <c r="F18" s="1" t="s">
        <v>40</v>
      </c>
      <c r="G18" s="5" t="s">
        <v>82</v>
      </c>
      <c r="H18" s="7">
        <v>24.67</v>
      </c>
      <c r="I18" s="1" t="s">
        <v>40</v>
      </c>
      <c r="J18" s="5" t="s">
        <v>46</v>
      </c>
      <c r="K18" s="7">
        <v>23</v>
      </c>
      <c r="L18" s="6" t="s">
        <v>37</v>
      </c>
      <c r="M18" s="5" t="s">
        <v>63</v>
      </c>
      <c r="N18" s="7">
        <v>26.36</v>
      </c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>
      <c r="A19" s="1"/>
      <c r="B19" s="1"/>
      <c r="C19" s="1"/>
      <c r="D19" s="1"/>
      <c r="E19" s="1"/>
      <c r="F19" s="1" t="s">
        <v>40</v>
      </c>
      <c r="G19" s="5" t="s">
        <v>48</v>
      </c>
      <c r="H19" s="7">
        <v>24.79</v>
      </c>
      <c r="I19" s="1" t="s">
        <v>40</v>
      </c>
      <c r="J19" s="5" t="s">
        <v>38</v>
      </c>
      <c r="K19" s="7">
        <v>24.83</v>
      </c>
      <c r="L19" s="6" t="s">
        <v>37</v>
      </c>
      <c r="M19" s="5" t="s">
        <v>63</v>
      </c>
      <c r="N19" s="7">
        <v>27.34</v>
      </c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>
      <c r="A20" s="1"/>
      <c r="B20" s="1"/>
      <c r="C20" s="1"/>
      <c r="D20" s="1"/>
      <c r="E20" s="1"/>
      <c r="F20" s="1" t="s">
        <v>40</v>
      </c>
      <c r="G20" s="5" t="s">
        <v>82</v>
      </c>
      <c r="H20" s="7">
        <v>23.31</v>
      </c>
      <c r="I20" s="1" t="s">
        <v>37</v>
      </c>
      <c r="J20" s="5" t="s">
        <v>38</v>
      </c>
      <c r="K20" s="7">
        <v>27.33</v>
      </c>
      <c r="L20" s="6" t="s">
        <v>37</v>
      </c>
      <c r="M20" s="5" t="s">
        <v>63</v>
      </c>
      <c r="N20" s="7">
        <v>28.2</v>
      </c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1"/>
      <c r="B21" s="1"/>
      <c r="C21" s="1"/>
      <c r="D21" s="1"/>
      <c r="E21" s="1"/>
      <c r="F21" s="1" t="s">
        <v>37</v>
      </c>
      <c r="G21" s="5" t="s">
        <v>36</v>
      </c>
      <c r="H21" s="7">
        <v>25.31</v>
      </c>
      <c r="I21" s="1" t="s">
        <v>37</v>
      </c>
      <c r="J21" s="5" t="s">
        <v>38</v>
      </c>
      <c r="K21" s="7">
        <v>26.58</v>
      </c>
      <c r="L21" s="6" t="s">
        <v>40</v>
      </c>
      <c r="M21" s="5" t="s">
        <v>63</v>
      </c>
      <c r="N21" s="7">
        <v>3.4861049999999998</v>
      </c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1"/>
      <c r="B22" s="1"/>
      <c r="C22" s="1"/>
      <c r="D22" s="1"/>
      <c r="E22" s="1"/>
      <c r="F22" s="1" t="s">
        <v>40</v>
      </c>
      <c r="G22" s="5" t="s">
        <v>50</v>
      </c>
      <c r="H22" s="7">
        <v>24.439999999999998</v>
      </c>
      <c r="I22" s="1" t="s">
        <v>37</v>
      </c>
      <c r="J22" s="5" t="s">
        <v>46</v>
      </c>
      <c r="K22" s="7">
        <v>28.13</v>
      </c>
      <c r="L22" s="6" t="s">
        <v>40</v>
      </c>
      <c r="M22" s="5" t="s">
        <v>63</v>
      </c>
      <c r="N22" s="7">
        <v>24.39</v>
      </c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1"/>
      <c r="B23" s="1"/>
      <c r="C23" s="1"/>
      <c r="D23" s="1"/>
      <c r="E23" s="1"/>
      <c r="F23" s="1" t="s">
        <v>40</v>
      </c>
      <c r="G23" s="5" t="s">
        <v>48</v>
      </c>
      <c r="H23" s="7">
        <v>23.47</v>
      </c>
      <c r="I23" s="1" t="s">
        <v>37</v>
      </c>
      <c r="J23" s="5" t="s">
        <v>38</v>
      </c>
      <c r="K23" s="7">
        <v>28.62</v>
      </c>
      <c r="L23" s="6" t="s">
        <v>37</v>
      </c>
      <c r="M23" s="5" t="s">
        <v>63</v>
      </c>
      <c r="N23" s="7">
        <v>26.71</v>
      </c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1"/>
      <c r="B24" s="1"/>
      <c r="C24" s="1"/>
      <c r="D24" s="1"/>
      <c r="E24" s="1"/>
      <c r="F24" s="1" t="s">
        <v>37</v>
      </c>
      <c r="G24" s="5" t="s">
        <v>36</v>
      </c>
      <c r="H24" s="7">
        <v>28.02</v>
      </c>
      <c r="I24" s="1" t="s">
        <v>37</v>
      </c>
      <c r="J24" s="5" t="s">
        <v>38</v>
      </c>
      <c r="K24" s="7">
        <v>28.42</v>
      </c>
      <c r="L24" s="6" t="s">
        <v>40</v>
      </c>
      <c r="M24" s="5" t="s">
        <v>63</v>
      </c>
      <c r="N24" s="7">
        <v>22.91</v>
      </c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1"/>
      <c r="B25" s="1"/>
      <c r="C25" s="1"/>
      <c r="D25" s="1"/>
      <c r="E25" s="1"/>
      <c r="F25" s="1" t="s">
        <v>37</v>
      </c>
      <c r="G25" s="5" t="s">
        <v>36</v>
      </c>
      <c r="H25" s="7">
        <v>25.9</v>
      </c>
      <c r="I25" s="1" t="s">
        <v>37</v>
      </c>
      <c r="J25" s="5" t="s">
        <v>38</v>
      </c>
      <c r="K25" s="7">
        <v>29.23</v>
      </c>
      <c r="L25" s="6" t="s">
        <v>40</v>
      </c>
      <c r="M25" s="5" t="s">
        <v>63</v>
      </c>
      <c r="N25" s="7">
        <v>24.65</v>
      </c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1"/>
      <c r="B26" s="1"/>
      <c r="C26" s="1"/>
      <c r="D26" s="1"/>
      <c r="E26" s="1"/>
      <c r="F26" s="1" t="s">
        <v>40</v>
      </c>
      <c r="G26" s="5" t="s">
        <v>48</v>
      </c>
      <c r="H26" s="7">
        <v>24.3</v>
      </c>
      <c r="I26" s="1" t="s">
        <v>37</v>
      </c>
      <c r="J26" s="5" t="s">
        <v>38</v>
      </c>
      <c r="K26" s="7">
        <v>28.96</v>
      </c>
      <c r="L26" s="6" t="s">
        <v>37</v>
      </c>
      <c r="M26" s="5" t="s">
        <v>63</v>
      </c>
      <c r="N26" s="7">
        <v>27.97</v>
      </c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>
      <c r="A27" s="1"/>
      <c r="B27" s="1"/>
      <c r="C27" s="1"/>
      <c r="D27" s="1"/>
      <c r="E27" s="1"/>
      <c r="F27" s="1" t="s">
        <v>37</v>
      </c>
      <c r="G27" s="5" t="s">
        <v>50</v>
      </c>
      <c r="H27" s="7">
        <v>26.02</v>
      </c>
      <c r="I27" s="1" t="s">
        <v>37</v>
      </c>
      <c r="J27" s="5" t="s">
        <v>38</v>
      </c>
      <c r="K27" s="7">
        <v>30.4</v>
      </c>
      <c r="L27" s="6" t="s">
        <v>37</v>
      </c>
      <c r="M27" s="5" t="s">
        <v>63</v>
      </c>
      <c r="N27" s="7">
        <v>27.67</v>
      </c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>
      <c r="A28" s="1"/>
      <c r="B28" s="1"/>
      <c r="C28" s="1"/>
      <c r="D28" s="1"/>
      <c r="E28" s="1"/>
      <c r="F28" s="1" t="s">
        <v>37</v>
      </c>
      <c r="G28" s="5" t="s">
        <v>36</v>
      </c>
      <c r="H28" s="7">
        <v>25.86</v>
      </c>
      <c r="I28" s="1" t="s">
        <v>37</v>
      </c>
      <c r="J28" s="5" t="s">
        <v>46</v>
      </c>
      <c r="K28" s="7">
        <v>26.67</v>
      </c>
      <c r="L28" s="6" t="s">
        <v>40</v>
      </c>
      <c r="M28" s="5" t="s">
        <v>63</v>
      </c>
      <c r="N28" s="7">
        <v>25.53</v>
      </c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1"/>
      <c r="B29" s="1"/>
      <c r="C29" s="1"/>
      <c r="D29" s="1"/>
      <c r="E29" s="1"/>
      <c r="F29" s="1" t="s">
        <v>40</v>
      </c>
      <c r="G29" s="5" t="s">
        <v>82</v>
      </c>
      <c r="H29" s="7">
        <v>24.68</v>
      </c>
      <c r="I29" s="1" t="s">
        <v>40</v>
      </c>
      <c r="J29" s="5" t="s">
        <v>38</v>
      </c>
      <c r="K29" s="7">
        <v>10.25</v>
      </c>
      <c r="L29" s="6" t="s">
        <v>37</v>
      </c>
      <c r="M29" s="5" t="s">
        <v>63</v>
      </c>
      <c r="N29" s="7">
        <v>29.239999999999995</v>
      </c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1"/>
      <c r="B30" s="1"/>
      <c r="C30" s="1"/>
      <c r="D30" s="1"/>
      <c r="E30" s="1"/>
      <c r="F30" s="1" t="s">
        <v>37</v>
      </c>
      <c r="G30" s="5" t="s">
        <v>36</v>
      </c>
      <c r="H30" s="7">
        <v>26.74</v>
      </c>
      <c r="I30" s="1" t="s">
        <v>40</v>
      </c>
      <c r="J30" s="5" t="s">
        <v>38</v>
      </c>
      <c r="K30" s="7">
        <v>17.28</v>
      </c>
      <c r="L30" s="6" t="s">
        <v>37</v>
      </c>
      <c r="M30" s="5" t="s">
        <v>63</v>
      </c>
      <c r="N30" s="7">
        <v>25.79</v>
      </c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1"/>
      <c r="B31" s="1"/>
      <c r="C31" s="1"/>
      <c r="D31" s="1"/>
      <c r="E31" s="1"/>
      <c r="F31" s="1" t="s">
        <v>40</v>
      </c>
      <c r="G31" s="5" t="s">
        <v>48</v>
      </c>
      <c r="H31" s="7">
        <v>23.24</v>
      </c>
      <c r="I31" s="1" t="s">
        <v>40</v>
      </c>
      <c r="J31" s="5" t="s">
        <v>38</v>
      </c>
      <c r="K31" s="7">
        <v>24.45</v>
      </c>
      <c r="L31" s="6" t="s">
        <v>37</v>
      </c>
      <c r="M31" s="5" t="s">
        <v>63</v>
      </c>
      <c r="N31" s="7">
        <v>27.49</v>
      </c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>
      <c r="A32" s="1"/>
      <c r="B32" s="1"/>
      <c r="C32" s="1"/>
      <c r="D32" s="1"/>
      <c r="E32" s="1"/>
      <c r="F32" s="1" t="s">
        <v>37</v>
      </c>
      <c r="G32" s="5" t="s">
        <v>36</v>
      </c>
      <c r="H32" s="7">
        <v>26.35</v>
      </c>
      <c r="I32" s="1" t="s">
        <v>37</v>
      </c>
      <c r="J32" s="5" t="s">
        <v>38</v>
      </c>
      <c r="K32" s="7">
        <v>28.28</v>
      </c>
      <c r="L32" s="6" t="s">
        <v>37</v>
      </c>
      <c r="M32" s="5" t="s">
        <v>63</v>
      </c>
      <c r="N32" s="7">
        <v>27.18</v>
      </c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>
      <c r="A33" s="1"/>
      <c r="B33" s="1"/>
      <c r="C33" s="1"/>
      <c r="D33" s="1"/>
      <c r="E33" s="1"/>
      <c r="F33" s="1" t="s">
        <v>37</v>
      </c>
      <c r="G33" s="5" t="s">
        <v>50</v>
      </c>
      <c r="H33" s="7">
        <v>26.02</v>
      </c>
      <c r="I33" s="1" t="s">
        <v>40</v>
      </c>
      <c r="J33" s="5" t="s">
        <v>46</v>
      </c>
      <c r="K33" s="7">
        <v>24.96</v>
      </c>
      <c r="L33" s="6" t="s">
        <v>37</v>
      </c>
      <c r="M33" s="5" t="s">
        <v>63</v>
      </c>
      <c r="N33" s="7">
        <v>29.16</v>
      </c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1"/>
      <c r="B34" s="1"/>
      <c r="C34" s="1"/>
      <c r="D34" s="1"/>
      <c r="E34" s="1"/>
      <c r="F34" s="1" t="s">
        <v>40</v>
      </c>
      <c r="G34" s="5" t="s">
        <v>48</v>
      </c>
      <c r="H34" s="7">
        <v>24.98</v>
      </c>
      <c r="I34" s="1" t="s">
        <v>37</v>
      </c>
      <c r="J34" s="5" t="s">
        <v>38</v>
      </c>
      <c r="K34" s="7">
        <v>25.23</v>
      </c>
      <c r="L34" s="6" t="s">
        <v>37</v>
      </c>
      <c r="M34" s="5" t="s">
        <v>63</v>
      </c>
      <c r="N34" s="7">
        <v>32.57</v>
      </c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1"/>
      <c r="B35" s="1"/>
      <c r="C35" s="1"/>
      <c r="D35" s="1"/>
      <c r="E35" s="1"/>
      <c r="F35" s="1" t="s">
        <v>37</v>
      </c>
      <c r="G35" s="5" t="s">
        <v>36</v>
      </c>
      <c r="H35" s="7">
        <v>26.09</v>
      </c>
      <c r="I35" s="1" t="s">
        <v>37</v>
      </c>
      <c r="J35" s="5" t="s">
        <v>46</v>
      </c>
      <c r="K35" s="7">
        <v>40.46</v>
      </c>
      <c r="L35" s="6" t="s">
        <v>37</v>
      </c>
      <c r="M35" s="5" t="s">
        <v>63</v>
      </c>
      <c r="N35" s="7">
        <v>28.4</v>
      </c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1"/>
      <c r="B36" s="1"/>
      <c r="C36" s="1"/>
      <c r="D36" s="1"/>
      <c r="E36" s="1"/>
      <c r="F36" s="1" t="s">
        <v>37</v>
      </c>
      <c r="G36" s="5" t="s">
        <v>50</v>
      </c>
      <c r="H36" s="7">
        <v>26.28</v>
      </c>
      <c r="I36" s="1" t="s">
        <v>40</v>
      </c>
      <c r="J36" s="5" t="s">
        <v>38</v>
      </c>
      <c r="K36" s="7">
        <v>14.45</v>
      </c>
      <c r="L36" s="6" t="s">
        <v>40</v>
      </c>
      <c r="M36" s="5" t="s">
        <v>63</v>
      </c>
      <c r="N36" s="7">
        <v>24.09</v>
      </c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1"/>
      <c r="B37" s="1"/>
      <c r="C37" s="1"/>
      <c r="D37" s="1"/>
      <c r="E37" s="1"/>
      <c r="F37" s="1" t="s">
        <v>37</v>
      </c>
      <c r="G37" s="5" t="s">
        <v>36</v>
      </c>
      <c r="H37" s="7">
        <v>25.91</v>
      </c>
      <c r="I37" s="1" t="s">
        <v>40</v>
      </c>
      <c r="J37" s="5" t="s">
        <v>38</v>
      </c>
      <c r="K37" s="7">
        <v>11.98</v>
      </c>
      <c r="L37" s="6" t="s">
        <v>40</v>
      </c>
      <c r="M37" s="5" t="s">
        <v>81</v>
      </c>
      <c r="N37" s="7">
        <v>16.48</v>
      </c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1"/>
      <c r="B38" s="1"/>
      <c r="C38" s="1"/>
      <c r="D38" s="1"/>
      <c r="E38" s="1"/>
      <c r="F38" s="1" t="s">
        <v>37</v>
      </c>
      <c r="G38" s="5" t="s">
        <v>48</v>
      </c>
      <c r="H38" s="7">
        <v>25.22</v>
      </c>
      <c r="I38" s="1" t="s">
        <v>37</v>
      </c>
      <c r="J38" s="5" t="s">
        <v>38</v>
      </c>
      <c r="K38" s="7">
        <v>27.91</v>
      </c>
      <c r="L38" s="6" t="s">
        <v>40</v>
      </c>
      <c r="M38" s="5" t="s">
        <v>81</v>
      </c>
      <c r="N38" s="7">
        <v>15.22</v>
      </c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1"/>
      <c r="B39" s="1"/>
      <c r="C39" s="1"/>
      <c r="D39" s="1"/>
      <c r="E39" s="1"/>
      <c r="F39" s="1" t="s">
        <v>40</v>
      </c>
      <c r="G39" s="5" t="s">
        <v>48</v>
      </c>
      <c r="H39" s="7">
        <v>23.49</v>
      </c>
      <c r="I39" s="1" t="s">
        <v>37</v>
      </c>
      <c r="J39" s="5" t="s">
        <v>38</v>
      </c>
      <c r="K39" s="7">
        <v>26.48</v>
      </c>
      <c r="L39" s="6" t="s">
        <v>40</v>
      </c>
      <c r="M39" s="5" t="s">
        <v>81</v>
      </c>
      <c r="N39" s="7">
        <v>16.75</v>
      </c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1"/>
      <c r="B40" s="1"/>
      <c r="C40" s="1"/>
      <c r="D40" s="1"/>
      <c r="E40" s="1"/>
      <c r="F40" s="1" t="s">
        <v>40</v>
      </c>
      <c r="G40" s="5" t="s">
        <v>84</v>
      </c>
      <c r="H40" s="7">
        <v>23.78</v>
      </c>
      <c r="I40" s="1" t="s">
        <v>37</v>
      </c>
      <c r="J40" s="5" t="s">
        <v>38</v>
      </c>
      <c r="K40" s="7">
        <v>28.55</v>
      </c>
      <c r="L40" s="6" t="s">
        <v>40</v>
      </c>
      <c r="M40" s="5" t="s">
        <v>81</v>
      </c>
      <c r="N40" s="7">
        <v>16.75</v>
      </c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1"/>
      <c r="B41" s="1"/>
      <c r="C41" s="1"/>
      <c r="D41" s="1"/>
      <c r="E41" s="1"/>
      <c r="F41" s="1" t="s">
        <v>37</v>
      </c>
      <c r="G41" s="5" t="s">
        <v>84</v>
      </c>
      <c r="H41" s="7">
        <v>25.59</v>
      </c>
      <c r="I41" s="1" t="s">
        <v>37</v>
      </c>
      <c r="J41" s="5" t="s">
        <v>38</v>
      </c>
      <c r="K41" s="7">
        <v>28.82</v>
      </c>
      <c r="L41" s="6" t="s">
        <v>40</v>
      </c>
      <c r="M41" s="5" t="s">
        <v>81</v>
      </c>
      <c r="N41" s="7">
        <v>18.37</v>
      </c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1"/>
      <c r="B42" s="1"/>
      <c r="C42" s="1"/>
      <c r="D42" s="1"/>
      <c r="E42" s="1"/>
      <c r="F42" s="1" t="s">
        <v>37</v>
      </c>
      <c r="G42" s="5" t="s">
        <v>84</v>
      </c>
      <c r="H42" s="7">
        <v>26.3</v>
      </c>
      <c r="I42" s="1" t="s">
        <v>37</v>
      </c>
      <c r="J42" s="9" t="s">
        <v>38</v>
      </c>
      <c r="K42" s="7">
        <v>29.33</v>
      </c>
      <c r="L42" s="6" t="s">
        <v>40</v>
      </c>
      <c r="M42" s="5" t="s">
        <v>81</v>
      </c>
      <c r="N42" s="7">
        <v>21.98</v>
      </c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1"/>
      <c r="B43" s="1"/>
      <c r="C43" s="1"/>
      <c r="D43" s="1"/>
      <c r="E43" s="1"/>
      <c r="F43" s="1" t="s">
        <v>37</v>
      </c>
      <c r="G43" s="9" t="s">
        <v>84</v>
      </c>
      <c r="H43" s="7">
        <v>26.88</v>
      </c>
      <c r="I43" s="1"/>
      <c r="J43" s="1"/>
      <c r="K43" s="1">
        <f>SUM(K3:K42)</f>
        <v>1024</v>
      </c>
      <c r="L43" s="6" t="s">
        <v>37</v>
      </c>
      <c r="M43" s="9" t="s">
        <v>81</v>
      </c>
      <c r="N43" s="7">
        <v>26.85</v>
      </c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1"/>
      <c r="B44" s="1"/>
      <c r="C44" s="1"/>
      <c r="D44" s="1"/>
      <c r="E44" s="1"/>
      <c r="F44" s="1"/>
      <c r="G44" s="1"/>
      <c r="H44" s="1">
        <f>SUM(H3:H43)</f>
        <v>1006.4499999999999</v>
      </c>
      <c r="I44" s="1"/>
      <c r="J44" s="1"/>
      <c r="K44" s="1"/>
      <c r="L44" s="1"/>
      <c r="M44" s="1"/>
      <c r="N44" s="26">
        <f>SUM(N3:N43)</f>
        <v>1029.956105</v>
      </c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 thickBo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1"/>
      <c r="B47" s="70" t="s">
        <v>21</v>
      </c>
      <c r="C47" s="71" t="s">
        <v>51</v>
      </c>
      <c r="D47" s="173"/>
      <c r="E47" s="173"/>
      <c r="F47" s="174"/>
      <c r="G47" s="14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 thickBot="1">
      <c r="A48" s="1"/>
      <c r="B48" s="152"/>
      <c r="C48" s="89" t="s">
        <v>27</v>
      </c>
      <c r="D48" s="89" t="s">
        <v>28</v>
      </c>
      <c r="E48" s="89" t="s">
        <v>29</v>
      </c>
      <c r="F48" s="171" t="s">
        <v>4</v>
      </c>
      <c r="G48" s="137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 thickBot="1">
      <c r="A49" s="1"/>
      <c r="B49" s="120" t="s">
        <v>52</v>
      </c>
      <c r="C49" s="145">
        <v>3</v>
      </c>
      <c r="D49" s="145">
        <v>20</v>
      </c>
      <c r="E49" s="145">
        <v>28</v>
      </c>
      <c r="F49" s="146">
        <v>25</v>
      </c>
      <c r="G49" s="13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 thickBot="1">
      <c r="A50" s="1"/>
      <c r="B50" s="186" t="s">
        <v>53</v>
      </c>
      <c r="C50" s="147">
        <v>12</v>
      </c>
      <c r="D50" s="147">
        <v>21</v>
      </c>
      <c r="E50" s="147">
        <v>12</v>
      </c>
      <c r="F50" s="187">
        <v>16</v>
      </c>
      <c r="G50" s="131"/>
      <c r="H50" s="13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 thickBot="1">
      <c r="A51" s="131"/>
      <c r="B51" s="82" t="s">
        <v>54</v>
      </c>
      <c r="C51" s="173"/>
      <c r="D51" s="173"/>
      <c r="E51" s="173"/>
      <c r="F51" s="173"/>
      <c r="G51" s="173"/>
      <c r="H51" s="174"/>
      <c r="I51" s="20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 thickBot="1">
      <c r="A52" s="131"/>
      <c r="B52" s="88"/>
      <c r="C52" s="89" t="s">
        <v>27</v>
      </c>
      <c r="D52" s="89" t="s">
        <v>28</v>
      </c>
      <c r="E52" s="89" t="s">
        <v>29</v>
      </c>
      <c r="F52" s="89" t="s">
        <v>4</v>
      </c>
      <c r="G52" s="89"/>
      <c r="H52" s="171" t="s">
        <v>24</v>
      </c>
      <c r="I52" s="198" t="s">
        <v>56</v>
      </c>
      <c r="K52" s="107" t="s">
        <v>56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 thickBot="1">
      <c r="A53" s="118" t="s">
        <v>57</v>
      </c>
      <c r="B53" s="93" t="s">
        <v>52</v>
      </c>
      <c r="C53" s="94">
        <f>P62*C49</f>
        <v>375</v>
      </c>
      <c r="D53" s="94">
        <f>P61*D49</f>
        <v>2420</v>
      </c>
      <c r="E53" s="94">
        <f>P59*E49</f>
        <v>414.40000000000003</v>
      </c>
      <c r="F53" s="94">
        <f>P60*F49</f>
        <v>3075</v>
      </c>
      <c r="G53" s="94"/>
      <c r="H53" s="83">
        <f t="shared" ref="H53:H54" si="0">SUM(C53:G53)</f>
        <v>6284.4</v>
      </c>
      <c r="I53" s="96">
        <f t="shared" ref="I53:I54" si="1">I60*H53</f>
        <v>2702.2919999999999</v>
      </c>
      <c r="K53" s="108">
        <f>SUM(I53:I56)</f>
        <v>6553.6319999999996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 thickBot="1">
      <c r="A54" s="158"/>
      <c r="B54" s="77" t="s">
        <v>53</v>
      </c>
      <c r="C54" s="78">
        <f>P62*C50</f>
        <v>1500</v>
      </c>
      <c r="D54" s="78">
        <f>P61*D50</f>
        <v>2541</v>
      </c>
      <c r="E54" s="78">
        <f>P59*E50</f>
        <v>177.60000000000002</v>
      </c>
      <c r="F54" s="78">
        <f>P60*F50</f>
        <v>1968</v>
      </c>
      <c r="G54" s="78"/>
      <c r="H54" s="79">
        <f t="shared" si="0"/>
        <v>6186.6</v>
      </c>
      <c r="I54" s="189">
        <f t="shared" si="1"/>
        <v>1855.98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118" t="s">
        <v>58</v>
      </c>
      <c r="B55" s="93" t="s">
        <v>52</v>
      </c>
      <c r="C55" s="94">
        <f t="shared" ref="C55:F55" si="2">C53</f>
        <v>375</v>
      </c>
      <c r="D55" s="94">
        <f t="shared" si="2"/>
        <v>2420</v>
      </c>
      <c r="E55" s="94">
        <f t="shared" si="2"/>
        <v>414.40000000000003</v>
      </c>
      <c r="F55" s="153">
        <f t="shared" si="2"/>
        <v>3075</v>
      </c>
      <c r="G55" s="94"/>
      <c r="H55" s="83">
        <f t="shared" ref="H55:H56" si="3">H53</f>
        <v>6284.4</v>
      </c>
      <c r="I55" s="96">
        <f t="shared" ref="I55:I56" si="4">H55*I62</f>
        <v>1005.504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 thickBot="1">
      <c r="A56" s="119"/>
      <c r="B56" s="77" t="s">
        <v>53</v>
      </c>
      <c r="C56" s="78">
        <f t="shared" ref="C56:F56" si="5">C54</f>
        <v>1500</v>
      </c>
      <c r="D56" s="78">
        <f t="shared" si="5"/>
        <v>2541</v>
      </c>
      <c r="E56" s="78">
        <f t="shared" si="5"/>
        <v>177.60000000000002</v>
      </c>
      <c r="F56" s="84">
        <f t="shared" si="5"/>
        <v>1968</v>
      </c>
      <c r="G56" s="78"/>
      <c r="H56" s="79">
        <f t="shared" si="3"/>
        <v>6186.6</v>
      </c>
      <c r="I56" s="189">
        <f t="shared" si="4"/>
        <v>989.85600000000011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 thickBot="1">
      <c r="A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 thickBot="1">
      <c r="A58" s="1"/>
      <c r="L58" s="1"/>
      <c r="M58" s="1"/>
      <c r="N58" s="1"/>
      <c r="O58" s="115" t="s">
        <v>1</v>
      </c>
      <c r="P58" s="116" t="s">
        <v>61</v>
      </c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 thickBot="1">
      <c r="A59" s="1"/>
      <c r="G59" s="23"/>
      <c r="H59" s="172" t="s">
        <v>91</v>
      </c>
      <c r="I59" s="106" t="s">
        <v>59</v>
      </c>
      <c r="K59" s="107" t="s">
        <v>60</v>
      </c>
      <c r="L59" s="1"/>
      <c r="M59" s="1"/>
      <c r="N59" s="1"/>
      <c r="O59" s="109" t="s">
        <v>3</v>
      </c>
      <c r="P59" s="110">
        <v>14.8</v>
      </c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 thickBot="1">
      <c r="A60" s="1"/>
      <c r="G60" s="99" t="s">
        <v>57</v>
      </c>
      <c r="H60" s="94" t="s">
        <v>37</v>
      </c>
      <c r="I60" s="101">
        <v>0.43</v>
      </c>
      <c r="K60" s="178">
        <f>D18+H44+K43+N44</f>
        <v>3398.2861050000001</v>
      </c>
      <c r="L60" s="1"/>
      <c r="M60" s="1"/>
      <c r="N60" s="1"/>
      <c r="O60" s="111" t="s">
        <v>4</v>
      </c>
      <c r="P60" s="112">
        <v>123</v>
      </c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 thickBot="1">
      <c r="A61" s="1"/>
      <c r="G61" s="102"/>
      <c r="H61" s="78" t="s">
        <v>40</v>
      </c>
      <c r="I61" s="104">
        <v>0.3</v>
      </c>
      <c r="L61" s="1"/>
      <c r="M61" s="1"/>
      <c r="N61" s="1"/>
      <c r="O61" s="111" t="s">
        <v>5</v>
      </c>
      <c r="P61" s="112">
        <v>121</v>
      </c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 thickBot="1">
      <c r="A62" s="1"/>
      <c r="D62" s="1"/>
      <c r="E62" s="1"/>
      <c r="F62" s="1"/>
      <c r="G62" s="99" t="s">
        <v>58</v>
      </c>
      <c r="H62" s="100" t="s">
        <v>37</v>
      </c>
      <c r="I62" s="101">
        <v>0.16</v>
      </c>
      <c r="J62" s="1"/>
      <c r="K62" s="1"/>
      <c r="L62" s="1"/>
      <c r="M62" s="1"/>
      <c r="N62" s="1"/>
      <c r="O62" s="113" t="s">
        <v>6</v>
      </c>
      <c r="P62" s="114">
        <v>125</v>
      </c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 thickBot="1">
      <c r="A63" s="1"/>
      <c r="D63" s="1"/>
      <c r="E63" s="1"/>
      <c r="F63" s="1"/>
      <c r="G63" s="102"/>
      <c r="H63" s="103" t="s">
        <v>40</v>
      </c>
      <c r="I63" s="104">
        <v>0.16</v>
      </c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 thickBo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 thickBot="1">
      <c r="A65" s="23"/>
      <c r="B65" s="154"/>
      <c r="C65" s="155" t="s">
        <v>27</v>
      </c>
      <c r="D65" s="155" t="s">
        <v>28</v>
      </c>
      <c r="E65" s="155" t="s">
        <v>29</v>
      </c>
      <c r="F65" s="191" t="s">
        <v>4</v>
      </c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18" t="s">
        <v>57</v>
      </c>
      <c r="B66" s="93" t="s">
        <v>52</v>
      </c>
      <c r="C66" s="94">
        <f>C53*I60</f>
        <v>161.25</v>
      </c>
      <c r="D66" s="94">
        <f>D53*I60</f>
        <v>1040.5999999999999</v>
      </c>
      <c r="E66" s="94">
        <f>E53*I60</f>
        <v>178.19200000000001</v>
      </c>
      <c r="F66" s="83">
        <f>F53*I60</f>
        <v>1322.25</v>
      </c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 thickBot="1">
      <c r="A67" s="158"/>
      <c r="B67" s="77" t="s">
        <v>53</v>
      </c>
      <c r="C67" s="78">
        <f>C54*I61</f>
        <v>450</v>
      </c>
      <c r="D67" s="78">
        <f t="shared" ref="D67:D69" si="6">D54*I61</f>
        <v>762.3</v>
      </c>
      <c r="E67" s="78">
        <f t="shared" ref="E67:E69" si="7">E54*I61</f>
        <v>53.280000000000008</v>
      </c>
      <c r="F67" s="79">
        <f t="shared" ref="F67:F69" si="8">F54*I61</f>
        <v>590.4</v>
      </c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18" t="s">
        <v>58</v>
      </c>
      <c r="B68" s="93" t="s">
        <v>52</v>
      </c>
      <c r="C68" s="94">
        <f>C55*I62</f>
        <v>60</v>
      </c>
      <c r="D68" s="94">
        <f t="shared" si="6"/>
        <v>387.2</v>
      </c>
      <c r="E68" s="94">
        <f t="shared" si="7"/>
        <v>66.304000000000002</v>
      </c>
      <c r="F68" s="83">
        <f t="shared" si="8"/>
        <v>492</v>
      </c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 thickBot="1">
      <c r="A69" s="119"/>
      <c r="B69" s="77" t="s">
        <v>53</v>
      </c>
      <c r="C69" s="78">
        <f>C56*I63</f>
        <v>240</v>
      </c>
      <c r="D69" s="78">
        <f t="shared" si="6"/>
        <v>406.56</v>
      </c>
      <c r="E69" s="78">
        <f t="shared" si="7"/>
        <v>28.416000000000004</v>
      </c>
      <c r="F69" s="79">
        <f t="shared" si="8"/>
        <v>314.88</v>
      </c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 thickBot="1">
      <c r="A70" s="23"/>
      <c r="B70" s="57" t="s">
        <v>24</v>
      </c>
      <c r="C70" s="192">
        <f>SUM(C66:C69)</f>
        <v>911.25</v>
      </c>
      <c r="D70" s="192">
        <f t="shared" ref="D70:F70" si="9">SUM(D66:D69)</f>
        <v>2596.66</v>
      </c>
      <c r="E70" s="192">
        <f t="shared" si="9"/>
        <v>326.19200000000001</v>
      </c>
      <c r="F70" s="193">
        <f t="shared" si="9"/>
        <v>2719.53</v>
      </c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9">
    <mergeCell ref="A66:A67"/>
    <mergeCell ref="A68:A69"/>
    <mergeCell ref="G60:G61"/>
    <mergeCell ref="G62:G63"/>
    <mergeCell ref="B47:B48"/>
    <mergeCell ref="A53:A54"/>
    <mergeCell ref="A55:A56"/>
    <mergeCell ref="C47:F47"/>
    <mergeCell ref="B51:H51"/>
  </mergeCells>
  <conditionalFormatting sqref="O3 Q3 L3:L4 D3:D17 K3:K42 H3:H43 N3:N43">
    <cfRule type="cellIs" dxfId="2" priority="1" operator="greaterThan">
      <formula>21</formula>
    </cfRule>
  </conditionalFormatting>
  <pageMargins left="0.7" right="0.7" top="0.75" bottom="0.75" header="0" footer="0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45" zoomScale="53" workbookViewId="0">
      <selection activeCell="O67" sqref="O67:P71"/>
    </sheetView>
  </sheetViews>
  <sheetFormatPr baseColWidth="10" defaultColWidth="14.42578125" defaultRowHeight="15" customHeight="1"/>
  <cols>
    <col min="1" max="1" width="8" bestFit="1" customWidth="1"/>
    <col min="2" max="2" width="21.5703125" customWidth="1"/>
    <col min="3" max="4" width="11.42578125" customWidth="1"/>
    <col min="5" max="5" width="18.28515625" customWidth="1"/>
    <col min="6" max="7" width="11.42578125" customWidth="1"/>
    <col min="8" max="8" width="19" customWidth="1"/>
    <col min="9" max="9" width="27.140625" bestFit="1" customWidth="1"/>
    <col min="10" max="10" width="11.42578125" customWidth="1"/>
    <col min="11" max="11" width="27.140625" bestFit="1" customWidth="1"/>
    <col min="12" max="26" width="11.42578125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>
      <c r="A2" s="1"/>
      <c r="B2" s="1"/>
      <c r="C2" s="16" t="s">
        <v>27</v>
      </c>
      <c r="D2" s="4" t="s">
        <v>33</v>
      </c>
      <c r="E2" s="1"/>
      <c r="F2" s="3" t="s">
        <v>28</v>
      </c>
      <c r="G2" s="4" t="s">
        <v>33</v>
      </c>
      <c r="H2" s="1"/>
      <c r="I2" s="3" t="s">
        <v>29</v>
      </c>
      <c r="J2" s="4" t="s">
        <v>33</v>
      </c>
      <c r="K2" s="1"/>
      <c r="L2" s="3" t="s">
        <v>4</v>
      </c>
      <c r="M2" s="4" t="s">
        <v>33</v>
      </c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 t="s">
        <v>40</v>
      </c>
      <c r="C3" s="5" t="s">
        <v>83</v>
      </c>
      <c r="D3" s="7">
        <v>23.24</v>
      </c>
      <c r="E3" s="1" t="s">
        <v>37</v>
      </c>
      <c r="F3" s="5" t="s">
        <v>50</v>
      </c>
      <c r="G3" s="7">
        <v>28.97</v>
      </c>
      <c r="H3" s="6" t="s">
        <v>37</v>
      </c>
      <c r="I3" s="5" t="s">
        <v>46</v>
      </c>
      <c r="J3" s="7">
        <v>27.12</v>
      </c>
      <c r="K3" s="6" t="s">
        <v>37</v>
      </c>
      <c r="L3" s="5" t="s">
        <v>63</v>
      </c>
      <c r="M3" s="7">
        <v>30.04</v>
      </c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>
      <c r="A4" s="1"/>
      <c r="B4" s="1" t="s">
        <v>40</v>
      </c>
      <c r="C4" s="5" t="s">
        <v>43</v>
      </c>
      <c r="D4" s="7">
        <v>16.3</v>
      </c>
      <c r="E4" s="1" t="s">
        <v>37</v>
      </c>
      <c r="F4" s="5" t="s">
        <v>48</v>
      </c>
      <c r="G4" s="7">
        <v>25.1</v>
      </c>
      <c r="H4" s="6" t="s">
        <v>40</v>
      </c>
      <c r="I4" s="5" t="s">
        <v>38</v>
      </c>
      <c r="J4" s="7">
        <v>24.45</v>
      </c>
      <c r="K4" s="6" t="s">
        <v>37</v>
      </c>
      <c r="L4" s="5" t="s">
        <v>63</v>
      </c>
      <c r="M4" s="7">
        <v>27.57</v>
      </c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>
      <c r="A5" s="1"/>
      <c r="B5" s="1" t="s">
        <v>40</v>
      </c>
      <c r="C5" s="5" t="s">
        <v>43</v>
      </c>
      <c r="D5" s="7">
        <v>9.91</v>
      </c>
      <c r="E5" s="1" t="s">
        <v>40</v>
      </c>
      <c r="F5" s="5" t="s">
        <v>50</v>
      </c>
      <c r="G5" s="7">
        <v>5.95</v>
      </c>
      <c r="H5" s="6" t="s">
        <v>37</v>
      </c>
      <c r="I5" s="5" t="s">
        <v>38</v>
      </c>
      <c r="J5" s="7">
        <v>26.299999999999997</v>
      </c>
      <c r="K5" s="6" t="s">
        <v>40</v>
      </c>
      <c r="L5" s="5" t="s">
        <v>63</v>
      </c>
      <c r="M5" s="7">
        <v>24.6</v>
      </c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1"/>
      <c r="B6" s="1" t="s">
        <v>40</v>
      </c>
      <c r="C6" s="5" t="s">
        <v>83</v>
      </c>
      <c r="D6" s="7">
        <v>23.6</v>
      </c>
      <c r="E6" s="1" t="s">
        <v>40</v>
      </c>
      <c r="F6" s="5" t="s">
        <v>50</v>
      </c>
      <c r="G6" s="7">
        <v>14.63</v>
      </c>
      <c r="H6" s="6" t="s">
        <v>40</v>
      </c>
      <c r="I6" s="5" t="s">
        <v>46</v>
      </c>
      <c r="J6" s="7">
        <v>24.98</v>
      </c>
      <c r="K6" s="6" t="s">
        <v>37</v>
      </c>
      <c r="L6" s="5" t="s">
        <v>63</v>
      </c>
      <c r="M6" s="7">
        <v>28.42</v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>
      <c r="A7" s="1"/>
      <c r="B7" s="1" t="s">
        <v>40</v>
      </c>
      <c r="C7" s="5" t="s">
        <v>83</v>
      </c>
      <c r="D7" s="7">
        <v>24.55</v>
      </c>
      <c r="E7" s="1" t="s">
        <v>40</v>
      </c>
      <c r="F7" s="5" t="s">
        <v>50</v>
      </c>
      <c r="G7" s="7">
        <v>5.67</v>
      </c>
      <c r="H7" s="6" t="s">
        <v>40</v>
      </c>
      <c r="I7" s="5" t="s">
        <v>38</v>
      </c>
      <c r="J7" s="7">
        <v>16.649999999999999</v>
      </c>
      <c r="K7" s="6" t="s">
        <v>37</v>
      </c>
      <c r="L7" s="5" t="s">
        <v>63</v>
      </c>
      <c r="M7" s="7">
        <v>28.14</v>
      </c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>
      <c r="A8" s="1"/>
      <c r="B8" s="1" t="s">
        <v>40</v>
      </c>
      <c r="C8" s="5" t="s">
        <v>83</v>
      </c>
      <c r="D8" s="7">
        <v>23.79</v>
      </c>
      <c r="E8" s="1" t="s">
        <v>40</v>
      </c>
      <c r="F8" s="5" t="s">
        <v>48</v>
      </c>
      <c r="G8" s="7">
        <v>23.44</v>
      </c>
      <c r="H8" s="6" t="s">
        <v>40</v>
      </c>
      <c r="I8" s="5" t="s">
        <v>38</v>
      </c>
      <c r="J8" s="7">
        <v>4.75</v>
      </c>
      <c r="K8" s="6" t="s">
        <v>37</v>
      </c>
      <c r="L8" s="5" t="s">
        <v>63</v>
      </c>
      <c r="M8" s="7">
        <v>28.72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" customHeight="1">
      <c r="A9" s="1"/>
      <c r="B9" s="1" t="s">
        <v>37</v>
      </c>
      <c r="C9" s="5" t="s">
        <v>83</v>
      </c>
      <c r="D9" s="7">
        <v>25.12</v>
      </c>
      <c r="E9" s="1" t="s">
        <v>37</v>
      </c>
      <c r="F9" s="5" t="s">
        <v>36</v>
      </c>
      <c r="G9" s="7">
        <v>25.62</v>
      </c>
      <c r="H9" s="6" t="s">
        <v>40</v>
      </c>
      <c r="I9" s="5" t="s">
        <v>38</v>
      </c>
      <c r="J9" s="7">
        <v>7.8</v>
      </c>
      <c r="K9" s="6" t="s">
        <v>37</v>
      </c>
      <c r="L9" s="5" t="s">
        <v>63</v>
      </c>
      <c r="M9" s="7">
        <v>29.38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>
      <c r="A10" s="1"/>
      <c r="B10" s="1" t="s">
        <v>40</v>
      </c>
      <c r="C10" s="5" t="s">
        <v>83</v>
      </c>
      <c r="D10" s="7">
        <v>24.23</v>
      </c>
      <c r="E10" s="1" t="s">
        <v>40</v>
      </c>
      <c r="F10" s="5" t="s">
        <v>48</v>
      </c>
      <c r="G10" s="7">
        <v>24.03</v>
      </c>
      <c r="H10" s="6" t="s">
        <v>40</v>
      </c>
      <c r="I10" s="5" t="s">
        <v>38</v>
      </c>
      <c r="J10" s="7">
        <v>17.78</v>
      </c>
      <c r="K10" s="6" t="s">
        <v>40</v>
      </c>
      <c r="L10" s="5" t="s">
        <v>63</v>
      </c>
      <c r="M10" s="7">
        <v>24.73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>
      <c r="A11" s="1"/>
      <c r="B11" s="1" t="s">
        <v>40</v>
      </c>
      <c r="C11" s="5" t="s">
        <v>83</v>
      </c>
      <c r="D11" s="7">
        <v>24.44</v>
      </c>
      <c r="E11" s="1" t="s">
        <v>40</v>
      </c>
      <c r="F11" s="5" t="s">
        <v>36</v>
      </c>
      <c r="G11" s="7">
        <v>9.91</v>
      </c>
      <c r="H11" s="6" t="s">
        <v>37</v>
      </c>
      <c r="I11" s="5" t="s">
        <v>46</v>
      </c>
      <c r="J11" s="7">
        <v>28.7</v>
      </c>
      <c r="K11" s="6" t="s">
        <v>37</v>
      </c>
      <c r="L11" s="5" t="s">
        <v>63</v>
      </c>
      <c r="M11" s="7">
        <v>31.1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>
      <c r="A12" s="1"/>
      <c r="B12" s="1" t="s">
        <v>40</v>
      </c>
      <c r="C12" s="5" t="s">
        <v>83</v>
      </c>
      <c r="D12" s="7">
        <v>23.94</v>
      </c>
      <c r="E12" s="1" t="s">
        <v>40</v>
      </c>
      <c r="F12" s="5" t="s">
        <v>36</v>
      </c>
      <c r="G12" s="7">
        <v>15.46</v>
      </c>
      <c r="H12" s="6" t="s">
        <v>37</v>
      </c>
      <c r="I12" s="5" t="s">
        <v>38</v>
      </c>
      <c r="J12" s="7">
        <v>41.9</v>
      </c>
      <c r="K12" s="6" t="s">
        <v>37</v>
      </c>
      <c r="L12" s="5" t="s">
        <v>63</v>
      </c>
      <c r="M12" s="7">
        <v>29.44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>
      <c r="A13" s="1"/>
      <c r="B13" s="1" t="s">
        <v>37</v>
      </c>
      <c r="C13" s="5" t="s">
        <v>78</v>
      </c>
      <c r="D13" s="7">
        <v>25.45</v>
      </c>
      <c r="E13" s="1" t="s">
        <v>40</v>
      </c>
      <c r="F13" s="5" t="s">
        <v>48</v>
      </c>
      <c r="G13" s="7">
        <v>23.35</v>
      </c>
      <c r="H13" s="6" t="s">
        <v>40</v>
      </c>
      <c r="I13" s="5" t="s">
        <v>38</v>
      </c>
      <c r="J13" s="7">
        <v>24.52</v>
      </c>
      <c r="K13" s="6" t="s">
        <v>37</v>
      </c>
      <c r="L13" s="5" t="s">
        <v>63</v>
      </c>
      <c r="M13" s="7">
        <v>25.62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>
      <c r="A14" s="1"/>
      <c r="B14" s="1" t="s">
        <v>37</v>
      </c>
      <c r="C14" s="5" t="s">
        <v>83</v>
      </c>
      <c r="D14" s="7">
        <v>25.21</v>
      </c>
      <c r="E14" s="1" t="s">
        <v>40</v>
      </c>
      <c r="F14" s="5" t="s">
        <v>48</v>
      </c>
      <c r="G14" s="7">
        <v>23.65</v>
      </c>
      <c r="H14" s="6" t="s">
        <v>37</v>
      </c>
      <c r="I14" s="5" t="s">
        <v>38</v>
      </c>
      <c r="J14" s="7">
        <v>32.24</v>
      </c>
      <c r="K14" s="6" t="s">
        <v>37</v>
      </c>
      <c r="L14" s="5" t="s">
        <v>63</v>
      </c>
      <c r="M14" s="7">
        <v>26.08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1"/>
      <c r="B15" s="1" t="s">
        <v>37</v>
      </c>
      <c r="C15" s="5" t="s">
        <v>78</v>
      </c>
      <c r="D15" s="7">
        <v>26.29</v>
      </c>
      <c r="E15" s="1" t="s">
        <v>37</v>
      </c>
      <c r="F15" s="5" t="s">
        <v>36</v>
      </c>
      <c r="G15" s="7">
        <v>26.55</v>
      </c>
      <c r="H15" s="6" t="s">
        <v>40</v>
      </c>
      <c r="I15" s="5" t="s">
        <v>46</v>
      </c>
      <c r="J15" s="7">
        <v>19.010000000000002</v>
      </c>
      <c r="K15" s="6" t="s">
        <v>37</v>
      </c>
      <c r="L15" s="5" t="s">
        <v>63</v>
      </c>
      <c r="M15" s="7">
        <v>31.99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>
      <c r="A16" s="1"/>
      <c r="B16" s="1" t="s">
        <v>37</v>
      </c>
      <c r="C16" s="5" t="s">
        <v>83</v>
      </c>
      <c r="D16" s="7">
        <v>26.29</v>
      </c>
      <c r="E16" s="1" t="s">
        <v>40</v>
      </c>
      <c r="F16" s="5" t="s">
        <v>48</v>
      </c>
      <c r="G16" s="7">
        <v>22.66</v>
      </c>
      <c r="H16" s="6" t="s">
        <v>37</v>
      </c>
      <c r="I16" s="5" t="s">
        <v>46</v>
      </c>
      <c r="J16" s="7">
        <v>28.44</v>
      </c>
      <c r="K16" s="6" t="s">
        <v>37</v>
      </c>
      <c r="L16" s="5" t="s">
        <v>63</v>
      </c>
      <c r="M16" s="7">
        <v>27.64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>
      <c r="A17" s="1"/>
      <c r="B17" s="1" t="s">
        <v>40</v>
      </c>
      <c r="C17" s="5" t="s">
        <v>44</v>
      </c>
      <c r="D17" s="7">
        <v>28.09</v>
      </c>
      <c r="E17" s="1" t="s">
        <v>40</v>
      </c>
      <c r="F17" s="5" t="s">
        <v>45</v>
      </c>
      <c r="G17" s="7">
        <v>23.59</v>
      </c>
      <c r="H17" s="6" t="s">
        <v>37</v>
      </c>
      <c r="I17" s="5" t="s">
        <v>38</v>
      </c>
      <c r="J17" s="7">
        <v>31.51</v>
      </c>
      <c r="K17" s="6" t="s">
        <v>37</v>
      </c>
      <c r="L17" s="5" t="s">
        <v>63</v>
      </c>
      <c r="M17" s="7">
        <v>25.88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>
      <c r="A18" s="1"/>
      <c r="B18" s="1" t="s">
        <v>37</v>
      </c>
      <c r="C18" s="5" t="s">
        <v>83</v>
      </c>
      <c r="D18" s="7">
        <v>24.14</v>
      </c>
      <c r="E18" s="1" t="s">
        <v>37</v>
      </c>
      <c r="F18" s="5" t="s">
        <v>36</v>
      </c>
      <c r="G18" s="7">
        <v>25.79</v>
      </c>
      <c r="H18" s="6" t="s">
        <v>37</v>
      </c>
      <c r="I18" s="5" t="s">
        <v>38</v>
      </c>
      <c r="J18" s="7">
        <v>30.85</v>
      </c>
      <c r="K18" s="6" t="s">
        <v>37</v>
      </c>
      <c r="L18" s="5" t="s">
        <v>63</v>
      </c>
      <c r="M18" s="7">
        <v>30.99</v>
      </c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>
      <c r="A19" s="1"/>
      <c r="B19" s="1" t="s">
        <v>40</v>
      </c>
      <c r="C19" s="5" t="s">
        <v>83</v>
      </c>
      <c r="D19" s="7">
        <v>25.59</v>
      </c>
      <c r="E19" s="1" t="s">
        <v>40</v>
      </c>
      <c r="F19" s="5" t="s">
        <v>48</v>
      </c>
      <c r="G19" s="7">
        <v>23.8</v>
      </c>
      <c r="H19" s="6" t="s">
        <v>37</v>
      </c>
      <c r="I19" s="5" t="s">
        <v>38</v>
      </c>
      <c r="J19" s="7">
        <v>30.8</v>
      </c>
      <c r="K19" s="6" t="s">
        <v>37</v>
      </c>
      <c r="L19" s="5" t="s">
        <v>63</v>
      </c>
      <c r="M19" s="7">
        <v>28.54</v>
      </c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>
      <c r="A20" s="1"/>
      <c r="B20" s="1" t="s">
        <v>40</v>
      </c>
      <c r="C20" s="5" t="s">
        <v>83</v>
      </c>
      <c r="D20" s="7">
        <v>23.96</v>
      </c>
      <c r="E20" s="1" t="s">
        <v>37</v>
      </c>
      <c r="F20" s="5" t="s">
        <v>36</v>
      </c>
      <c r="G20" s="7">
        <v>25.74</v>
      </c>
      <c r="H20" s="6" t="s">
        <v>37</v>
      </c>
      <c r="I20" s="5" t="s">
        <v>38</v>
      </c>
      <c r="J20" s="7">
        <v>29.86</v>
      </c>
      <c r="K20" s="6" t="s">
        <v>37</v>
      </c>
      <c r="L20" s="5" t="s">
        <v>63</v>
      </c>
      <c r="M20" s="7">
        <v>31.21</v>
      </c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>
      <c r="A21" s="1"/>
      <c r="B21" s="1" t="s">
        <v>40</v>
      </c>
      <c r="C21" s="5" t="s">
        <v>83</v>
      </c>
      <c r="D21" s="7">
        <v>23.67</v>
      </c>
      <c r="E21" s="1" t="s">
        <v>37</v>
      </c>
      <c r="F21" s="5" t="s">
        <v>36</v>
      </c>
      <c r="G21" s="7">
        <v>26.770000000000003</v>
      </c>
      <c r="H21" s="6" t="s">
        <v>37</v>
      </c>
      <c r="I21" s="5" t="s">
        <v>38</v>
      </c>
      <c r="J21" s="7">
        <v>32.479999999999997</v>
      </c>
      <c r="K21" s="6" t="s">
        <v>37</v>
      </c>
      <c r="L21" s="5" t="s">
        <v>63</v>
      </c>
      <c r="M21" s="7">
        <v>29.49</v>
      </c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1"/>
      <c r="B22" s="1" t="s">
        <v>37</v>
      </c>
      <c r="C22" s="9" t="s">
        <v>83</v>
      </c>
      <c r="D22" s="7">
        <v>26.28</v>
      </c>
      <c r="E22" s="1" t="s">
        <v>40</v>
      </c>
      <c r="F22" s="5" t="s">
        <v>45</v>
      </c>
      <c r="G22" s="7">
        <v>24.46</v>
      </c>
      <c r="H22" s="6" t="s">
        <v>37</v>
      </c>
      <c r="I22" s="5" t="s">
        <v>38</v>
      </c>
      <c r="J22" s="7">
        <v>29.52</v>
      </c>
      <c r="K22" s="6" t="s">
        <v>37</v>
      </c>
      <c r="L22" s="5" t="s">
        <v>63</v>
      </c>
      <c r="M22" s="7">
        <v>26.58</v>
      </c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>
      <c r="A23" s="1"/>
      <c r="B23" s="1"/>
      <c r="C23" s="1"/>
      <c r="D23" s="1">
        <f>SUM(D3:D22)</f>
        <v>474.08999999999992</v>
      </c>
      <c r="E23" s="1" t="s">
        <v>37</v>
      </c>
      <c r="F23" s="5" t="s">
        <v>36</v>
      </c>
      <c r="G23" s="7">
        <v>26.43</v>
      </c>
      <c r="H23" s="6" t="s">
        <v>37</v>
      </c>
      <c r="I23" s="5" t="s">
        <v>38</v>
      </c>
      <c r="J23" s="7">
        <v>28.62</v>
      </c>
      <c r="K23" s="6" t="s">
        <v>40</v>
      </c>
      <c r="L23" s="5" t="s">
        <v>63</v>
      </c>
      <c r="M23" s="7">
        <v>24.45</v>
      </c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1"/>
      <c r="B24" s="1"/>
      <c r="C24" s="1"/>
      <c r="D24" s="1"/>
      <c r="E24" s="1" t="s">
        <v>40</v>
      </c>
      <c r="F24" s="5" t="s">
        <v>36</v>
      </c>
      <c r="G24" s="7">
        <v>24.77</v>
      </c>
      <c r="H24" s="6" t="s">
        <v>37</v>
      </c>
      <c r="I24" s="5" t="s">
        <v>38</v>
      </c>
      <c r="J24" s="7">
        <v>34.340000000000003</v>
      </c>
      <c r="K24" s="6" t="s">
        <v>37</v>
      </c>
      <c r="L24" s="5" t="s">
        <v>63</v>
      </c>
      <c r="M24" s="7">
        <v>28.83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1"/>
      <c r="B25" s="1"/>
      <c r="C25" s="1"/>
      <c r="D25" s="1"/>
      <c r="E25" s="1" t="s">
        <v>37</v>
      </c>
      <c r="F25" s="5" t="s">
        <v>36</v>
      </c>
      <c r="G25" s="7">
        <v>25.240000000000002</v>
      </c>
      <c r="H25" s="6" t="s">
        <v>37</v>
      </c>
      <c r="I25" s="5" t="s">
        <v>38</v>
      </c>
      <c r="J25" s="7">
        <v>27.53</v>
      </c>
      <c r="K25" s="6" t="s">
        <v>40</v>
      </c>
      <c r="L25" s="5" t="s">
        <v>63</v>
      </c>
      <c r="M25" s="7">
        <v>22.5</v>
      </c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3.5" customHeight="1">
      <c r="A26" s="1"/>
      <c r="B26" s="1"/>
      <c r="C26" s="1"/>
      <c r="D26" s="1"/>
      <c r="E26" s="1" t="s">
        <v>37</v>
      </c>
      <c r="F26" s="5" t="s">
        <v>36</v>
      </c>
      <c r="G26" s="7">
        <v>26.38</v>
      </c>
      <c r="H26" s="6" t="s">
        <v>37</v>
      </c>
      <c r="I26" s="5" t="s">
        <v>38</v>
      </c>
      <c r="J26" s="7">
        <v>27.93</v>
      </c>
      <c r="K26" s="6" t="s">
        <v>37</v>
      </c>
      <c r="L26" s="5" t="s">
        <v>63</v>
      </c>
      <c r="M26" s="7">
        <v>25.43</v>
      </c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>
      <c r="A27" s="1"/>
      <c r="B27" s="1"/>
      <c r="C27" s="1"/>
      <c r="D27" s="1"/>
      <c r="E27" s="1" t="s">
        <v>37</v>
      </c>
      <c r="F27" s="5" t="s">
        <v>85</v>
      </c>
      <c r="G27" s="7">
        <v>25.33</v>
      </c>
      <c r="H27" s="6" t="s">
        <v>37</v>
      </c>
      <c r="I27" s="5" t="s">
        <v>38</v>
      </c>
      <c r="J27" s="7">
        <v>31.01</v>
      </c>
      <c r="K27" s="6" t="s">
        <v>37</v>
      </c>
      <c r="L27" s="5" t="s">
        <v>63</v>
      </c>
      <c r="M27" s="7">
        <v>26.94</v>
      </c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>
      <c r="A28" s="1"/>
      <c r="B28" s="1"/>
      <c r="C28" s="1"/>
      <c r="D28" s="1"/>
      <c r="E28" s="1" t="s">
        <v>40</v>
      </c>
      <c r="F28" s="5" t="s">
        <v>85</v>
      </c>
      <c r="G28" s="7">
        <v>24.18</v>
      </c>
      <c r="H28" s="6" t="s">
        <v>37</v>
      </c>
      <c r="I28" s="5" t="s">
        <v>38</v>
      </c>
      <c r="J28" s="7">
        <v>27.29</v>
      </c>
      <c r="K28" s="6" t="s">
        <v>37</v>
      </c>
      <c r="L28" s="5" t="s">
        <v>63</v>
      </c>
      <c r="M28" s="7">
        <v>30.43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1"/>
      <c r="B29" s="1"/>
      <c r="C29" s="1"/>
      <c r="D29" s="1"/>
      <c r="E29" s="1" t="s">
        <v>40</v>
      </c>
      <c r="F29" s="5" t="s">
        <v>85</v>
      </c>
      <c r="G29" s="7">
        <v>24.81</v>
      </c>
      <c r="H29" s="6" t="s">
        <v>40</v>
      </c>
      <c r="I29" s="5" t="s">
        <v>46</v>
      </c>
      <c r="J29" s="7">
        <v>24.38</v>
      </c>
      <c r="K29" s="6" t="s">
        <v>37</v>
      </c>
      <c r="L29" s="5" t="s">
        <v>63</v>
      </c>
      <c r="M29" s="7">
        <v>27.79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1"/>
      <c r="B30" s="1"/>
      <c r="C30" s="1"/>
      <c r="D30" s="1"/>
      <c r="E30" s="1" t="s">
        <v>37</v>
      </c>
      <c r="F30" s="5" t="s">
        <v>85</v>
      </c>
      <c r="G30" s="7">
        <v>26.69</v>
      </c>
      <c r="H30" s="6" t="s">
        <v>37</v>
      </c>
      <c r="I30" s="5" t="s">
        <v>46</v>
      </c>
      <c r="J30" s="7">
        <v>26.24</v>
      </c>
      <c r="K30" s="6" t="s">
        <v>37</v>
      </c>
      <c r="L30" s="5" t="s">
        <v>63</v>
      </c>
      <c r="M30" s="7">
        <v>29.68</v>
      </c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1"/>
      <c r="B31" s="1"/>
      <c r="C31" s="1"/>
      <c r="D31" s="1"/>
      <c r="E31" s="1" t="s">
        <v>40</v>
      </c>
      <c r="F31" s="5" t="s">
        <v>85</v>
      </c>
      <c r="G31" s="7">
        <v>22.73</v>
      </c>
      <c r="H31" s="6" t="s">
        <v>40</v>
      </c>
      <c r="I31" s="5" t="s">
        <v>38</v>
      </c>
      <c r="J31" s="7">
        <v>24.67</v>
      </c>
      <c r="K31" s="6" t="s">
        <v>37</v>
      </c>
      <c r="L31" s="5" t="s">
        <v>63</v>
      </c>
      <c r="M31" s="7">
        <v>28.51</v>
      </c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>
      <c r="A32" s="1"/>
      <c r="B32" s="1"/>
      <c r="C32" s="1"/>
      <c r="D32" s="1"/>
      <c r="E32" s="1" t="s">
        <v>40</v>
      </c>
      <c r="F32" s="5" t="s">
        <v>85</v>
      </c>
      <c r="G32" s="7">
        <v>24.26</v>
      </c>
      <c r="H32" s="6" t="s">
        <v>37</v>
      </c>
      <c r="I32" s="5" t="s">
        <v>38</v>
      </c>
      <c r="J32" s="7">
        <v>25.82</v>
      </c>
      <c r="K32" s="6" t="s">
        <v>40</v>
      </c>
      <c r="L32" s="5" t="s">
        <v>63</v>
      </c>
      <c r="M32" s="7">
        <v>22.57</v>
      </c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" customHeight="1">
      <c r="A33" s="1"/>
      <c r="B33" s="1"/>
      <c r="C33" s="1"/>
      <c r="D33" s="1"/>
      <c r="E33" s="1" t="s">
        <v>37</v>
      </c>
      <c r="F33" s="5" t="s">
        <v>85</v>
      </c>
      <c r="G33" s="7">
        <v>25.13</v>
      </c>
      <c r="H33" s="6" t="s">
        <v>37</v>
      </c>
      <c r="I33" s="5" t="s">
        <v>38</v>
      </c>
      <c r="J33" s="7">
        <v>26.37</v>
      </c>
      <c r="K33" s="6" t="s">
        <v>40</v>
      </c>
      <c r="L33" s="5" t="s">
        <v>63</v>
      </c>
      <c r="M33" s="7">
        <v>23.93</v>
      </c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1"/>
      <c r="B34" s="1"/>
      <c r="C34" s="1"/>
      <c r="D34" s="1"/>
      <c r="E34" s="1" t="s">
        <v>40</v>
      </c>
      <c r="F34" s="5" t="s">
        <v>85</v>
      </c>
      <c r="G34" s="7">
        <v>21.869999999999997</v>
      </c>
      <c r="H34" s="6" t="s">
        <v>37</v>
      </c>
      <c r="I34" s="5" t="s">
        <v>38</v>
      </c>
      <c r="J34" s="7">
        <v>26.81</v>
      </c>
      <c r="K34" s="6" t="s">
        <v>37</v>
      </c>
      <c r="L34" s="5" t="s">
        <v>63</v>
      </c>
      <c r="M34" s="7">
        <v>27.17</v>
      </c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1"/>
      <c r="B35" s="1"/>
      <c r="C35" s="1"/>
      <c r="D35" s="1"/>
      <c r="E35" s="1" t="s">
        <v>40</v>
      </c>
      <c r="F35" s="5" t="s">
        <v>85</v>
      </c>
      <c r="G35" s="7">
        <v>24.99</v>
      </c>
      <c r="H35" s="6" t="s">
        <v>37</v>
      </c>
      <c r="I35" s="5" t="s">
        <v>38</v>
      </c>
      <c r="J35" s="7">
        <v>26.23</v>
      </c>
      <c r="K35" s="6" t="s">
        <v>37</v>
      </c>
      <c r="L35" s="5" t="s">
        <v>63</v>
      </c>
      <c r="M35" s="7">
        <v>29.940000000000005</v>
      </c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>
      <c r="A36" s="1"/>
      <c r="B36" s="1"/>
      <c r="C36" s="1"/>
      <c r="D36" s="1"/>
      <c r="E36" s="1" t="s">
        <v>37</v>
      </c>
      <c r="F36" s="5" t="s">
        <v>85</v>
      </c>
      <c r="G36" s="7">
        <v>26.03</v>
      </c>
      <c r="H36" s="6" t="s">
        <v>37</v>
      </c>
      <c r="I36" s="5" t="s">
        <v>38</v>
      </c>
      <c r="J36" s="7">
        <v>39.979999999999997</v>
      </c>
      <c r="K36" s="6" t="s">
        <v>37</v>
      </c>
      <c r="L36" s="5" t="s">
        <v>63</v>
      </c>
      <c r="M36" s="7">
        <v>31.39</v>
      </c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>
      <c r="A37" s="1"/>
      <c r="B37" s="1"/>
      <c r="C37" s="1"/>
      <c r="D37" s="1"/>
      <c r="E37" s="1" t="s">
        <v>37</v>
      </c>
      <c r="F37" s="5" t="s">
        <v>85</v>
      </c>
      <c r="G37" s="7">
        <v>25.21</v>
      </c>
      <c r="H37" s="6" t="s">
        <v>37</v>
      </c>
      <c r="I37" s="5" t="s">
        <v>38</v>
      </c>
      <c r="J37" s="7">
        <v>26.04</v>
      </c>
      <c r="K37" s="6" t="s">
        <v>40</v>
      </c>
      <c r="L37" s="5" t="s">
        <v>86</v>
      </c>
      <c r="M37" s="7">
        <v>17.37</v>
      </c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>
      <c r="A38" s="1"/>
      <c r="B38" s="1"/>
      <c r="C38" s="1"/>
      <c r="D38" s="1"/>
      <c r="E38" s="1" t="s">
        <v>37</v>
      </c>
      <c r="F38" s="5" t="s">
        <v>85</v>
      </c>
      <c r="G38" s="7">
        <v>25.95</v>
      </c>
      <c r="H38" s="6" t="s">
        <v>40</v>
      </c>
      <c r="I38" s="5" t="s">
        <v>38</v>
      </c>
      <c r="J38" s="7">
        <v>3.27</v>
      </c>
      <c r="K38" s="6" t="s">
        <v>37</v>
      </c>
      <c r="L38" s="5" t="s">
        <v>86</v>
      </c>
      <c r="M38" s="7">
        <v>31.26</v>
      </c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>
      <c r="A39" s="1"/>
      <c r="B39" s="1"/>
      <c r="C39" s="1"/>
      <c r="D39" s="1"/>
      <c r="E39" s="1" t="s">
        <v>37</v>
      </c>
      <c r="F39" s="5" t="s">
        <v>85</v>
      </c>
      <c r="G39" s="7">
        <v>25.59</v>
      </c>
      <c r="H39" s="6" t="s">
        <v>37</v>
      </c>
      <c r="I39" s="5" t="s">
        <v>46</v>
      </c>
      <c r="J39" s="7">
        <v>41.65</v>
      </c>
      <c r="K39" s="6" t="s">
        <v>37</v>
      </c>
      <c r="L39" s="5" t="s">
        <v>86</v>
      </c>
      <c r="M39" s="7">
        <v>32.159999999999997</v>
      </c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1"/>
      <c r="B40" s="1"/>
      <c r="C40" s="1"/>
      <c r="D40" s="1"/>
      <c r="E40" s="1" t="s">
        <v>37</v>
      </c>
      <c r="F40" s="5" t="s">
        <v>85</v>
      </c>
      <c r="G40" s="7">
        <v>25.35</v>
      </c>
      <c r="H40" s="6" t="s">
        <v>37</v>
      </c>
      <c r="I40" s="5" t="s">
        <v>46</v>
      </c>
      <c r="J40" s="7">
        <v>26.89</v>
      </c>
      <c r="K40" s="6" t="s">
        <v>37</v>
      </c>
      <c r="L40" s="5" t="s">
        <v>86</v>
      </c>
      <c r="M40" s="7">
        <v>35.340000000000003</v>
      </c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1"/>
      <c r="B41" s="1"/>
      <c r="C41" s="1"/>
      <c r="D41" s="1"/>
      <c r="E41" s="1" t="s">
        <v>40</v>
      </c>
      <c r="F41" s="5" t="s">
        <v>85</v>
      </c>
      <c r="G41" s="7">
        <v>24.58</v>
      </c>
      <c r="H41" s="6" t="s">
        <v>40</v>
      </c>
      <c r="I41" s="5" t="s">
        <v>46</v>
      </c>
      <c r="J41" s="7">
        <v>24.93</v>
      </c>
      <c r="K41" s="6" t="s">
        <v>37</v>
      </c>
      <c r="L41" s="5" t="s">
        <v>86</v>
      </c>
      <c r="M41" s="7">
        <v>29.08</v>
      </c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>
      <c r="A42" s="1"/>
      <c r="B42" s="1"/>
      <c r="C42" s="1"/>
      <c r="D42" s="1"/>
      <c r="E42" s="1" t="s">
        <v>37</v>
      </c>
      <c r="F42" s="5" t="s">
        <v>85</v>
      </c>
      <c r="G42" s="7">
        <v>25.15</v>
      </c>
      <c r="H42" s="6" t="s">
        <v>40</v>
      </c>
      <c r="I42" s="5" t="s">
        <v>38</v>
      </c>
      <c r="J42" s="7">
        <v>13.71</v>
      </c>
      <c r="K42" s="6" t="s">
        <v>37</v>
      </c>
      <c r="L42" s="5" t="s">
        <v>86</v>
      </c>
      <c r="M42" s="7">
        <v>31.83</v>
      </c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1"/>
      <c r="B43" s="1"/>
      <c r="C43" s="1"/>
      <c r="D43" s="1"/>
      <c r="E43" s="1" t="s">
        <v>40</v>
      </c>
      <c r="F43" s="5" t="s">
        <v>85</v>
      </c>
      <c r="G43" s="7">
        <v>16.309999999999999</v>
      </c>
      <c r="H43" s="6" t="s">
        <v>40</v>
      </c>
      <c r="I43" s="5" t="s">
        <v>38</v>
      </c>
      <c r="J43" s="7">
        <v>13.62</v>
      </c>
      <c r="K43" s="6" t="s">
        <v>37</v>
      </c>
      <c r="L43" s="5" t="s">
        <v>86</v>
      </c>
      <c r="M43" s="7">
        <v>31.05</v>
      </c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1"/>
      <c r="B44" s="1"/>
      <c r="C44" s="1"/>
      <c r="D44" s="1"/>
      <c r="E44" s="1" t="s">
        <v>40</v>
      </c>
      <c r="F44" s="5" t="s">
        <v>85</v>
      </c>
      <c r="G44" s="7">
        <v>7.64</v>
      </c>
      <c r="H44" s="6" t="s">
        <v>37</v>
      </c>
      <c r="I44" s="5" t="s">
        <v>38</v>
      </c>
      <c r="J44" s="7">
        <v>27.83</v>
      </c>
      <c r="K44" s="6" t="s">
        <v>40</v>
      </c>
      <c r="L44" s="5" t="s">
        <v>86</v>
      </c>
      <c r="M44" s="7">
        <v>16.989999999999998</v>
      </c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1"/>
      <c r="B45" s="1"/>
      <c r="C45" s="1"/>
      <c r="D45" s="1"/>
      <c r="E45" s="1" t="s">
        <v>40</v>
      </c>
      <c r="F45" s="5" t="s">
        <v>85</v>
      </c>
      <c r="G45" s="7">
        <v>23.69</v>
      </c>
      <c r="H45" s="6" t="s">
        <v>40</v>
      </c>
      <c r="I45" s="5" t="s">
        <v>38</v>
      </c>
      <c r="J45" s="7">
        <v>6.38</v>
      </c>
      <c r="K45" s="6" t="s">
        <v>40</v>
      </c>
      <c r="L45" s="5" t="s">
        <v>86</v>
      </c>
      <c r="M45" s="7">
        <v>18.57</v>
      </c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>
      <c r="A46" s="1"/>
      <c r="B46" s="1"/>
      <c r="C46" s="1"/>
      <c r="D46" s="1"/>
      <c r="E46" s="1" t="s">
        <v>37</v>
      </c>
      <c r="F46" s="5" t="s">
        <v>85</v>
      </c>
      <c r="G46" s="7">
        <v>25.08</v>
      </c>
      <c r="H46" s="6" t="s">
        <v>40</v>
      </c>
      <c r="I46" s="5" t="s">
        <v>38</v>
      </c>
      <c r="J46" s="7">
        <v>18.850000000000001</v>
      </c>
      <c r="K46" s="6" t="s">
        <v>37</v>
      </c>
      <c r="L46" s="5" t="s">
        <v>86</v>
      </c>
      <c r="M46" s="7">
        <v>29.22</v>
      </c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1"/>
      <c r="B47" s="1"/>
      <c r="C47" s="1"/>
      <c r="D47" s="1"/>
      <c r="E47" s="1" t="s">
        <v>40</v>
      </c>
      <c r="F47" s="5" t="s">
        <v>85</v>
      </c>
      <c r="G47" s="7">
        <v>24.02</v>
      </c>
      <c r="H47" s="6" t="s">
        <v>37</v>
      </c>
      <c r="I47" s="5" t="s">
        <v>38</v>
      </c>
      <c r="J47" s="7">
        <v>29.46</v>
      </c>
      <c r="K47" s="6" t="s">
        <v>37</v>
      </c>
      <c r="L47" s="5" t="s">
        <v>86</v>
      </c>
      <c r="M47" s="7">
        <v>28.269999999999996</v>
      </c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1"/>
      <c r="B48" s="1"/>
      <c r="C48" s="1"/>
      <c r="D48" s="1"/>
      <c r="E48" s="1" t="s">
        <v>40</v>
      </c>
      <c r="F48" s="5" t="s">
        <v>85</v>
      </c>
      <c r="G48" s="7">
        <v>23.31</v>
      </c>
      <c r="H48" s="6" t="s">
        <v>37</v>
      </c>
      <c r="I48" s="9" t="s">
        <v>38</v>
      </c>
      <c r="J48" s="7">
        <v>25.61</v>
      </c>
      <c r="K48" s="6" t="s">
        <v>40</v>
      </c>
      <c r="L48" s="5" t="s">
        <v>86</v>
      </c>
      <c r="M48" s="7">
        <v>24.78</v>
      </c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>
      <c r="A49" s="1"/>
      <c r="B49" s="1"/>
      <c r="C49" s="1"/>
      <c r="D49" s="1"/>
      <c r="E49" s="1" t="s">
        <v>37</v>
      </c>
      <c r="F49" s="5" t="s">
        <v>85</v>
      </c>
      <c r="G49" s="7">
        <v>30.1</v>
      </c>
      <c r="H49" s="1"/>
      <c r="I49" s="1"/>
      <c r="J49" s="1">
        <f>SUM(J3:J48)</f>
        <v>1165.1199999999997</v>
      </c>
      <c r="K49" s="6" t="s">
        <v>37</v>
      </c>
      <c r="L49" s="5" t="s">
        <v>86</v>
      </c>
      <c r="M49" s="7">
        <v>27.18</v>
      </c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>
      <c r="A50" s="1"/>
      <c r="B50" s="1"/>
      <c r="C50" s="1"/>
      <c r="D50" s="1"/>
      <c r="E50" s="1" t="s">
        <v>37</v>
      </c>
      <c r="F50" s="9" t="s">
        <v>85</v>
      </c>
      <c r="G50" s="7">
        <v>26.81</v>
      </c>
      <c r="H50" s="1"/>
      <c r="I50" s="1"/>
      <c r="J50" s="1"/>
      <c r="K50" s="6" t="s">
        <v>37</v>
      </c>
      <c r="L50" s="9" t="s">
        <v>86</v>
      </c>
      <c r="M50" s="7">
        <v>33.43</v>
      </c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1"/>
      <c r="B51" s="1"/>
      <c r="C51" s="1"/>
      <c r="D51" s="1"/>
      <c r="E51" s="1"/>
      <c r="F51" s="1"/>
      <c r="G51" s="1">
        <f>SUM(G3:G50)</f>
        <v>1102.77</v>
      </c>
      <c r="H51" s="1"/>
      <c r="I51" s="1"/>
      <c r="J51" s="1"/>
      <c r="K51" s="1"/>
      <c r="L51" s="1"/>
      <c r="M51" s="1">
        <f>SUM(M3:M50)</f>
        <v>1332.2499999999998</v>
      </c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 thickBo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1"/>
      <c r="B55" s="70" t="s">
        <v>22</v>
      </c>
      <c r="C55" s="71" t="s">
        <v>51</v>
      </c>
      <c r="D55" s="173"/>
      <c r="E55" s="173"/>
      <c r="F55" s="174"/>
      <c r="G55" s="14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 thickBot="1">
      <c r="A56" s="1"/>
      <c r="B56" s="152"/>
      <c r="C56" s="89" t="s">
        <v>27</v>
      </c>
      <c r="D56" s="89" t="s">
        <v>28</v>
      </c>
      <c r="E56" s="89" t="s">
        <v>29</v>
      </c>
      <c r="F56" s="171" t="s">
        <v>87</v>
      </c>
      <c r="G56" s="137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 thickBot="1">
      <c r="A57" s="1"/>
      <c r="B57" s="120" t="s">
        <v>52</v>
      </c>
      <c r="C57" s="145">
        <v>7</v>
      </c>
      <c r="D57" s="145">
        <v>22</v>
      </c>
      <c r="E57" s="145">
        <v>30</v>
      </c>
      <c r="F57" s="146">
        <v>38</v>
      </c>
      <c r="G57" s="13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 thickBot="1">
      <c r="A58" s="1"/>
      <c r="B58" s="186" t="s">
        <v>53</v>
      </c>
      <c r="C58" s="147">
        <v>13</v>
      </c>
      <c r="D58" s="147">
        <v>26</v>
      </c>
      <c r="E58" s="147">
        <v>16</v>
      </c>
      <c r="F58" s="187">
        <v>10</v>
      </c>
      <c r="G58" s="131"/>
      <c r="H58" s="13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 thickBot="1">
      <c r="A59" s="1"/>
      <c r="B59" s="54" t="s">
        <v>54</v>
      </c>
      <c r="C59" s="180"/>
      <c r="D59" s="180"/>
      <c r="E59" s="180"/>
      <c r="F59" s="180"/>
      <c r="G59" s="180"/>
      <c r="H59" s="181"/>
      <c r="I59" s="20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 thickBot="1">
      <c r="A60" s="131"/>
      <c r="B60" s="147"/>
      <c r="C60" s="32" t="s">
        <v>27</v>
      </c>
      <c r="D60" s="32" t="s">
        <v>28</v>
      </c>
      <c r="E60" s="32" t="s">
        <v>29</v>
      </c>
      <c r="F60" s="32" t="s">
        <v>4</v>
      </c>
      <c r="G60" s="32"/>
      <c r="H60" s="32" t="s">
        <v>24</v>
      </c>
      <c r="I60" s="198" t="s">
        <v>56</v>
      </c>
      <c r="K60" s="107" t="s">
        <v>56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 thickBot="1">
      <c r="A61" s="99" t="s">
        <v>57</v>
      </c>
      <c r="B61" s="94" t="s">
        <v>52</v>
      </c>
      <c r="C61" s="94">
        <f>P71*C57</f>
        <v>875</v>
      </c>
      <c r="D61" s="94">
        <f>P70*D57</f>
        <v>2662</v>
      </c>
      <c r="E61" s="94">
        <f>P68*E57</f>
        <v>444</v>
      </c>
      <c r="F61" s="94">
        <f>P69*F57</f>
        <v>4674</v>
      </c>
      <c r="G61" s="94"/>
      <c r="H61" s="94">
        <f t="shared" ref="H61:H62" si="0">SUM(C61:G61)</f>
        <v>8655</v>
      </c>
      <c r="I61" s="83">
        <f t="shared" ref="I61:I62" si="1">I68*H61</f>
        <v>3721.65</v>
      </c>
      <c r="K61" s="108">
        <f>SUM(I61:I64)</f>
        <v>7975.8379999999997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 thickBot="1">
      <c r="A62" s="102"/>
      <c r="B62" s="117" t="s">
        <v>53</v>
      </c>
      <c r="C62" s="78">
        <f>P71*C58</f>
        <v>1625</v>
      </c>
      <c r="D62" s="78">
        <f>P70*D58</f>
        <v>3146</v>
      </c>
      <c r="E62" s="78">
        <f>P68*E58</f>
        <v>236.8</v>
      </c>
      <c r="F62" s="78">
        <f>P69*F58</f>
        <v>1230</v>
      </c>
      <c r="G62" s="78"/>
      <c r="H62" s="78">
        <f t="shared" si="0"/>
        <v>6237.8</v>
      </c>
      <c r="I62" s="79">
        <f t="shared" si="1"/>
        <v>1871.34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118" t="s">
        <v>58</v>
      </c>
      <c r="B63" s="94" t="s">
        <v>52</v>
      </c>
      <c r="C63" s="94">
        <f t="shared" ref="C63:F63" si="2">C61</f>
        <v>875</v>
      </c>
      <c r="D63" s="94">
        <f t="shared" si="2"/>
        <v>2662</v>
      </c>
      <c r="E63" s="94">
        <f t="shared" si="2"/>
        <v>444</v>
      </c>
      <c r="F63" s="153">
        <f t="shared" si="2"/>
        <v>4674</v>
      </c>
      <c r="G63" s="94"/>
      <c r="H63" s="94">
        <f t="shared" ref="H63:H64" si="3">H61</f>
        <v>8655</v>
      </c>
      <c r="I63" s="83">
        <f t="shared" ref="I63:I64" si="4">H63*I70</f>
        <v>1384.8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 thickBot="1">
      <c r="A64" s="119"/>
      <c r="B64" s="117" t="s">
        <v>53</v>
      </c>
      <c r="C64" s="78">
        <f t="shared" ref="C64:F64" si="5">C62</f>
        <v>1625</v>
      </c>
      <c r="D64" s="78">
        <f t="shared" si="5"/>
        <v>3146</v>
      </c>
      <c r="E64" s="78">
        <f t="shared" si="5"/>
        <v>236.8</v>
      </c>
      <c r="F64" s="84">
        <f t="shared" si="5"/>
        <v>1230</v>
      </c>
      <c r="G64" s="78"/>
      <c r="H64" s="78">
        <f t="shared" si="3"/>
        <v>6237.8</v>
      </c>
      <c r="I64" s="79">
        <f t="shared" si="4"/>
        <v>998.048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 thickBot="1">
      <c r="A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 thickBot="1">
      <c r="A67" s="1"/>
      <c r="G67" s="23"/>
      <c r="H67" s="172" t="s">
        <v>91</v>
      </c>
      <c r="I67" s="106" t="s">
        <v>59</v>
      </c>
      <c r="K67" s="107" t="s">
        <v>60</v>
      </c>
      <c r="L67" s="1"/>
      <c r="M67" s="1"/>
      <c r="N67" s="1"/>
      <c r="O67" s="1" t="s">
        <v>1</v>
      </c>
      <c r="P67" s="1" t="s">
        <v>61</v>
      </c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 thickBot="1">
      <c r="A68" s="1"/>
      <c r="G68" s="99" t="s">
        <v>57</v>
      </c>
      <c r="H68" s="94" t="s">
        <v>37</v>
      </c>
      <c r="I68" s="101">
        <v>0.43</v>
      </c>
      <c r="K68" s="178">
        <f>D23+G51+J49+M51</f>
        <v>4074.2299999999996</v>
      </c>
      <c r="L68" s="1"/>
      <c r="M68" s="1"/>
      <c r="N68" s="1"/>
      <c r="O68" s="1" t="s">
        <v>3</v>
      </c>
      <c r="P68" s="1">
        <v>14.8</v>
      </c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 thickBot="1">
      <c r="A69" s="1"/>
      <c r="G69" s="102"/>
      <c r="H69" s="78" t="s">
        <v>40</v>
      </c>
      <c r="I69" s="104">
        <v>0.3</v>
      </c>
      <c r="L69" s="1"/>
      <c r="M69" s="1"/>
      <c r="N69" s="1"/>
      <c r="O69" s="1" t="s">
        <v>4</v>
      </c>
      <c r="P69" s="1">
        <v>123</v>
      </c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D70" s="1"/>
      <c r="E70" s="1"/>
      <c r="F70" s="1"/>
      <c r="G70" s="99" t="s">
        <v>58</v>
      </c>
      <c r="H70" s="100" t="s">
        <v>37</v>
      </c>
      <c r="I70" s="101">
        <v>0.16</v>
      </c>
      <c r="J70" s="1"/>
      <c r="K70" s="1"/>
      <c r="L70" s="1"/>
      <c r="M70" s="1"/>
      <c r="N70" s="1"/>
      <c r="O70" s="1" t="s">
        <v>5</v>
      </c>
      <c r="P70" s="1">
        <v>121</v>
      </c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 thickBot="1">
      <c r="A71" s="1"/>
      <c r="D71" s="1"/>
      <c r="E71" s="1"/>
      <c r="F71" s="1"/>
      <c r="G71" s="102"/>
      <c r="H71" s="103" t="s">
        <v>40</v>
      </c>
      <c r="I71" s="104">
        <v>0.16</v>
      </c>
      <c r="J71" s="1"/>
      <c r="K71" s="1"/>
      <c r="L71" s="1"/>
      <c r="M71" s="1"/>
      <c r="N71" s="1"/>
      <c r="O71" s="1" t="s">
        <v>6</v>
      </c>
      <c r="P71" s="1">
        <v>125</v>
      </c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 thickBo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 thickBot="1">
      <c r="A73" s="23"/>
      <c r="B73" s="120"/>
      <c r="C73" s="121" t="s">
        <v>27</v>
      </c>
      <c r="D73" s="121" t="s">
        <v>28</v>
      </c>
      <c r="E73" s="121" t="s">
        <v>29</v>
      </c>
      <c r="F73" s="122" t="s">
        <v>4</v>
      </c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99" t="s">
        <v>57</v>
      </c>
      <c r="B74" s="94" t="s">
        <v>52</v>
      </c>
      <c r="C74" s="94">
        <f>C61*I68</f>
        <v>376.25</v>
      </c>
      <c r="D74" s="94">
        <f>D61*I68</f>
        <v>1144.6600000000001</v>
      </c>
      <c r="E74" s="94">
        <f>E61*I68</f>
        <v>190.92</v>
      </c>
      <c r="F74" s="83">
        <f>F61*I68</f>
        <v>2009.82</v>
      </c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 thickBot="1">
      <c r="A75" s="102"/>
      <c r="B75" s="117" t="s">
        <v>53</v>
      </c>
      <c r="C75" s="78">
        <f>C62*I69</f>
        <v>487.5</v>
      </c>
      <c r="D75" s="78">
        <f t="shared" ref="D75:D77" si="6">D62*I69</f>
        <v>943.8</v>
      </c>
      <c r="E75" s="78">
        <f t="shared" ref="E75:E77" si="7">E62*I69</f>
        <v>71.040000000000006</v>
      </c>
      <c r="F75" s="79">
        <f t="shared" ref="F75:F77" si="8">F62*I69</f>
        <v>369</v>
      </c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18" t="s">
        <v>58</v>
      </c>
      <c r="B76" s="94" t="s">
        <v>52</v>
      </c>
      <c r="C76" s="94">
        <f>C63*I70</f>
        <v>140</v>
      </c>
      <c r="D76" s="94">
        <f t="shared" si="6"/>
        <v>425.92</v>
      </c>
      <c r="E76" s="94">
        <f t="shared" si="7"/>
        <v>71.040000000000006</v>
      </c>
      <c r="F76" s="83">
        <f t="shared" si="8"/>
        <v>747.84</v>
      </c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 thickBot="1">
      <c r="A77" s="119"/>
      <c r="B77" s="117" t="s">
        <v>53</v>
      </c>
      <c r="C77" s="78">
        <f>C64*I71</f>
        <v>260</v>
      </c>
      <c r="D77" s="78">
        <f t="shared" si="6"/>
        <v>503.36</v>
      </c>
      <c r="E77" s="78">
        <f t="shared" si="7"/>
        <v>37.888000000000005</v>
      </c>
      <c r="F77" s="79">
        <f t="shared" si="8"/>
        <v>196.8</v>
      </c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 thickBot="1">
      <c r="B78" s="123" t="s">
        <v>24</v>
      </c>
      <c r="C78" s="124">
        <f>SUM(C74:C77)</f>
        <v>1263.75</v>
      </c>
      <c r="D78" s="124">
        <f t="shared" ref="D78:F78" si="9">SUM(D74:D77)</f>
        <v>3017.7400000000002</v>
      </c>
      <c r="E78" s="124">
        <f t="shared" si="9"/>
        <v>370.88800000000003</v>
      </c>
      <c r="F78" s="125">
        <f t="shared" si="9"/>
        <v>3323.46</v>
      </c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autoFilter ref="B2:M50"/>
  <mergeCells count="9">
    <mergeCell ref="A74:A75"/>
    <mergeCell ref="A76:A77"/>
    <mergeCell ref="G68:G69"/>
    <mergeCell ref="G70:G71"/>
    <mergeCell ref="B55:B56"/>
    <mergeCell ref="A61:A62"/>
    <mergeCell ref="A63:A64"/>
    <mergeCell ref="C55:F55"/>
    <mergeCell ref="B59:H59"/>
  </mergeCells>
  <conditionalFormatting sqref="D3:D22 J3:J48 G3:G50 M3:M50">
    <cfRule type="cellIs" dxfId="1" priority="1" operator="greaterThan">
      <formula>21</formula>
    </cfRule>
  </conditionalFormatting>
  <pageMargins left="0.7" right="0.7" top="0.75" bottom="0.75" header="0" footer="0"/>
  <pageSetup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56" zoomScale="69" workbookViewId="0">
      <selection activeCell="K75" sqref="K74:K75"/>
    </sheetView>
  </sheetViews>
  <sheetFormatPr baseColWidth="10" defaultColWidth="14.42578125" defaultRowHeight="15" customHeight="1"/>
  <cols>
    <col min="1" max="1" width="9.7109375" bestFit="1" customWidth="1"/>
    <col min="2" max="2" width="19.42578125" customWidth="1"/>
    <col min="3" max="4" width="11.42578125" customWidth="1"/>
    <col min="5" max="5" width="19.28515625" customWidth="1"/>
    <col min="6" max="7" width="11.42578125" customWidth="1"/>
    <col min="8" max="8" width="17.7109375" customWidth="1"/>
    <col min="9" max="9" width="27.85546875" bestFit="1" customWidth="1"/>
    <col min="10" max="10" width="11.42578125" customWidth="1"/>
    <col min="11" max="11" width="27.140625" bestFit="1" customWidth="1"/>
    <col min="12" max="12" width="12" customWidth="1"/>
    <col min="13" max="26" width="11.42578125" customWidth="1"/>
  </cols>
  <sheetData>
    <row r="1" spans="1:26" ht="15.75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>
      <c r="A2" s="1"/>
      <c r="B2" s="1"/>
      <c r="C2" s="16" t="s">
        <v>27</v>
      </c>
      <c r="D2" s="4" t="s">
        <v>33</v>
      </c>
      <c r="E2" s="1"/>
      <c r="F2" s="3" t="s">
        <v>28</v>
      </c>
      <c r="G2" s="4" t="s">
        <v>33</v>
      </c>
      <c r="H2" s="1"/>
      <c r="I2" s="3" t="s">
        <v>29</v>
      </c>
      <c r="J2" s="4" t="s">
        <v>33</v>
      </c>
      <c r="K2" s="1"/>
      <c r="L2" s="3" t="s">
        <v>4</v>
      </c>
      <c r="M2" s="4" t="s">
        <v>33</v>
      </c>
      <c r="N2" s="1"/>
      <c r="O2" s="137"/>
      <c r="P2" s="137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 t="s">
        <v>40</v>
      </c>
      <c r="C3" s="5" t="s">
        <v>83</v>
      </c>
      <c r="D3" s="7">
        <v>24.52</v>
      </c>
      <c r="E3" s="1" t="s">
        <v>40</v>
      </c>
      <c r="F3" s="5" t="s">
        <v>48</v>
      </c>
      <c r="G3" s="7">
        <v>21.37</v>
      </c>
      <c r="H3" s="1" t="s">
        <v>37</v>
      </c>
      <c r="I3" s="5" t="s">
        <v>38</v>
      </c>
      <c r="J3" s="7">
        <v>25.15</v>
      </c>
      <c r="K3" s="1" t="s">
        <v>40</v>
      </c>
      <c r="L3" s="5" t="s">
        <v>63</v>
      </c>
      <c r="M3" s="7">
        <v>24.799999999999997</v>
      </c>
      <c r="N3" s="1"/>
      <c r="O3" s="138"/>
      <c r="P3" s="138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>
      <c r="A4" s="1"/>
      <c r="B4" s="1" t="s">
        <v>37</v>
      </c>
      <c r="C4" s="5" t="s">
        <v>78</v>
      </c>
      <c r="D4" s="7">
        <v>27.78</v>
      </c>
      <c r="E4" s="1" t="s">
        <v>37</v>
      </c>
      <c r="F4" s="5" t="s">
        <v>68</v>
      </c>
      <c r="G4" s="7">
        <v>27.55</v>
      </c>
      <c r="H4" s="1" t="s">
        <v>37</v>
      </c>
      <c r="I4" s="5" t="s">
        <v>38</v>
      </c>
      <c r="J4" s="7">
        <v>27.06</v>
      </c>
      <c r="K4" s="1" t="s">
        <v>40</v>
      </c>
      <c r="L4" s="5" t="s">
        <v>63</v>
      </c>
      <c r="M4" s="7">
        <v>23.08</v>
      </c>
      <c r="N4" s="1"/>
      <c r="O4" s="138"/>
      <c r="P4" s="138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>
      <c r="A5" s="1"/>
      <c r="B5" s="1" t="s">
        <v>40</v>
      </c>
      <c r="C5" s="5" t="s">
        <v>83</v>
      </c>
      <c r="D5" s="7">
        <v>24.65</v>
      </c>
      <c r="E5" s="1" t="s">
        <v>40</v>
      </c>
      <c r="F5" s="5" t="s">
        <v>68</v>
      </c>
      <c r="G5" s="7">
        <v>24.13</v>
      </c>
      <c r="H5" s="1" t="s">
        <v>37</v>
      </c>
      <c r="I5" s="5" t="s">
        <v>38</v>
      </c>
      <c r="J5" s="7">
        <v>25.630000000000003</v>
      </c>
      <c r="K5" s="1" t="s">
        <v>40</v>
      </c>
      <c r="L5" s="5" t="s">
        <v>63</v>
      </c>
      <c r="M5" s="7">
        <v>24.35</v>
      </c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1"/>
      <c r="B6" s="1" t="s">
        <v>40</v>
      </c>
      <c r="C6" s="5" t="s">
        <v>83</v>
      </c>
      <c r="D6" s="7">
        <v>24.86</v>
      </c>
      <c r="E6" s="1" t="s">
        <v>37</v>
      </c>
      <c r="F6" s="5" t="s">
        <v>68</v>
      </c>
      <c r="G6" s="7">
        <v>25.98</v>
      </c>
      <c r="H6" s="1" t="s">
        <v>40</v>
      </c>
      <c r="I6" s="5" t="s">
        <v>38</v>
      </c>
      <c r="J6" s="7">
        <v>22.74</v>
      </c>
      <c r="K6" s="1" t="s">
        <v>37</v>
      </c>
      <c r="L6" s="5" t="s">
        <v>63</v>
      </c>
      <c r="M6" s="7">
        <v>30.76</v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>
      <c r="A7" s="1"/>
      <c r="B7" s="1" t="s">
        <v>37</v>
      </c>
      <c r="C7" s="5" t="s">
        <v>83</v>
      </c>
      <c r="D7" s="7">
        <v>26.120000000000005</v>
      </c>
      <c r="E7" s="1" t="s">
        <v>40</v>
      </c>
      <c r="F7" s="5" t="s">
        <v>88</v>
      </c>
      <c r="G7" s="7">
        <v>24.73</v>
      </c>
      <c r="H7" s="1" t="s">
        <v>40</v>
      </c>
      <c r="I7" s="5" t="s">
        <v>46</v>
      </c>
      <c r="J7" s="7">
        <v>23.58</v>
      </c>
      <c r="K7" s="1" t="s">
        <v>37</v>
      </c>
      <c r="L7" s="5" t="s">
        <v>63</v>
      </c>
      <c r="M7" s="7">
        <v>29.06</v>
      </c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>
      <c r="A8" s="1"/>
      <c r="B8" s="1" t="s">
        <v>37</v>
      </c>
      <c r="C8" s="5" t="s">
        <v>83</v>
      </c>
      <c r="D8" s="7">
        <v>36.200000000000003</v>
      </c>
      <c r="E8" s="1" t="s">
        <v>37</v>
      </c>
      <c r="F8" s="5" t="s">
        <v>88</v>
      </c>
      <c r="G8" s="7">
        <v>29.4</v>
      </c>
      <c r="H8" s="1" t="s">
        <v>40</v>
      </c>
      <c r="I8" s="5" t="s">
        <v>38</v>
      </c>
      <c r="J8" s="7">
        <v>13.59</v>
      </c>
      <c r="K8" s="1" t="s">
        <v>37</v>
      </c>
      <c r="L8" s="5" t="s">
        <v>63</v>
      </c>
      <c r="M8" s="7">
        <v>30.06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>
      <c r="A9" s="1"/>
      <c r="B9" s="1" t="s">
        <v>37</v>
      </c>
      <c r="C9" s="5" t="s">
        <v>83</v>
      </c>
      <c r="D9" s="7">
        <v>27.88</v>
      </c>
      <c r="E9" s="1" t="s">
        <v>37</v>
      </c>
      <c r="F9" s="5" t="s">
        <v>84</v>
      </c>
      <c r="G9" s="7">
        <v>27.75</v>
      </c>
      <c r="H9" s="1" t="s">
        <v>40</v>
      </c>
      <c r="I9" s="5" t="s">
        <v>38</v>
      </c>
      <c r="J9" s="7">
        <v>7.48</v>
      </c>
      <c r="K9" s="1" t="s">
        <v>37</v>
      </c>
      <c r="L9" s="5" t="s">
        <v>63</v>
      </c>
      <c r="M9" s="7">
        <v>28.8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>
      <c r="A10" s="1"/>
      <c r="B10" s="1" t="s">
        <v>37</v>
      </c>
      <c r="C10" s="5" t="s">
        <v>41</v>
      </c>
      <c r="D10" s="7">
        <v>27.23</v>
      </c>
      <c r="E10" s="1" t="s">
        <v>40</v>
      </c>
      <c r="F10" s="5" t="s">
        <v>84</v>
      </c>
      <c r="G10" s="7">
        <v>24.61</v>
      </c>
      <c r="H10" s="1" t="s">
        <v>40</v>
      </c>
      <c r="I10" s="5" t="s">
        <v>46</v>
      </c>
      <c r="J10" s="7">
        <v>25.1</v>
      </c>
      <c r="K10" s="1" t="s">
        <v>37</v>
      </c>
      <c r="L10" s="5" t="s">
        <v>63</v>
      </c>
      <c r="M10" s="7">
        <v>32.340000000000003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>
      <c r="A11" s="1"/>
      <c r="B11" s="1" t="s">
        <v>37</v>
      </c>
      <c r="C11" s="5" t="s">
        <v>43</v>
      </c>
      <c r="D11" s="7">
        <v>31.41</v>
      </c>
      <c r="E11" s="1" t="s">
        <v>40</v>
      </c>
      <c r="F11" s="5" t="s">
        <v>84</v>
      </c>
      <c r="G11" s="7">
        <v>24.17</v>
      </c>
      <c r="H11" s="1" t="s">
        <v>37</v>
      </c>
      <c r="I11" s="5" t="s">
        <v>38</v>
      </c>
      <c r="J11" s="7">
        <v>27.14</v>
      </c>
      <c r="K11" s="1" t="s">
        <v>40</v>
      </c>
      <c r="L11" s="5" t="s">
        <v>63</v>
      </c>
      <c r="M11" s="7">
        <v>28.34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>
      <c r="A12" s="1"/>
      <c r="B12" s="1" t="s">
        <v>40</v>
      </c>
      <c r="C12" s="5" t="s">
        <v>83</v>
      </c>
      <c r="D12" s="7">
        <v>18.8</v>
      </c>
      <c r="E12" s="1" t="s">
        <v>40</v>
      </c>
      <c r="F12" s="5" t="s">
        <v>84</v>
      </c>
      <c r="G12" s="7">
        <v>24.14</v>
      </c>
      <c r="H12" s="1" t="s">
        <v>40</v>
      </c>
      <c r="I12" s="5" t="s">
        <v>38</v>
      </c>
      <c r="J12" s="7">
        <v>25.22</v>
      </c>
      <c r="K12" s="1" t="s">
        <v>37</v>
      </c>
      <c r="L12" s="5" t="s">
        <v>63</v>
      </c>
      <c r="M12" s="7">
        <v>29.36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>
      <c r="A13" s="1"/>
      <c r="B13" s="1" t="s">
        <v>37</v>
      </c>
      <c r="C13" s="5" t="s">
        <v>43</v>
      </c>
      <c r="D13" s="7">
        <v>25.83</v>
      </c>
      <c r="E13" s="1" t="s">
        <v>40</v>
      </c>
      <c r="F13" s="5" t="s">
        <v>84</v>
      </c>
      <c r="G13" s="7">
        <v>23.38</v>
      </c>
      <c r="H13" s="1" t="s">
        <v>40</v>
      </c>
      <c r="I13" s="5" t="s">
        <v>38</v>
      </c>
      <c r="J13" s="7">
        <v>2.02</v>
      </c>
      <c r="K13" s="1" t="s">
        <v>40</v>
      </c>
      <c r="L13" s="5" t="s">
        <v>63</v>
      </c>
      <c r="M13" s="7">
        <v>23.6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>
      <c r="A14" s="1"/>
      <c r="B14" s="1" t="s">
        <v>37</v>
      </c>
      <c r="C14" s="5" t="s">
        <v>83</v>
      </c>
      <c r="D14" s="7">
        <v>26.71</v>
      </c>
      <c r="E14" s="1" t="s">
        <v>40</v>
      </c>
      <c r="F14" s="5" t="s">
        <v>84</v>
      </c>
      <c r="G14" s="7">
        <v>24.31</v>
      </c>
      <c r="H14" s="1" t="s">
        <v>40</v>
      </c>
      <c r="I14" s="5" t="s">
        <v>38</v>
      </c>
      <c r="J14" s="7">
        <v>24</v>
      </c>
      <c r="K14" s="1" t="s">
        <v>37</v>
      </c>
      <c r="L14" s="5" t="s">
        <v>63</v>
      </c>
      <c r="M14" s="7">
        <v>30.31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>
      <c r="A15" s="1"/>
      <c r="B15" s="1" t="s">
        <v>37</v>
      </c>
      <c r="C15" s="5" t="s">
        <v>83</v>
      </c>
      <c r="D15" s="7">
        <v>29.42</v>
      </c>
      <c r="E15" s="1" t="s">
        <v>40</v>
      </c>
      <c r="F15" s="5" t="s">
        <v>84</v>
      </c>
      <c r="G15" s="7">
        <v>22.68</v>
      </c>
      <c r="H15" s="1" t="s">
        <v>37</v>
      </c>
      <c r="I15" s="5" t="s">
        <v>46</v>
      </c>
      <c r="J15" s="7">
        <v>28.38</v>
      </c>
      <c r="K15" s="1" t="s">
        <v>37</v>
      </c>
      <c r="L15" s="5" t="s">
        <v>63</v>
      </c>
      <c r="M15" s="7">
        <v>27.49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>
      <c r="A16" s="1"/>
      <c r="B16" s="1" t="s">
        <v>40</v>
      </c>
      <c r="C16" s="5" t="s">
        <v>43</v>
      </c>
      <c r="D16" s="7">
        <v>24.89</v>
      </c>
      <c r="E16" s="1" t="s">
        <v>40</v>
      </c>
      <c r="F16" s="5" t="s">
        <v>84</v>
      </c>
      <c r="G16" s="7">
        <v>24.160000000000004</v>
      </c>
      <c r="H16" s="1" t="s">
        <v>37</v>
      </c>
      <c r="I16" s="5" t="s">
        <v>38</v>
      </c>
      <c r="J16" s="7">
        <v>26.15</v>
      </c>
      <c r="K16" s="1" t="s">
        <v>37</v>
      </c>
      <c r="L16" s="5" t="s">
        <v>63</v>
      </c>
      <c r="M16" s="7">
        <v>29.05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>
      <c r="A17" s="1"/>
      <c r="B17" s="1" t="s">
        <v>37</v>
      </c>
      <c r="C17" s="5" t="s">
        <v>83</v>
      </c>
      <c r="D17" s="7">
        <v>35.56</v>
      </c>
      <c r="E17" s="1" t="s">
        <v>40</v>
      </c>
      <c r="F17" s="5" t="s">
        <v>84</v>
      </c>
      <c r="G17" s="7">
        <v>24.8</v>
      </c>
      <c r="H17" s="1" t="s">
        <v>37</v>
      </c>
      <c r="I17" s="5" t="s">
        <v>46</v>
      </c>
      <c r="J17" s="7">
        <v>25.35</v>
      </c>
      <c r="K17" s="1" t="s">
        <v>37</v>
      </c>
      <c r="L17" s="5" t="s">
        <v>63</v>
      </c>
      <c r="M17" s="7">
        <v>29.15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>
      <c r="A18" s="1"/>
      <c r="B18" s="1" t="s">
        <v>37</v>
      </c>
      <c r="C18" s="5" t="s">
        <v>43</v>
      </c>
      <c r="D18" s="7">
        <v>29.47</v>
      </c>
      <c r="E18" s="1" t="s">
        <v>37</v>
      </c>
      <c r="F18" s="5" t="s">
        <v>84</v>
      </c>
      <c r="G18" s="7">
        <v>25.16</v>
      </c>
      <c r="H18" s="1" t="s">
        <v>40</v>
      </c>
      <c r="I18" s="5" t="s">
        <v>38</v>
      </c>
      <c r="J18" s="7">
        <v>11.34</v>
      </c>
      <c r="K18" s="1" t="s">
        <v>37</v>
      </c>
      <c r="L18" s="5" t="s">
        <v>63</v>
      </c>
      <c r="M18" s="7">
        <v>28.44</v>
      </c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>
      <c r="A19" s="1"/>
      <c r="B19" s="1" t="s">
        <v>37</v>
      </c>
      <c r="C19" s="5" t="s">
        <v>83</v>
      </c>
      <c r="D19" s="7">
        <v>27.7</v>
      </c>
      <c r="E19" s="1" t="s">
        <v>37</v>
      </c>
      <c r="F19" s="5" t="s">
        <v>84</v>
      </c>
      <c r="G19" s="7">
        <v>25.23</v>
      </c>
      <c r="H19" s="1" t="s">
        <v>40</v>
      </c>
      <c r="I19" s="5" t="s">
        <v>38</v>
      </c>
      <c r="J19" s="7">
        <v>14.48</v>
      </c>
      <c r="K19" s="1" t="s">
        <v>37</v>
      </c>
      <c r="L19" s="5" t="s">
        <v>63</v>
      </c>
      <c r="M19" s="7">
        <v>31.98</v>
      </c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>
      <c r="A20" s="1"/>
      <c r="B20" s="1" t="s">
        <v>40</v>
      </c>
      <c r="C20" s="5" t="s">
        <v>83</v>
      </c>
      <c r="D20" s="7">
        <v>24.23</v>
      </c>
      <c r="E20" s="1" t="s">
        <v>40</v>
      </c>
      <c r="F20" s="5" t="s">
        <v>84</v>
      </c>
      <c r="G20" s="7">
        <v>24.11</v>
      </c>
      <c r="H20" s="1" t="s">
        <v>37</v>
      </c>
      <c r="I20" s="5" t="s">
        <v>38</v>
      </c>
      <c r="J20" s="7">
        <v>26.14</v>
      </c>
      <c r="K20" s="1" t="s">
        <v>37</v>
      </c>
      <c r="L20" s="5" t="s">
        <v>63</v>
      </c>
      <c r="M20" s="7">
        <v>32.14</v>
      </c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1"/>
      <c r="B21" s="1" t="s">
        <v>37</v>
      </c>
      <c r="C21" s="5" t="s">
        <v>43</v>
      </c>
      <c r="D21" s="7">
        <v>26.32</v>
      </c>
      <c r="E21" s="1" t="s">
        <v>40</v>
      </c>
      <c r="F21" s="5" t="s">
        <v>84</v>
      </c>
      <c r="G21" s="7">
        <v>23.46</v>
      </c>
      <c r="H21" s="1" t="s">
        <v>37</v>
      </c>
      <c r="I21" s="5" t="s">
        <v>38</v>
      </c>
      <c r="J21" s="7">
        <v>29.33</v>
      </c>
      <c r="K21" s="1" t="s">
        <v>37</v>
      </c>
      <c r="L21" s="5" t="s">
        <v>63</v>
      </c>
      <c r="M21" s="7">
        <v>28.47</v>
      </c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1"/>
      <c r="B22" s="1" t="s">
        <v>40</v>
      </c>
      <c r="C22" s="5" t="s">
        <v>83</v>
      </c>
      <c r="D22" s="7">
        <v>19.21</v>
      </c>
      <c r="E22" s="1" t="s">
        <v>37</v>
      </c>
      <c r="F22" s="5" t="s">
        <v>84</v>
      </c>
      <c r="G22" s="7">
        <v>25.61</v>
      </c>
      <c r="H22" s="1" t="s">
        <v>37</v>
      </c>
      <c r="I22" s="5" t="s">
        <v>38</v>
      </c>
      <c r="J22" s="7">
        <v>27.91</v>
      </c>
      <c r="K22" s="1" t="s">
        <v>37</v>
      </c>
      <c r="L22" s="5" t="s">
        <v>63</v>
      </c>
      <c r="M22" s="7">
        <v>34.869999999999997</v>
      </c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1"/>
      <c r="B23" s="1" t="s">
        <v>37</v>
      </c>
      <c r="C23" s="5" t="s">
        <v>83</v>
      </c>
      <c r="D23" s="7">
        <v>26.01</v>
      </c>
      <c r="E23" s="1" t="s">
        <v>40</v>
      </c>
      <c r="F23" s="5" t="s">
        <v>84</v>
      </c>
      <c r="G23" s="7">
        <v>23.61</v>
      </c>
      <c r="H23" s="1" t="s">
        <v>37</v>
      </c>
      <c r="I23" s="5" t="s">
        <v>38</v>
      </c>
      <c r="J23" s="7">
        <v>25.63</v>
      </c>
      <c r="K23" s="1" t="s">
        <v>37</v>
      </c>
      <c r="L23" s="5" t="s">
        <v>63</v>
      </c>
      <c r="M23" s="7">
        <v>31.42</v>
      </c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1"/>
      <c r="B24" s="1" t="s">
        <v>40</v>
      </c>
      <c r="C24" s="5" t="s">
        <v>44</v>
      </c>
      <c r="D24" s="7">
        <v>17.829999999999998</v>
      </c>
      <c r="E24" s="1" t="s">
        <v>40</v>
      </c>
      <c r="F24" s="5" t="s">
        <v>84</v>
      </c>
      <c r="G24" s="7">
        <v>24.74</v>
      </c>
      <c r="H24" s="1" t="s">
        <v>37</v>
      </c>
      <c r="I24" s="5" t="s">
        <v>38</v>
      </c>
      <c r="J24" s="7">
        <v>26.28</v>
      </c>
      <c r="K24" s="1" t="s">
        <v>37</v>
      </c>
      <c r="L24" s="5" t="s">
        <v>63</v>
      </c>
      <c r="M24" s="7">
        <v>28.41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1"/>
      <c r="B25" s="1" t="s">
        <v>37</v>
      </c>
      <c r="C25" s="5" t="s">
        <v>83</v>
      </c>
      <c r="D25" s="7">
        <v>27.31</v>
      </c>
      <c r="E25" s="1" t="s">
        <v>37</v>
      </c>
      <c r="F25" s="5" t="s">
        <v>84</v>
      </c>
      <c r="G25" s="7">
        <v>25.17</v>
      </c>
      <c r="H25" s="1" t="s">
        <v>40</v>
      </c>
      <c r="I25" s="5" t="s">
        <v>46</v>
      </c>
      <c r="J25" s="7">
        <v>24.49</v>
      </c>
      <c r="K25" s="1" t="s">
        <v>37</v>
      </c>
      <c r="L25" s="5" t="s">
        <v>63</v>
      </c>
      <c r="M25" s="7">
        <v>28.44</v>
      </c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1"/>
      <c r="B26" s="1" t="s">
        <v>40</v>
      </c>
      <c r="C26" s="5" t="s">
        <v>83</v>
      </c>
      <c r="D26" s="7">
        <v>24.33</v>
      </c>
      <c r="E26" s="1" t="s">
        <v>40</v>
      </c>
      <c r="F26" s="5" t="s">
        <v>84</v>
      </c>
      <c r="G26" s="7">
        <v>22.68</v>
      </c>
      <c r="H26" s="1" t="s">
        <v>37</v>
      </c>
      <c r="I26" s="5" t="s">
        <v>38</v>
      </c>
      <c r="J26" s="7">
        <v>29.35</v>
      </c>
      <c r="K26" s="1" t="s">
        <v>37</v>
      </c>
      <c r="L26" s="5" t="s">
        <v>63</v>
      </c>
      <c r="M26" s="7">
        <v>26.82</v>
      </c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>
      <c r="A27" s="1"/>
      <c r="B27" s="1" t="s">
        <v>37</v>
      </c>
      <c r="C27" s="5" t="s">
        <v>43</v>
      </c>
      <c r="D27" s="7">
        <v>30.78</v>
      </c>
      <c r="E27" s="1" t="s">
        <v>37</v>
      </c>
      <c r="F27" s="5" t="s">
        <v>84</v>
      </c>
      <c r="G27" s="7">
        <v>25.11</v>
      </c>
      <c r="H27" s="1" t="s">
        <v>37</v>
      </c>
      <c r="I27" s="5" t="s">
        <v>38</v>
      </c>
      <c r="J27" s="7">
        <v>27.35</v>
      </c>
      <c r="K27" s="1" t="s">
        <v>37</v>
      </c>
      <c r="L27" s="5" t="s">
        <v>63</v>
      </c>
      <c r="M27" s="7">
        <v>25.52</v>
      </c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>
      <c r="A28" s="1"/>
      <c r="B28" s="1" t="s">
        <v>40</v>
      </c>
      <c r="C28" s="9" t="s">
        <v>83</v>
      </c>
      <c r="D28" s="7">
        <v>18.97</v>
      </c>
      <c r="E28" s="1" t="s">
        <v>40</v>
      </c>
      <c r="F28" s="5" t="s">
        <v>84</v>
      </c>
      <c r="G28" s="7">
        <v>24.77</v>
      </c>
      <c r="H28" s="1" t="s">
        <v>37</v>
      </c>
      <c r="I28" s="5" t="s">
        <v>38</v>
      </c>
      <c r="J28" s="7">
        <v>25.1</v>
      </c>
      <c r="K28" s="1" t="s">
        <v>37</v>
      </c>
      <c r="L28" s="5" t="s">
        <v>63</v>
      </c>
      <c r="M28" s="7">
        <v>27.59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1"/>
      <c r="B29" s="1"/>
      <c r="C29" s="1"/>
      <c r="D29" s="1">
        <f>SUM(D3:D28)</f>
        <v>684.02</v>
      </c>
      <c r="E29" s="1" t="s">
        <v>40</v>
      </c>
      <c r="F29" s="5" t="s">
        <v>84</v>
      </c>
      <c r="G29" s="7">
        <v>23.68</v>
      </c>
      <c r="H29" s="1" t="s">
        <v>40</v>
      </c>
      <c r="I29" s="5" t="s">
        <v>38</v>
      </c>
      <c r="J29" s="7">
        <v>22.24</v>
      </c>
      <c r="K29" s="1" t="s">
        <v>37</v>
      </c>
      <c r="L29" s="5" t="s">
        <v>63</v>
      </c>
      <c r="M29" s="7">
        <v>27.13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1"/>
      <c r="B30" s="1"/>
      <c r="C30" s="1"/>
      <c r="D30" s="1"/>
      <c r="E30" s="1" t="s">
        <v>40</v>
      </c>
      <c r="F30" s="5" t="s">
        <v>84</v>
      </c>
      <c r="G30" s="7">
        <v>24.07</v>
      </c>
      <c r="H30" s="1" t="s">
        <v>37</v>
      </c>
      <c r="I30" s="5" t="s">
        <v>38</v>
      </c>
      <c r="J30" s="7">
        <v>31.2</v>
      </c>
      <c r="K30" s="1" t="s">
        <v>37</v>
      </c>
      <c r="L30" s="5" t="s">
        <v>63</v>
      </c>
      <c r="M30" s="7">
        <v>26.31</v>
      </c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1"/>
      <c r="B31" s="1"/>
      <c r="C31" s="1"/>
      <c r="D31" s="1"/>
      <c r="E31" s="1" t="s">
        <v>37</v>
      </c>
      <c r="F31" s="5" t="s">
        <v>84</v>
      </c>
      <c r="G31" s="7">
        <v>26.08</v>
      </c>
      <c r="H31" s="1" t="s">
        <v>40</v>
      </c>
      <c r="I31" s="5" t="s">
        <v>38</v>
      </c>
      <c r="J31" s="7">
        <v>22.41</v>
      </c>
      <c r="K31" s="1" t="s">
        <v>37</v>
      </c>
      <c r="L31" s="5" t="s">
        <v>89</v>
      </c>
      <c r="M31" s="7">
        <v>31.75</v>
      </c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>
      <c r="A32" s="1"/>
      <c r="B32" s="1"/>
      <c r="C32" s="1"/>
      <c r="D32" s="1"/>
      <c r="E32" s="1" t="s">
        <v>40</v>
      </c>
      <c r="F32" s="5" t="s">
        <v>84</v>
      </c>
      <c r="G32" s="7">
        <v>23.82</v>
      </c>
      <c r="H32" s="1" t="s">
        <v>40</v>
      </c>
      <c r="I32" s="5" t="s">
        <v>38</v>
      </c>
      <c r="J32" s="7">
        <v>3.28</v>
      </c>
      <c r="K32" s="1" t="s">
        <v>37</v>
      </c>
      <c r="L32" s="5" t="s">
        <v>89</v>
      </c>
      <c r="M32" s="7">
        <v>28.92</v>
      </c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>
      <c r="A33" s="1"/>
      <c r="B33" s="1"/>
      <c r="C33" s="1"/>
      <c r="D33" s="1"/>
      <c r="E33" s="1" t="s">
        <v>37</v>
      </c>
      <c r="F33" s="5" t="s">
        <v>84</v>
      </c>
      <c r="G33" s="7">
        <v>26.31</v>
      </c>
      <c r="H33" s="1" t="s">
        <v>37</v>
      </c>
      <c r="I33" s="5" t="s">
        <v>38</v>
      </c>
      <c r="J33" s="7">
        <v>27.32</v>
      </c>
      <c r="K33" s="1" t="s">
        <v>37</v>
      </c>
      <c r="L33" s="5" t="s">
        <v>89</v>
      </c>
      <c r="M33" s="7">
        <v>28.89</v>
      </c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1"/>
      <c r="B34" s="1"/>
      <c r="C34" s="1"/>
      <c r="D34" s="1"/>
      <c r="E34" s="1" t="s">
        <v>37</v>
      </c>
      <c r="F34" s="5" t="s">
        <v>84</v>
      </c>
      <c r="G34" s="7">
        <v>25.25</v>
      </c>
      <c r="H34" s="1" t="s">
        <v>40</v>
      </c>
      <c r="I34" s="5" t="s">
        <v>38</v>
      </c>
      <c r="J34" s="7">
        <v>20.16</v>
      </c>
      <c r="K34" s="1" t="s">
        <v>37</v>
      </c>
      <c r="L34" s="5" t="s">
        <v>89</v>
      </c>
      <c r="M34" s="7">
        <v>31.66</v>
      </c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1"/>
      <c r="B35" s="1"/>
      <c r="C35" s="1"/>
      <c r="D35" s="1"/>
      <c r="E35" s="1" t="s">
        <v>37</v>
      </c>
      <c r="F35" s="5" t="s">
        <v>84</v>
      </c>
      <c r="G35" s="7">
        <v>25.33</v>
      </c>
      <c r="H35" s="1" t="s">
        <v>40</v>
      </c>
      <c r="I35" s="5" t="s">
        <v>38</v>
      </c>
      <c r="J35" s="7">
        <v>4.12</v>
      </c>
      <c r="K35" s="1" t="s">
        <v>37</v>
      </c>
      <c r="L35" s="5" t="s">
        <v>89</v>
      </c>
      <c r="M35" s="7">
        <v>31.05</v>
      </c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1"/>
      <c r="B36" s="1"/>
      <c r="C36" s="1"/>
      <c r="D36" s="1"/>
      <c r="E36" s="1" t="s">
        <v>40</v>
      </c>
      <c r="F36" s="5" t="s">
        <v>84</v>
      </c>
      <c r="G36" s="7">
        <v>23.4</v>
      </c>
      <c r="H36" s="1" t="s">
        <v>37</v>
      </c>
      <c r="I36" s="5" t="s">
        <v>38</v>
      </c>
      <c r="J36" s="7">
        <v>29.02</v>
      </c>
      <c r="K36" s="1" t="s">
        <v>40</v>
      </c>
      <c r="L36" s="5" t="s">
        <v>89</v>
      </c>
      <c r="M36" s="7">
        <v>17.559999999999999</v>
      </c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1"/>
      <c r="B37" s="1"/>
      <c r="C37" s="1"/>
      <c r="D37" s="1"/>
      <c r="E37" s="1" t="s">
        <v>37</v>
      </c>
      <c r="F37" s="5" t="s">
        <v>84</v>
      </c>
      <c r="G37" s="7">
        <v>26.97</v>
      </c>
      <c r="H37" s="1" t="s">
        <v>37</v>
      </c>
      <c r="I37" s="5" t="s">
        <v>46</v>
      </c>
      <c r="J37" s="7">
        <v>25.48</v>
      </c>
      <c r="K37" s="1" t="s">
        <v>37</v>
      </c>
      <c r="L37" s="5" t="s">
        <v>89</v>
      </c>
      <c r="M37" s="7">
        <v>31.73</v>
      </c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1"/>
      <c r="B38" s="1"/>
      <c r="C38" s="1"/>
      <c r="D38" s="1"/>
      <c r="E38" s="1" t="s">
        <v>37</v>
      </c>
      <c r="F38" s="5" t="s">
        <v>45</v>
      </c>
      <c r="G38" s="7">
        <v>26.3</v>
      </c>
      <c r="H38" s="1" t="s">
        <v>40</v>
      </c>
      <c r="I38" s="5" t="s">
        <v>38</v>
      </c>
      <c r="J38" s="7">
        <v>14.42</v>
      </c>
      <c r="K38" s="1" t="s">
        <v>40</v>
      </c>
      <c r="L38" s="5" t="s">
        <v>89</v>
      </c>
      <c r="M38" s="7">
        <v>17.920000000000002</v>
      </c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1"/>
      <c r="B39" s="1"/>
      <c r="C39" s="1"/>
      <c r="D39" s="1"/>
      <c r="E39" s="1" t="s">
        <v>40</v>
      </c>
      <c r="F39" s="5" t="s">
        <v>45</v>
      </c>
      <c r="G39" s="7">
        <v>24.6</v>
      </c>
      <c r="H39" s="1" t="s">
        <v>40</v>
      </c>
      <c r="I39" s="9" t="s">
        <v>38</v>
      </c>
      <c r="J39" s="7">
        <v>7.73</v>
      </c>
      <c r="K39" s="1" t="s">
        <v>37</v>
      </c>
      <c r="L39" s="5" t="s">
        <v>89</v>
      </c>
      <c r="M39" s="7">
        <v>31.5</v>
      </c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1"/>
      <c r="B40" s="1"/>
      <c r="C40" s="1"/>
      <c r="D40" s="1"/>
      <c r="E40" s="1" t="s">
        <v>40</v>
      </c>
      <c r="F40" s="5" t="s">
        <v>45</v>
      </c>
      <c r="G40" s="7">
        <v>24.74</v>
      </c>
      <c r="H40" s="1"/>
      <c r="I40" s="1"/>
      <c r="J40" s="1">
        <f>SUM(J3:J39)</f>
        <v>803.37</v>
      </c>
      <c r="K40" s="1" t="s">
        <v>37</v>
      </c>
      <c r="L40" s="5" t="s">
        <v>89</v>
      </c>
      <c r="M40" s="7">
        <v>32.18</v>
      </c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1"/>
      <c r="B41" s="1"/>
      <c r="C41" s="1"/>
      <c r="D41" s="1"/>
      <c r="E41" s="1" t="s">
        <v>37</v>
      </c>
      <c r="F41" s="5" t="s">
        <v>45</v>
      </c>
      <c r="G41" s="7">
        <v>28.88</v>
      </c>
      <c r="H41" s="1"/>
      <c r="I41" s="1"/>
      <c r="J41" s="1"/>
      <c r="K41" s="1" t="s">
        <v>40</v>
      </c>
      <c r="L41" s="5" t="s">
        <v>89</v>
      </c>
      <c r="M41" s="7">
        <v>19.55</v>
      </c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1"/>
      <c r="B42" s="1"/>
      <c r="C42" s="1"/>
      <c r="D42" s="1"/>
      <c r="E42" s="1" t="s">
        <v>40</v>
      </c>
      <c r="F42" s="5" t="s">
        <v>45</v>
      </c>
      <c r="G42" s="7">
        <v>22.64</v>
      </c>
      <c r="H42" s="1"/>
      <c r="I42" s="1"/>
      <c r="J42" s="1"/>
      <c r="K42" s="1" t="s">
        <v>40</v>
      </c>
      <c r="L42" s="5" t="s">
        <v>89</v>
      </c>
      <c r="M42" s="7">
        <v>17.57</v>
      </c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1"/>
      <c r="B43" s="1"/>
      <c r="C43" s="1"/>
      <c r="D43" s="1"/>
      <c r="E43" s="1" t="s">
        <v>40</v>
      </c>
      <c r="F43" s="9" t="s">
        <v>45</v>
      </c>
      <c r="G43" s="7">
        <v>23</v>
      </c>
      <c r="H43" s="1"/>
      <c r="I43" s="1"/>
      <c r="J43" s="1"/>
      <c r="K43" s="1" t="s">
        <v>37</v>
      </c>
      <c r="L43" s="5" t="s">
        <v>89</v>
      </c>
      <c r="M43" s="7">
        <v>33.159999999999997</v>
      </c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1"/>
      <c r="B44" s="1"/>
      <c r="C44" s="1"/>
      <c r="D44" s="1"/>
      <c r="E44" s="1"/>
      <c r="F44" s="1"/>
      <c r="G44" s="1">
        <f>SUM(G3:G43)</f>
        <v>1017.88</v>
      </c>
      <c r="H44" s="1"/>
      <c r="I44" s="1"/>
      <c r="J44" s="1"/>
      <c r="K44" s="1" t="s">
        <v>40</v>
      </c>
      <c r="L44" s="5" t="s">
        <v>89</v>
      </c>
      <c r="M44" s="7">
        <v>19.059999999999999</v>
      </c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 t="s">
        <v>40</v>
      </c>
      <c r="L45" s="5" t="s">
        <v>89</v>
      </c>
      <c r="M45" s="7">
        <v>19.45</v>
      </c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 t="s">
        <v>40</v>
      </c>
      <c r="L46" s="5" t="s">
        <v>89</v>
      </c>
      <c r="M46" s="7">
        <v>17.63</v>
      </c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 t="s">
        <v>37</v>
      </c>
      <c r="L47" s="5" t="s">
        <v>89</v>
      </c>
      <c r="M47" s="7">
        <v>31.52</v>
      </c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 t="s">
        <v>37</v>
      </c>
      <c r="L48" s="5" t="s">
        <v>89</v>
      </c>
      <c r="M48" s="7">
        <v>32.51</v>
      </c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 t="s">
        <v>37</v>
      </c>
      <c r="L49" s="5" t="s">
        <v>89</v>
      </c>
      <c r="M49" s="7">
        <v>32.630000000000003</v>
      </c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 t="s">
        <v>37</v>
      </c>
      <c r="L50" s="5" t="s">
        <v>89</v>
      </c>
      <c r="M50" s="7">
        <v>31.94</v>
      </c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 t="s">
        <v>37</v>
      </c>
      <c r="L51" s="5" t="s">
        <v>89</v>
      </c>
      <c r="M51" s="7">
        <v>28.73</v>
      </c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 t="s">
        <v>40</v>
      </c>
      <c r="L52" s="5" t="s">
        <v>89</v>
      </c>
      <c r="M52" s="7">
        <v>23.56</v>
      </c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 t="s">
        <v>40</v>
      </c>
      <c r="L53" s="5" t="s">
        <v>89</v>
      </c>
      <c r="M53" s="7">
        <v>23.66</v>
      </c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 t="s">
        <v>40</v>
      </c>
      <c r="L54" s="5" t="s">
        <v>89</v>
      </c>
      <c r="M54" s="7">
        <v>23.26</v>
      </c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 t="s">
        <v>37</v>
      </c>
      <c r="L55" s="5" t="s">
        <v>89</v>
      </c>
      <c r="M55" s="7">
        <v>30.86</v>
      </c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 t="s">
        <v>40</v>
      </c>
      <c r="L56" s="5" t="s">
        <v>89</v>
      </c>
      <c r="M56" s="7">
        <v>23.7</v>
      </c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 t="s">
        <v>40</v>
      </c>
      <c r="L57" s="5" t="s">
        <v>89</v>
      </c>
      <c r="M57" s="7">
        <v>24.03</v>
      </c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 t="s">
        <v>37</v>
      </c>
      <c r="L58" s="5" t="s">
        <v>89</v>
      </c>
      <c r="M58" s="7">
        <v>32.75</v>
      </c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 t="s">
        <v>37</v>
      </c>
      <c r="L59" s="5" t="s">
        <v>89</v>
      </c>
      <c r="M59" s="7">
        <v>31.75</v>
      </c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 t="s">
        <v>40</v>
      </c>
      <c r="L60" s="9" t="s">
        <v>89</v>
      </c>
      <c r="M60" s="7">
        <v>4.12</v>
      </c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 thickBo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6"/>
      <c r="M61" s="6">
        <f>SUM(M3:M60)</f>
        <v>1582.6899999999998</v>
      </c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1"/>
      <c r="B62" s="70" t="s">
        <v>23</v>
      </c>
      <c r="C62" s="71" t="s">
        <v>51</v>
      </c>
      <c r="D62" s="173"/>
      <c r="E62" s="173"/>
      <c r="F62" s="174"/>
      <c r="G62" s="141"/>
      <c r="H62" s="1"/>
      <c r="I62" s="1"/>
      <c r="J62" s="1"/>
      <c r="K62" s="1"/>
      <c r="L62" s="6"/>
      <c r="M62" s="6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 thickBot="1">
      <c r="A63" s="1"/>
      <c r="B63" s="184"/>
      <c r="C63" s="134" t="s">
        <v>27</v>
      </c>
      <c r="D63" s="134" t="s">
        <v>28</v>
      </c>
      <c r="E63" s="134" t="s">
        <v>29</v>
      </c>
      <c r="F63" s="135" t="s">
        <v>4</v>
      </c>
      <c r="G63" s="137"/>
      <c r="H63" s="1"/>
      <c r="I63" s="1"/>
      <c r="J63" s="1"/>
      <c r="K63" s="1"/>
      <c r="L63" s="6"/>
      <c r="M63" s="6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 thickBot="1">
      <c r="A64" s="1"/>
      <c r="B64" s="120" t="s">
        <v>52</v>
      </c>
      <c r="C64" s="145">
        <v>16</v>
      </c>
      <c r="D64" s="145">
        <v>16</v>
      </c>
      <c r="E64" s="145">
        <v>19</v>
      </c>
      <c r="F64" s="146">
        <v>40</v>
      </c>
      <c r="G64" s="13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 thickBot="1">
      <c r="A65" s="1"/>
      <c r="B65" s="168" t="s">
        <v>53</v>
      </c>
      <c r="C65" s="169">
        <v>10</v>
      </c>
      <c r="D65" s="169">
        <v>25</v>
      </c>
      <c r="E65" s="169">
        <v>18</v>
      </c>
      <c r="F65" s="170">
        <v>18</v>
      </c>
      <c r="G65" s="131"/>
      <c r="H65" s="13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 thickBot="1">
      <c r="A66" s="1"/>
      <c r="B66" s="82" t="s">
        <v>54</v>
      </c>
      <c r="C66" s="72"/>
      <c r="D66" s="72"/>
      <c r="E66" s="72"/>
      <c r="F66" s="72"/>
      <c r="G66" s="72"/>
      <c r="H66" s="150"/>
      <c r="I66" s="13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 thickBot="1">
      <c r="A67" s="131"/>
      <c r="B67" s="136"/>
      <c r="C67" s="134" t="s">
        <v>27</v>
      </c>
      <c r="D67" s="134" t="s">
        <v>28</v>
      </c>
      <c r="E67" s="134" t="s">
        <v>29</v>
      </c>
      <c r="F67" s="134" t="s">
        <v>4</v>
      </c>
      <c r="G67" s="134"/>
      <c r="H67" s="135" t="s">
        <v>24</v>
      </c>
      <c r="I67" s="190" t="s">
        <v>93</v>
      </c>
      <c r="K67" s="107" t="s">
        <v>56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 thickBot="1">
      <c r="A68" s="99" t="s">
        <v>57</v>
      </c>
      <c r="B68" s="94" t="s">
        <v>52</v>
      </c>
      <c r="C68" s="94">
        <f>L81*C64</f>
        <v>2000</v>
      </c>
      <c r="D68" s="94">
        <f>L80*D64</f>
        <v>1936</v>
      </c>
      <c r="E68" s="94">
        <f>L78*E64</f>
        <v>281.2</v>
      </c>
      <c r="F68" s="94">
        <f>L79*F64</f>
        <v>4920</v>
      </c>
      <c r="G68" s="94"/>
      <c r="H68" s="94">
        <f t="shared" ref="H68:H69" si="0">SUM(C68:G68)</f>
        <v>9137.2000000000007</v>
      </c>
      <c r="I68" s="83">
        <f t="shared" ref="I68:I69" si="1">I75*H68</f>
        <v>3928.9960000000001</v>
      </c>
      <c r="K68" s="108">
        <f>SUM(I68:I71)</f>
        <v>8498.4320000000007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 thickBot="1">
      <c r="A69" s="102"/>
      <c r="B69" s="117" t="s">
        <v>53</v>
      </c>
      <c r="C69" s="78">
        <f>L81*C65</f>
        <v>1250</v>
      </c>
      <c r="D69" s="78">
        <f>L80*D65</f>
        <v>3025</v>
      </c>
      <c r="E69" s="78">
        <f>L78*E65</f>
        <v>266.40000000000003</v>
      </c>
      <c r="F69" s="78">
        <f>L79*F65</f>
        <v>2214</v>
      </c>
      <c r="G69" s="78"/>
      <c r="H69" s="78">
        <f t="shared" si="0"/>
        <v>6755.4</v>
      </c>
      <c r="I69" s="79">
        <f t="shared" si="1"/>
        <v>2026.62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" customHeight="1">
      <c r="A70" s="118" t="s">
        <v>58</v>
      </c>
      <c r="B70" s="94" t="s">
        <v>52</v>
      </c>
      <c r="C70" s="94">
        <f t="shared" ref="C70:F70" si="2">C68</f>
        <v>2000</v>
      </c>
      <c r="D70" s="94">
        <f t="shared" si="2"/>
        <v>1936</v>
      </c>
      <c r="E70" s="94">
        <f t="shared" si="2"/>
        <v>281.2</v>
      </c>
      <c r="F70" s="153">
        <f t="shared" si="2"/>
        <v>4920</v>
      </c>
      <c r="G70" s="94"/>
      <c r="H70" s="94">
        <f t="shared" ref="H70:H71" si="3">H68</f>
        <v>9137.2000000000007</v>
      </c>
      <c r="I70" s="83">
        <f t="shared" ref="I70:I71" si="4">H70*I77</f>
        <v>1461.9520000000002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 thickBot="1">
      <c r="A71" s="119"/>
      <c r="B71" s="117" t="s">
        <v>53</v>
      </c>
      <c r="C71" s="78">
        <f t="shared" ref="C71:F71" si="5">C69</f>
        <v>1250</v>
      </c>
      <c r="D71" s="78">
        <f t="shared" si="5"/>
        <v>3025</v>
      </c>
      <c r="E71" s="78">
        <f t="shared" si="5"/>
        <v>266.40000000000003</v>
      </c>
      <c r="F71" s="84">
        <f t="shared" si="5"/>
        <v>2214</v>
      </c>
      <c r="G71" s="78"/>
      <c r="H71" s="78">
        <f t="shared" si="3"/>
        <v>6755.4</v>
      </c>
      <c r="I71" s="79">
        <f t="shared" si="4"/>
        <v>1080.864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 thickBot="1">
      <c r="A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 thickBot="1">
      <c r="A74" s="1"/>
      <c r="G74" s="23"/>
      <c r="H74" s="172" t="s">
        <v>91</v>
      </c>
      <c r="I74" s="106" t="s">
        <v>59</v>
      </c>
      <c r="K74" s="107" t="s">
        <v>60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 thickBot="1">
      <c r="A75" s="1"/>
      <c r="G75" s="99" t="s">
        <v>57</v>
      </c>
      <c r="H75" s="94" t="s">
        <v>37</v>
      </c>
      <c r="I75" s="101">
        <v>0.43</v>
      </c>
      <c r="K75" s="178">
        <f>D29+G44+J40+M61</f>
        <v>4087.96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 thickBot="1">
      <c r="A76" s="1"/>
      <c r="G76" s="102"/>
      <c r="H76" s="78" t="s">
        <v>40</v>
      </c>
      <c r="I76" s="104">
        <v>0.3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D77" s="1"/>
      <c r="E77" s="1"/>
      <c r="F77" s="1"/>
      <c r="G77" s="99" t="s">
        <v>58</v>
      </c>
      <c r="H77" s="100" t="s">
        <v>37</v>
      </c>
      <c r="I77" s="101">
        <v>0.16</v>
      </c>
      <c r="J77" s="1"/>
      <c r="K77" s="1" t="s">
        <v>1</v>
      </c>
      <c r="L77" s="1" t="s">
        <v>61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 thickBot="1">
      <c r="A78" s="1"/>
      <c r="D78" s="1"/>
      <c r="E78" s="1"/>
      <c r="F78" s="1"/>
      <c r="G78" s="102"/>
      <c r="H78" s="103" t="s">
        <v>40</v>
      </c>
      <c r="I78" s="104">
        <v>0.16</v>
      </c>
      <c r="J78" s="1"/>
      <c r="K78" s="1" t="s">
        <v>3</v>
      </c>
      <c r="L78" s="1">
        <v>14.8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 thickBot="1">
      <c r="A79" s="1"/>
      <c r="B79" s="1"/>
      <c r="C79" s="1"/>
      <c r="D79" s="1"/>
      <c r="E79" s="1"/>
      <c r="F79" s="1"/>
      <c r="G79" s="1"/>
      <c r="H79" s="1"/>
      <c r="I79" s="1"/>
      <c r="J79" s="1"/>
      <c r="K79" s="1" t="s">
        <v>4</v>
      </c>
      <c r="L79" s="1">
        <v>123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 thickBot="1">
      <c r="A80" s="23"/>
      <c r="B80" s="154"/>
      <c r="C80" s="155" t="s">
        <v>27</v>
      </c>
      <c r="D80" s="155" t="s">
        <v>28</v>
      </c>
      <c r="E80" s="155" t="s">
        <v>29</v>
      </c>
      <c r="F80" s="191" t="s">
        <v>4</v>
      </c>
      <c r="G80" s="1"/>
      <c r="H80" s="1"/>
      <c r="I80" s="1"/>
      <c r="J80" s="1"/>
      <c r="K80" s="1" t="s">
        <v>5</v>
      </c>
      <c r="L80" s="1">
        <v>121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99" t="s">
        <v>57</v>
      </c>
      <c r="B81" s="94" t="s">
        <v>52</v>
      </c>
      <c r="C81" s="94">
        <f>C68*I75</f>
        <v>860</v>
      </c>
      <c r="D81" s="94">
        <f>D68*I75</f>
        <v>832.48</v>
      </c>
      <c r="E81" s="94">
        <f>E68*I75</f>
        <v>120.916</v>
      </c>
      <c r="F81" s="83">
        <f>F68*I75</f>
        <v>2115.6</v>
      </c>
      <c r="G81" s="1"/>
      <c r="H81" s="1"/>
      <c r="I81" s="1"/>
      <c r="J81" s="1"/>
      <c r="K81" s="1" t="s">
        <v>6</v>
      </c>
      <c r="L81" s="1">
        <v>125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 thickBot="1">
      <c r="A82" s="102"/>
      <c r="B82" s="117" t="s">
        <v>53</v>
      </c>
      <c r="C82" s="78">
        <f>C69*I76</f>
        <v>375</v>
      </c>
      <c r="D82" s="78">
        <f t="shared" ref="D82:D84" si="6">D69*I76</f>
        <v>907.5</v>
      </c>
      <c r="E82" s="78">
        <f t="shared" ref="E82:E84" si="7">E69*I76</f>
        <v>79.92</v>
      </c>
      <c r="F82" s="79">
        <f t="shared" ref="F82:F84" si="8">F69*I76</f>
        <v>664.19999999999993</v>
      </c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 thickBot="1">
      <c r="A83" s="118" t="s">
        <v>58</v>
      </c>
      <c r="B83" s="169" t="s">
        <v>52</v>
      </c>
      <c r="C83" s="169">
        <f>C70*I77</f>
        <v>320</v>
      </c>
      <c r="D83" s="169">
        <f t="shared" si="6"/>
        <v>309.76</v>
      </c>
      <c r="E83" s="169">
        <f t="shared" si="7"/>
        <v>44.991999999999997</v>
      </c>
      <c r="F83" s="170">
        <f t="shared" si="8"/>
        <v>787.2</v>
      </c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 thickBot="1">
      <c r="A84" s="119"/>
      <c r="B84" s="166" t="s">
        <v>53</v>
      </c>
      <c r="C84" s="145">
        <f>C71*I78</f>
        <v>200</v>
      </c>
      <c r="D84" s="145">
        <f t="shared" si="6"/>
        <v>484</v>
      </c>
      <c r="E84" s="145">
        <f t="shared" si="7"/>
        <v>42.624000000000009</v>
      </c>
      <c r="F84" s="146">
        <f t="shared" si="8"/>
        <v>354.24</v>
      </c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 thickBot="1">
      <c r="B85" s="57" t="s">
        <v>24</v>
      </c>
      <c r="C85" s="192">
        <f>SUM(C81:C84)</f>
        <v>1755</v>
      </c>
      <c r="D85" s="192">
        <f t="shared" ref="D85:F85" si="9">SUM(D81:D84)</f>
        <v>2533.7399999999998</v>
      </c>
      <c r="E85" s="192">
        <f t="shared" si="9"/>
        <v>288.452</v>
      </c>
      <c r="F85" s="193">
        <f t="shared" si="9"/>
        <v>3921.24</v>
      </c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autoFilter ref="B2:M69"/>
  <mergeCells count="9">
    <mergeCell ref="A81:A82"/>
    <mergeCell ref="A83:A84"/>
    <mergeCell ref="G77:G78"/>
    <mergeCell ref="B66:G66"/>
    <mergeCell ref="A68:A69"/>
    <mergeCell ref="A70:A71"/>
    <mergeCell ref="G75:G76"/>
    <mergeCell ref="C62:F62"/>
    <mergeCell ref="B62:B63"/>
  </mergeCells>
  <conditionalFormatting sqref="P3:P4 D3:D28 J3:J39 G3:G43 M3:M63">
    <cfRule type="cellIs" dxfId="0" priority="1" operator="greaterThan">
      <formula>21</formula>
    </cfRule>
  </conditionalFormatting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CC2E5"/>
  </sheetPr>
  <dimension ref="A1:P1002"/>
  <sheetViews>
    <sheetView topLeftCell="A40" zoomScale="50" workbookViewId="0">
      <selection activeCell="G61" sqref="G61"/>
    </sheetView>
  </sheetViews>
  <sheetFormatPr baseColWidth="10" defaultColWidth="14.42578125" defaultRowHeight="15" customHeight="1"/>
  <cols>
    <col min="1" max="1" width="8" customWidth="1"/>
    <col min="2" max="2" width="22.140625" customWidth="1"/>
    <col min="3" max="3" width="11.5703125" customWidth="1"/>
    <col min="4" max="4" width="8.85546875" customWidth="1"/>
    <col min="5" max="5" width="15.7109375" customWidth="1"/>
    <col min="6" max="6" width="11.28515625" customWidth="1"/>
    <col min="7" max="7" width="8.85546875" customWidth="1"/>
    <col min="8" max="8" width="13.7109375" customWidth="1"/>
    <col min="9" max="9" width="21.42578125" customWidth="1"/>
    <col min="10" max="10" width="8.85546875" customWidth="1"/>
    <col min="11" max="11" width="38.7109375" bestFit="1" customWidth="1"/>
    <col min="12" max="12" width="15.42578125" bestFit="1" customWidth="1"/>
    <col min="13" max="13" width="8.85546875" customWidth="1"/>
    <col min="14" max="14" width="13.42578125" customWidth="1"/>
    <col min="15" max="15" width="9.85546875" customWidth="1"/>
    <col min="16" max="26" width="8.85546875" customWidth="1"/>
  </cols>
  <sheetData>
    <row r="1" spans="2:16" ht="15" customHeight="1" thickBot="1"/>
    <row r="2" spans="2:16" ht="15.75">
      <c r="C2" s="3" t="s">
        <v>27</v>
      </c>
      <c r="D2" s="4" t="s">
        <v>33</v>
      </c>
      <c r="F2" s="3" t="s">
        <v>28</v>
      </c>
      <c r="G2" s="4" t="s">
        <v>33</v>
      </c>
      <c r="H2" s="5"/>
      <c r="I2" s="3" t="s">
        <v>29</v>
      </c>
      <c r="J2" s="4" t="s">
        <v>33</v>
      </c>
      <c r="K2" s="6"/>
      <c r="L2" s="3" t="s">
        <v>4</v>
      </c>
      <c r="M2" s="139" t="s">
        <v>33</v>
      </c>
      <c r="N2" s="138"/>
      <c r="O2" s="137"/>
      <c r="P2" s="137"/>
    </row>
    <row r="3" spans="2:16" ht="15.75" thickBot="1">
      <c r="B3" s="1" t="s">
        <v>34</v>
      </c>
      <c r="C3" s="5" t="s">
        <v>35</v>
      </c>
      <c r="D3" s="7">
        <v>23.97</v>
      </c>
      <c r="E3" s="1" t="s">
        <v>34</v>
      </c>
      <c r="F3" s="5" t="s">
        <v>36</v>
      </c>
      <c r="G3" s="8">
        <v>24.22</v>
      </c>
      <c r="H3" s="5" t="s">
        <v>37</v>
      </c>
      <c r="I3" s="5" t="s">
        <v>38</v>
      </c>
      <c r="J3" s="8">
        <v>25.869999999999997</v>
      </c>
      <c r="K3" s="6" t="s">
        <v>37</v>
      </c>
      <c r="L3" s="5" t="s">
        <v>39</v>
      </c>
      <c r="M3" s="140">
        <v>31.8</v>
      </c>
      <c r="N3" s="138"/>
      <c r="O3" s="138"/>
      <c r="P3" s="138"/>
    </row>
    <row r="4" spans="2:16" ht="15.75" thickBot="1">
      <c r="B4" s="1" t="s">
        <v>37</v>
      </c>
      <c r="C4" s="5" t="s">
        <v>41</v>
      </c>
      <c r="D4" s="7">
        <v>25.94</v>
      </c>
      <c r="E4" s="1" t="s">
        <v>37</v>
      </c>
      <c r="F4" s="5" t="s">
        <v>36</v>
      </c>
      <c r="G4" s="8">
        <v>26.11</v>
      </c>
      <c r="H4" s="5" t="s">
        <v>34</v>
      </c>
      <c r="I4" s="5" t="s">
        <v>42</v>
      </c>
      <c r="J4" s="8">
        <v>20.45</v>
      </c>
      <c r="K4" s="6" t="s">
        <v>34</v>
      </c>
      <c r="L4" s="5" t="s">
        <v>39</v>
      </c>
      <c r="M4" s="8">
        <v>22.42</v>
      </c>
    </row>
    <row r="5" spans="2:16">
      <c r="B5" s="1" t="s">
        <v>37</v>
      </c>
      <c r="C5" s="5" t="s">
        <v>43</v>
      </c>
      <c r="D5" s="7">
        <v>30.48</v>
      </c>
      <c r="E5" s="1" t="s">
        <v>37</v>
      </c>
      <c r="F5" s="5" t="s">
        <v>36</v>
      </c>
      <c r="G5" s="8">
        <v>27.7</v>
      </c>
      <c r="H5" s="5" t="s">
        <v>34</v>
      </c>
      <c r="I5" s="5" t="s">
        <v>38</v>
      </c>
      <c r="J5" s="8">
        <v>24.44</v>
      </c>
      <c r="K5" s="6" t="s">
        <v>37</v>
      </c>
      <c r="L5" s="5" t="s">
        <v>39</v>
      </c>
      <c r="M5" s="8">
        <v>28.38</v>
      </c>
    </row>
    <row r="6" spans="2:16">
      <c r="B6" s="1" t="s">
        <v>37</v>
      </c>
      <c r="C6" s="5" t="s">
        <v>35</v>
      </c>
      <c r="D6" s="7">
        <v>28.65</v>
      </c>
      <c r="E6" s="1" t="s">
        <v>37</v>
      </c>
      <c r="F6" s="5" t="s">
        <v>36</v>
      </c>
      <c r="G6" s="8">
        <v>26.49</v>
      </c>
      <c r="H6" s="5" t="s">
        <v>34</v>
      </c>
      <c r="I6" s="5" t="s">
        <v>38</v>
      </c>
      <c r="J6" s="8">
        <v>21.33</v>
      </c>
      <c r="K6" s="6" t="s">
        <v>37</v>
      </c>
      <c r="L6" s="5" t="s">
        <v>39</v>
      </c>
      <c r="M6" s="8">
        <v>29.38</v>
      </c>
    </row>
    <row r="7" spans="2:16">
      <c r="B7" s="1" t="s">
        <v>37</v>
      </c>
      <c r="C7" s="9" t="s">
        <v>44</v>
      </c>
      <c r="D7" s="8">
        <v>34.51</v>
      </c>
      <c r="E7" s="1" t="s">
        <v>37</v>
      </c>
      <c r="F7" s="5" t="s">
        <v>36</v>
      </c>
      <c r="G7" s="8">
        <v>26.04</v>
      </c>
      <c r="H7" s="5" t="s">
        <v>34</v>
      </c>
      <c r="I7" s="5" t="s">
        <v>42</v>
      </c>
      <c r="J7" s="8">
        <v>22.34</v>
      </c>
      <c r="K7" s="6" t="s">
        <v>37</v>
      </c>
      <c r="L7" s="5" t="s">
        <v>39</v>
      </c>
      <c r="M7" s="8">
        <v>32.89</v>
      </c>
    </row>
    <row r="8" spans="2:16">
      <c r="D8" s="1">
        <f>SUM(D3:D7)</f>
        <v>143.54999999999998</v>
      </c>
      <c r="E8" s="1" t="s">
        <v>37</v>
      </c>
      <c r="F8" s="5" t="s">
        <v>36</v>
      </c>
      <c r="G8" s="8">
        <v>27.340000000000003</v>
      </c>
      <c r="H8" s="5" t="s">
        <v>34</v>
      </c>
      <c r="I8" s="5" t="s">
        <v>38</v>
      </c>
      <c r="J8" s="8">
        <v>22.5</v>
      </c>
      <c r="K8" s="6" t="s">
        <v>37</v>
      </c>
      <c r="L8" s="5" t="s">
        <v>39</v>
      </c>
      <c r="M8" s="8">
        <v>28</v>
      </c>
    </row>
    <row r="9" spans="2:16">
      <c r="E9" s="1" t="s">
        <v>37</v>
      </c>
      <c r="F9" s="5" t="s">
        <v>36</v>
      </c>
      <c r="G9" s="8">
        <v>26.49</v>
      </c>
      <c r="H9" s="5" t="s">
        <v>37</v>
      </c>
      <c r="I9" s="5" t="s">
        <v>42</v>
      </c>
      <c r="J9" s="8">
        <v>26.19</v>
      </c>
      <c r="K9" s="6" t="s">
        <v>37</v>
      </c>
      <c r="L9" s="5" t="s">
        <v>39</v>
      </c>
      <c r="M9" s="8">
        <v>26.52</v>
      </c>
    </row>
    <row r="10" spans="2:16">
      <c r="E10" s="1" t="s">
        <v>37</v>
      </c>
      <c r="F10" s="5" t="s">
        <v>36</v>
      </c>
      <c r="G10" s="8">
        <v>28.26</v>
      </c>
      <c r="H10" s="5" t="s">
        <v>34</v>
      </c>
      <c r="I10" s="5" t="s">
        <v>38</v>
      </c>
      <c r="J10" s="8">
        <v>21.64</v>
      </c>
      <c r="K10" s="6" t="s">
        <v>37</v>
      </c>
      <c r="L10" s="5" t="s">
        <v>39</v>
      </c>
      <c r="M10" s="8">
        <v>28.38</v>
      </c>
    </row>
    <row r="11" spans="2:16">
      <c r="E11" s="1" t="s">
        <v>34</v>
      </c>
      <c r="F11" s="5" t="s">
        <v>45</v>
      </c>
      <c r="G11" s="8">
        <v>24.34</v>
      </c>
      <c r="H11" s="5" t="s">
        <v>34</v>
      </c>
      <c r="I11" s="5" t="s">
        <v>38</v>
      </c>
      <c r="J11" s="8">
        <v>21.25</v>
      </c>
      <c r="K11" s="6" t="s">
        <v>37</v>
      </c>
      <c r="L11" s="5" t="s">
        <v>39</v>
      </c>
      <c r="M11" s="8">
        <v>27.27</v>
      </c>
    </row>
    <row r="12" spans="2:16">
      <c r="E12" s="1" t="s">
        <v>37</v>
      </c>
      <c r="F12" s="5" t="s">
        <v>36</v>
      </c>
      <c r="G12" s="8">
        <v>27.47</v>
      </c>
      <c r="H12" s="5" t="s">
        <v>34</v>
      </c>
      <c r="I12" s="5" t="s">
        <v>38</v>
      </c>
      <c r="J12" s="8">
        <v>22.39</v>
      </c>
      <c r="K12" s="6" t="s">
        <v>34</v>
      </c>
      <c r="L12" s="5" t="s">
        <v>39</v>
      </c>
      <c r="M12" s="8">
        <v>2.9239999999999995</v>
      </c>
    </row>
    <row r="13" spans="2:16">
      <c r="E13" s="1" t="s">
        <v>37</v>
      </c>
      <c r="F13" s="5" t="s">
        <v>36</v>
      </c>
      <c r="G13" s="8">
        <v>28.65</v>
      </c>
      <c r="H13" s="10" t="s">
        <v>37</v>
      </c>
      <c r="I13" s="5" t="s">
        <v>38</v>
      </c>
      <c r="J13" s="8">
        <v>25.98</v>
      </c>
      <c r="K13" s="6" t="s">
        <v>34</v>
      </c>
      <c r="L13" s="5" t="s">
        <v>39</v>
      </c>
      <c r="M13" s="8">
        <v>22.506</v>
      </c>
    </row>
    <row r="14" spans="2:16">
      <c r="E14" s="1" t="s">
        <v>37</v>
      </c>
      <c r="F14" s="5" t="s">
        <v>36</v>
      </c>
      <c r="G14" s="8">
        <v>27.18</v>
      </c>
      <c r="H14" s="10" t="s">
        <v>37</v>
      </c>
      <c r="I14" s="5" t="s">
        <v>42</v>
      </c>
      <c r="J14" s="8">
        <v>25.86</v>
      </c>
      <c r="K14" s="6" t="s">
        <v>37</v>
      </c>
      <c r="L14" s="5" t="s">
        <v>39</v>
      </c>
      <c r="M14" s="8">
        <v>28.990000000000002</v>
      </c>
    </row>
    <row r="15" spans="2:16">
      <c r="E15" s="1" t="s">
        <v>37</v>
      </c>
      <c r="F15" s="5" t="s">
        <v>36</v>
      </c>
      <c r="G15" s="8">
        <v>25.89</v>
      </c>
      <c r="H15" s="10" t="s">
        <v>37</v>
      </c>
      <c r="I15" s="5" t="s">
        <v>38</v>
      </c>
      <c r="J15" s="8">
        <v>27.95</v>
      </c>
      <c r="K15" s="6" t="s">
        <v>34</v>
      </c>
      <c r="L15" s="5" t="s">
        <v>39</v>
      </c>
      <c r="M15" s="8">
        <v>24.82</v>
      </c>
    </row>
    <row r="16" spans="2:16">
      <c r="E16" s="1" t="s">
        <v>37</v>
      </c>
      <c r="F16" s="5" t="s">
        <v>36</v>
      </c>
      <c r="G16" s="8">
        <v>26.29</v>
      </c>
      <c r="H16" s="10" t="s">
        <v>34</v>
      </c>
      <c r="I16" s="5" t="s">
        <v>38</v>
      </c>
      <c r="J16" s="8">
        <v>24.4</v>
      </c>
      <c r="K16" s="6" t="s">
        <v>37</v>
      </c>
      <c r="L16" s="5" t="s">
        <v>39</v>
      </c>
      <c r="M16" s="8">
        <v>28.91</v>
      </c>
    </row>
    <row r="17" spans="5:13">
      <c r="E17" s="1" t="s">
        <v>34</v>
      </c>
      <c r="F17" s="5" t="s">
        <v>36</v>
      </c>
      <c r="G17" s="8">
        <v>24.29</v>
      </c>
      <c r="H17" s="10" t="s">
        <v>34</v>
      </c>
      <c r="I17" s="5" t="s">
        <v>46</v>
      </c>
      <c r="J17" s="8">
        <v>24.83</v>
      </c>
      <c r="K17" s="6" t="s">
        <v>37</v>
      </c>
      <c r="L17" s="5" t="s">
        <v>39</v>
      </c>
      <c r="M17" s="8">
        <v>27.009999999999998</v>
      </c>
    </row>
    <row r="18" spans="5:13">
      <c r="E18" s="1" t="s">
        <v>37</v>
      </c>
      <c r="F18" s="5" t="s">
        <v>36</v>
      </c>
      <c r="G18" s="8">
        <v>25.7</v>
      </c>
      <c r="H18" s="10" t="s">
        <v>34</v>
      </c>
      <c r="I18" s="5" t="s">
        <v>38</v>
      </c>
      <c r="J18" s="8">
        <v>21.22</v>
      </c>
      <c r="K18" s="6" t="s">
        <v>37</v>
      </c>
      <c r="L18" s="5" t="s">
        <v>39</v>
      </c>
      <c r="M18" s="8">
        <v>30.809999999999995</v>
      </c>
    </row>
    <row r="19" spans="5:13">
      <c r="E19" s="1" t="s">
        <v>37</v>
      </c>
      <c r="F19" s="5" t="s">
        <v>36</v>
      </c>
      <c r="G19" s="8">
        <v>27.36</v>
      </c>
      <c r="H19" s="10" t="s">
        <v>37</v>
      </c>
      <c r="I19" s="5" t="s">
        <v>38</v>
      </c>
      <c r="J19" s="8">
        <v>27.19</v>
      </c>
      <c r="K19" s="6" t="s">
        <v>37</v>
      </c>
      <c r="L19" s="5" t="s">
        <v>47</v>
      </c>
      <c r="M19" s="8">
        <v>25.009999999999998</v>
      </c>
    </row>
    <row r="20" spans="5:13">
      <c r="E20" s="1" t="s">
        <v>37</v>
      </c>
      <c r="F20" s="5" t="s">
        <v>48</v>
      </c>
      <c r="G20" s="8">
        <v>25.6</v>
      </c>
      <c r="H20" s="10" t="s">
        <v>37</v>
      </c>
      <c r="I20" s="5" t="s">
        <v>38</v>
      </c>
      <c r="J20" s="8">
        <v>26.14</v>
      </c>
      <c r="K20" s="6" t="s">
        <v>37</v>
      </c>
      <c r="L20" s="5" t="s">
        <v>39</v>
      </c>
      <c r="M20" s="8">
        <v>29.2</v>
      </c>
    </row>
    <row r="21" spans="5:13" ht="15.75" customHeight="1">
      <c r="E21" s="1" t="s">
        <v>34</v>
      </c>
      <c r="F21" s="5" t="s">
        <v>36</v>
      </c>
      <c r="G21" s="8">
        <v>7.31</v>
      </c>
      <c r="H21" s="10" t="s">
        <v>34</v>
      </c>
      <c r="I21" s="5" t="s">
        <v>38</v>
      </c>
      <c r="J21" s="8">
        <v>22.11</v>
      </c>
      <c r="K21" s="6" t="s">
        <v>37</v>
      </c>
      <c r="L21" s="5" t="s">
        <v>39</v>
      </c>
      <c r="M21" s="8">
        <v>29.51</v>
      </c>
    </row>
    <row r="22" spans="5:13" ht="15.75" customHeight="1">
      <c r="E22" s="1" t="s">
        <v>34</v>
      </c>
      <c r="F22" s="5" t="s">
        <v>36</v>
      </c>
      <c r="G22" s="8">
        <v>24.4</v>
      </c>
      <c r="H22" s="10" t="s">
        <v>34</v>
      </c>
      <c r="I22" s="5" t="s">
        <v>38</v>
      </c>
      <c r="J22" s="8">
        <v>4.45</v>
      </c>
      <c r="K22" s="6" t="s">
        <v>37</v>
      </c>
      <c r="L22" s="5" t="s">
        <v>39</v>
      </c>
      <c r="M22" s="8">
        <v>27.04</v>
      </c>
    </row>
    <row r="23" spans="5:13" ht="15.75" customHeight="1">
      <c r="E23" s="1" t="s">
        <v>34</v>
      </c>
      <c r="F23" s="5" t="s">
        <v>36</v>
      </c>
      <c r="G23" s="8">
        <v>24.31</v>
      </c>
      <c r="H23" s="10" t="s">
        <v>37</v>
      </c>
      <c r="I23" s="5" t="s">
        <v>38</v>
      </c>
      <c r="J23" s="8">
        <v>27.25</v>
      </c>
      <c r="K23" s="6" t="s">
        <v>34</v>
      </c>
      <c r="L23" s="5" t="s">
        <v>39</v>
      </c>
      <c r="M23" s="8">
        <v>23.82</v>
      </c>
    </row>
    <row r="24" spans="5:13" ht="15.75" customHeight="1">
      <c r="E24" s="1" t="s">
        <v>34</v>
      </c>
      <c r="F24" s="5" t="s">
        <v>36</v>
      </c>
      <c r="G24" s="8">
        <v>22.47</v>
      </c>
      <c r="H24" s="10" t="s">
        <v>37</v>
      </c>
      <c r="I24" s="5" t="s">
        <v>38</v>
      </c>
      <c r="J24" s="8">
        <v>27.08</v>
      </c>
      <c r="K24" s="6" t="s">
        <v>37</v>
      </c>
      <c r="L24" s="5" t="s">
        <v>39</v>
      </c>
      <c r="M24" s="8">
        <v>26.78</v>
      </c>
    </row>
    <row r="25" spans="5:13" ht="15.75" customHeight="1">
      <c r="E25" s="1" t="s">
        <v>37</v>
      </c>
      <c r="F25" s="5" t="s">
        <v>36</v>
      </c>
      <c r="G25" s="8">
        <v>26.83</v>
      </c>
      <c r="H25" s="10" t="s">
        <v>34</v>
      </c>
      <c r="I25" s="5" t="s">
        <v>42</v>
      </c>
      <c r="J25" s="8">
        <v>21.35</v>
      </c>
      <c r="K25" s="6" t="s">
        <v>37</v>
      </c>
      <c r="L25" s="9" t="s">
        <v>39</v>
      </c>
      <c r="M25" s="8">
        <v>28.52</v>
      </c>
    </row>
    <row r="26" spans="5:13" ht="15.75" customHeight="1">
      <c r="E26" s="1" t="s">
        <v>37</v>
      </c>
      <c r="F26" s="5" t="s">
        <v>36</v>
      </c>
      <c r="G26" s="8">
        <v>25.37</v>
      </c>
      <c r="H26" s="10" t="s">
        <v>37</v>
      </c>
      <c r="I26" s="5" t="s">
        <v>38</v>
      </c>
      <c r="J26" s="8">
        <v>27.77</v>
      </c>
      <c r="K26" s="6"/>
      <c r="M26" s="1">
        <f>SUM(M3:M25)</f>
        <v>610.89</v>
      </c>
    </row>
    <row r="27" spans="5:13" ht="15.75" customHeight="1">
      <c r="E27" s="1" t="s">
        <v>37</v>
      </c>
      <c r="F27" s="5" t="s">
        <v>36</v>
      </c>
      <c r="G27" s="8">
        <v>27.7</v>
      </c>
      <c r="H27" s="10" t="s">
        <v>37</v>
      </c>
      <c r="I27" s="5" t="s">
        <v>38</v>
      </c>
      <c r="J27" s="8">
        <v>28.96</v>
      </c>
      <c r="K27" s="6"/>
    </row>
    <row r="28" spans="5:13" ht="15.75" customHeight="1">
      <c r="E28" s="1" t="s">
        <v>34</v>
      </c>
      <c r="F28" s="5" t="s">
        <v>48</v>
      </c>
      <c r="G28" s="8">
        <v>24.39</v>
      </c>
      <c r="H28" s="10" t="s">
        <v>34</v>
      </c>
      <c r="I28" s="5" t="s">
        <v>38</v>
      </c>
      <c r="J28" s="8">
        <v>3.78</v>
      </c>
      <c r="K28" s="6"/>
    </row>
    <row r="29" spans="5:13" ht="15.75" customHeight="1">
      <c r="E29" s="1" t="s">
        <v>37</v>
      </c>
      <c r="F29" s="5" t="s">
        <v>36</v>
      </c>
      <c r="G29" s="8">
        <v>25.02</v>
      </c>
      <c r="H29" s="10" t="s">
        <v>34</v>
      </c>
      <c r="I29" s="5" t="s">
        <v>38</v>
      </c>
      <c r="J29" s="8">
        <v>18.299999999999997</v>
      </c>
      <c r="K29" s="6"/>
    </row>
    <row r="30" spans="5:13" ht="15.75" customHeight="1">
      <c r="E30" s="1" t="s">
        <v>34</v>
      </c>
      <c r="F30" s="5" t="s">
        <v>36</v>
      </c>
      <c r="G30" s="8">
        <v>24.63</v>
      </c>
      <c r="H30" s="10" t="s">
        <v>34</v>
      </c>
      <c r="I30" s="5" t="s">
        <v>38</v>
      </c>
      <c r="J30" s="8">
        <v>3.4679999999999995</v>
      </c>
      <c r="K30" s="6"/>
    </row>
    <row r="31" spans="5:13" ht="15.75" customHeight="1">
      <c r="E31" s="1" t="s">
        <v>34</v>
      </c>
      <c r="F31" s="5" t="s">
        <v>48</v>
      </c>
      <c r="G31" s="8">
        <v>23.55</v>
      </c>
      <c r="H31" s="10" t="s">
        <v>34</v>
      </c>
      <c r="I31" s="5" t="s">
        <v>46</v>
      </c>
      <c r="J31" s="8">
        <v>21.91</v>
      </c>
      <c r="K31" s="6"/>
    </row>
    <row r="32" spans="5:13" ht="15.75" customHeight="1">
      <c r="E32" s="1" t="s">
        <v>37</v>
      </c>
      <c r="F32" s="5" t="s">
        <v>36</v>
      </c>
      <c r="G32" s="8">
        <v>28.72</v>
      </c>
      <c r="H32" s="10" t="s">
        <v>34</v>
      </c>
      <c r="I32" s="5" t="s">
        <v>38</v>
      </c>
      <c r="J32" s="8">
        <v>24.06</v>
      </c>
      <c r="K32" s="6"/>
    </row>
    <row r="33" spans="5:11" ht="15.75" customHeight="1">
      <c r="E33" s="1" t="s">
        <v>34</v>
      </c>
      <c r="F33" s="5" t="s">
        <v>45</v>
      </c>
      <c r="G33" s="8">
        <v>22.09</v>
      </c>
      <c r="H33" s="10" t="s">
        <v>34</v>
      </c>
      <c r="I33" s="5" t="s">
        <v>38</v>
      </c>
      <c r="J33" s="8">
        <v>24.41</v>
      </c>
      <c r="K33" s="6"/>
    </row>
    <row r="34" spans="5:11" ht="15.75" customHeight="1">
      <c r="E34" s="1" t="s">
        <v>34</v>
      </c>
      <c r="F34" s="5" t="s">
        <v>48</v>
      </c>
      <c r="G34" s="8">
        <v>24.58</v>
      </c>
      <c r="H34" s="10" t="s">
        <v>37</v>
      </c>
      <c r="I34" s="5" t="s">
        <v>42</v>
      </c>
      <c r="J34" s="8">
        <v>25.79</v>
      </c>
      <c r="K34" s="6"/>
    </row>
    <row r="35" spans="5:11" ht="15.75" customHeight="1">
      <c r="E35" s="1" t="s">
        <v>37</v>
      </c>
      <c r="F35" s="5" t="s">
        <v>36</v>
      </c>
      <c r="G35" s="8">
        <v>25.050000000000004</v>
      </c>
      <c r="H35" s="10" t="s">
        <v>34</v>
      </c>
      <c r="I35" s="5" t="s">
        <v>38</v>
      </c>
      <c r="J35" s="8">
        <v>1.06</v>
      </c>
      <c r="K35" s="6"/>
    </row>
    <row r="36" spans="5:11" ht="15.75" customHeight="1">
      <c r="E36" s="1" t="s">
        <v>34</v>
      </c>
      <c r="F36" s="5" t="s">
        <v>36</v>
      </c>
      <c r="G36" s="8">
        <v>24.06</v>
      </c>
      <c r="H36" s="10" t="s">
        <v>34</v>
      </c>
      <c r="I36" s="5" t="s">
        <v>38</v>
      </c>
      <c r="J36" s="8">
        <v>5.63</v>
      </c>
      <c r="K36" s="6"/>
    </row>
    <row r="37" spans="5:11" ht="15.75" customHeight="1">
      <c r="E37" s="1" t="s">
        <v>37</v>
      </c>
      <c r="F37" s="5" t="s">
        <v>36</v>
      </c>
      <c r="G37" s="8">
        <v>27.09</v>
      </c>
      <c r="H37" s="10" t="s">
        <v>34</v>
      </c>
      <c r="I37" s="5" t="s">
        <v>38</v>
      </c>
      <c r="J37" s="8">
        <v>15.27</v>
      </c>
      <c r="K37" s="6"/>
    </row>
    <row r="38" spans="5:11" ht="15.75" customHeight="1">
      <c r="E38" s="1" t="s">
        <v>34</v>
      </c>
      <c r="F38" s="5" t="s">
        <v>36</v>
      </c>
      <c r="G38" s="8">
        <v>24.77</v>
      </c>
      <c r="H38" s="10" t="s">
        <v>34</v>
      </c>
      <c r="I38" s="5" t="s">
        <v>38</v>
      </c>
      <c r="J38" s="8">
        <v>24.15</v>
      </c>
      <c r="K38" s="6"/>
    </row>
    <row r="39" spans="5:11" ht="15.75" customHeight="1">
      <c r="E39" s="1" t="s">
        <v>34</v>
      </c>
      <c r="F39" s="5" t="s">
        <v>48</v>
      </c>
      <c r="G39" s="8">
        <v>23.64</v>
      </c>
      <c r="H39" s="10" t="s">
        <v>37</v>
      </c>
      <c r="I39" s="5" t="s">
        <v>38</v>
      </c>
      <c r="J39" s="8">
        <v>25.45</v>
      </c>
      <c r="K39" s="6"/>
    </row>
    <row r="40" spans="5:11" ht="15.75" customHeight="1" thickBot="1">
      <c r="E40" s="1" t="s">
        <v>37</v>
      </c>
      <c r="F40" s="5" t="s">
        <v>36</v>
      </c>
      <c r="G40" s="8">
        <v>25.78</v>
      </c>
      <c r="H40" s="10" t="s">
        <v>37</v>
      </c>
      <c r="I40" s="5" t="s">
        <v>38</v>
      </c>
      <c r="J40" s="8">
        <v>28.800000000000004</v>
      </c>
      <c r="K40" s="6"/>
    </row>
    <row r="41" spans="5:11" ht="15.75" customHeight="1" thickBot="1">
      <c r="E41" s="1" t="s">
        <v>34</v>
      </c>
      <c r="F41" s="5" t="s">
        <v>49</v>
      </c>
      <c r="G41" s="130">
        <v>21.4</v>
      </c>
      <c r="H41" s="10" t="s">
        <v>34</v>
      </c>
      <c r="I41" s="5" t="s">
        <v>38</v>
      </c>
      <c r="J41" s="8">
        <v>23.75</v>
      </c>
      <c r="K41" s="6"/>
    </row>
    <row r="42" spans="5:11" ht="15.75" customHeight="1" thickBot="1">
      <c r="E42" s="1" t="s">
        <v>34</v>
      </c>
      <c r="F42" s="132" t="s">
        <v>50</v>
      </c>
      <c r="G42" s="133">
        <v>23.13</v>
      </c>
      <c r="H42" s="129" t="s">
        <v>34</v>
      </c>
      <c r="I42" s="5" t="s">
        <v>38</v>
      </c>
      <c r="J42" s="8">
        <v>23.74</v>
      </c>
      <c r="K42" s="6"/>
    </row>
    <row r="43" spans="5:11" ht="15.75" customHeight="1" thickBot="1">
      <c r="G43" s="131">
        <f>SUM(G3:G42)</f>
        <v>1001.71</v>
      </c>
      <c r="H43" s="129" t="s">
        <v>34</v>
      </c>
      <c r="I43" s="5" t="s">
        <v>38</v>
      </c>
      <c r="J43" s="8">
        <v>23.57</v>
      </c>
      <c r="K43" s="6"/>
    </row>
    <row r="44" spans="5:11" ht="15.75" customHeight="1">
      <c r="G44" s="23"/>
      <c r="H44" s="129" t="s">
        <v>34</v>
      </c>
      <c r="I44" s="5" t="s">
        <v>38</v>
      </c>
      <c r="J44" s="8">
        <v>5.21</v>
      </c>
      <c r="K44" s="6"/>
    </row>
    <row r="45" spans="5:11" ht="15.75" customHeight="1">
      <c r="G45" s="23"/>
      <c r="H45" s="129" t="s">
        <v>37</v>
      </c>
      <c r="I45" s="5" t="s">
        <v>38</v>
      </c>
      <c r="J45" s="8">
        <v>27.19</v>
      </c>
      <c r="K45" s="6"/>
    </row>
    <row r="46" spans="5:11" ht="15.75" customHeight="1">
      <c r="G46" s="23"/>
      <c r="H46" s="129" t="s">
        <v>34</v>
      </c>
      <c r="I46" s="5" t="s">
        <v>46</v>
      </c>
      <c r="J46" s="8">
        <v>24</v>
      </c>
      <c r="K46" s="6"/>
    </row>
    <row r="47" spans="5:11" ht="15.75" customHeight="1">
      <c r="G47" s="23"/>
      <c r="H47" s="129" t="s">
        <v>34</v>
      </c>
      <c r="I47" s="9" t="s">
        <v>38</v>
      </c>
      <c r="J47" s="8">
        <v>24.25</v>
      </c>
      <c r="K47" s="6"/>
    </row>
    <row r="48" spans="5:11" ht="15.75" customHeight="1" thickBot="1">
      <c r="J48" s="1">
        <f>SUM(J3:J47)</f>
        <v>964.72799999999972</v>
      </c>
    </row>
    <row r="49" spans="1:11" ht="15.75" customHeight="1">
      <c r="B49" s="200" t="s">
        <v>11</v>
      </c>
      <c r="C49" s="82" t="s">
        <v>51</v>
      </c>
      <c r="D49" s="173"/>
      <c r="E49" s="173"/>
      <c r="F49" s="174"/>
      <c r="G49" s="141"/>
    </row>
    <row r="50" spans="1:11" ht="15.75" customHeight="1">
      <c r="B50" s="201"/>
      <c r="C50" s="204" t="s">
        <v>27</v>
      </c>
      <c r="D50" s="33" t="s">
        <v>28</v>
      </c>
      <c r="E50" s="33" t="s">
        <v>29</v>
      </c>
      <c r="F50" s="74" t="s">
        <v>4</v>
      </c>
      <c r="G50" s="137"/>
    </row>
    <row r="51" spans="1:11" ht="15.75" customHeight="1">
      <c r="B51" s="202" t="s">
        <v>52</v>
      </c>
      <c r="C51" s="75">
        <v>4</v>
      </c>
      <c r="D51" s="12">
        <v>23</v>
      </c>
      <c r="E51" s="12">
        <v>15</v>
      </c>
      <c r="F51" s="76">
        <v>18</v>
      </c>
      <c r="G51" s="131"/>
    </row>
    <row r="52" spans="1:11" ht="15.75" customHeight="1" thickBot="1">
      <c r="B52" s="203" t="s">
        <v>53</v>
      </c>
      <c r="C52" s="88">
        <v>1</v>
      </c>
      <c r="D52" s="14">
        <v>17</v>
      </c>
      <c r="E52" s="14">
        <v>30</v>
      </c>
      <c r="F52" s="81">
        <v>5</v>
      </c>
      <c r="G52" s="131"/>
      <c r="H52" s="23"/>
      <c r="I52" s="23"/>
    </row>
    <row r="53" spans="1:11" ht="15.75" customHeight="1" thickBot="1">
      <c r="A53" s="23"/>
      <c r="B53" s="54" t="s">
        <v>54</v>
      </c>
      <c r="C53" s="55"/>
      <c r="D53" s="55"/>
      <c r="E53" s="55"/>
      <c r="F53" s="55"/>
      <c r="G53" s="55"/>
      <c r="H53" s="55"/>
      <c r="I53" s="131"/>
    </row>
    <row r="54" spans="1:11" ht="15.75" customHeight="1" thickBot="1">
      <c r="A54" s="23"/>
      <c r="B54" s="97"/>
      <c r="C54" s="32" t="s">
        <v>27</v>
      </c>
      <c r="D54" s="32" t="s">
        <v>28</v>
      </c>
      <c r="E54" s="32" t="s">
        <v>29</v>
      </c>
      <c r="F54" s="32" t="s">
        <v>4</v>
      </c>
      <c r="G54" s="32"/>
      <c r="H54" s="32" t="s">
        <v>24</v>
      </c>
      <c r="I54" s="217" t="s">
        <v>55</v>
      </c>
      <c r="K54" s="107" t="s">
        <v>56</v>
      </c>
    </row>
    <row r="55" spans="1:11" ht="15.75" customHeight="1" thickBot="1">
      <c r="A55" s="85" t="s">
        <v>57</v>
      </c>
      <c r="B55" s="93" t="s">
        <v>52</v>
      </c>
      <c r="C55" s="94">
        <f>L70*C51</f>
        <v>500</v>
      </c>
      <c r="D55" s="94">
        <f>L69*D51</f>
        <v>2783</v>
      </c>
      <c r="E55" s="94">
        <f>L67*E51</f>
        <v>222</v>
      </c>
      <c r="F55" s="94">
        <f>L68*F51</f>
        <v>2214</v>
      </c>
      <c r="G55" s="94"/>
      <c r="H55" s="94">
        <f t="shared" ref="H55:H56" si="0">SUM(C55:G55)</f>
        <v>5719</v>
      </c>
      <c r="I55" s="83">
        <f t="shared" ref="I55:I56" si="1">I62*H55</f>
        <v>2459.17</v>
      </c>
      <c r="K55" s="108">
        <f>SUM(I55:I58)</f>
        <v>4865.0700000000006</v>
      </c>
    </row>
    <row r="56" spans="1:11" ht="15.75" customHeight="1" thickBot="1">
      <c r="A56" s="95"/>
      <c r="B56" s="77" t="s">
        <v>53</v>
      </c>
      <c r="C56" s="78">
        <f>L70*C52</f>
        <v>125</v>
      </c>
      <c r="D56" s="78">
        <f>L69*D52</f>
        <v>2057</v>
      </c>
      <c r="E56" s="78">
        <f>L67*E52</f>
        <v>444</v>
      </c>
      <c r="F56" s="78">
        <f>L68*F52</f>
        <v>615</v>
      </c>
      <c r="G56" s="78"/>
      <c r="H56" s="78">
        <f t="shared" si="0"/>
        <v>3241</v>
      </c>
      <c r="I56" s="79">
        <f t="shared" si="1"/>
        <v>972.3</v>
      </c>
    </row>
    <row r="57" spans="1:11" ht="15.75" customHeight="1">
      <c r="A57" s="86" t="s">
        <v>58</v>
      </c>
      <c r="B57" s="90" t="s">
        <v>52</v>
      </c>
      <c r="C57" s="19">
        <f t="shared" ref="C57:F57" si="2">C55</f>
        <v>500</v>
      </c>
      <c r="D57" s="19">
        <f t="shared" si="2"/>
        <v>2783</v>
      </c>
      <c r="E57" s="19">
        <f t="shared" si="2"/>
        <v>222</v>
      </c>
      <c r="F57" s="91">
        <f t="shared" si="2"/>
        <v>2214</v>
      </c>
      <c r="G57" s="19"/>
      <c r="H57" s="19">
        <f t="shared" ref="H57:H58" si="3">H55</f>
        <v>5719</v>
      </c>
      <c r="I57" s="92">
        <f t="shared" ref="I57:I58" si="4">H57*I64</f>
        <v>915.04</v>
      </c>
    </row>
    <row r="58" spans="1:11" ht="15.75" customHeight="1" thickBot="1">
      <c r="A58" s="87"/>
      <c r="B58" s="77" t="s">
        <v>53</v>
      </c>
      <c r="C58" s="78">
        <f t="shared" ref="C58:F58" si="5">C56</f>
        <v>125</v>
      </c>
      <c r="D58" s="78">
        <f t="shared" si="5"/>
        <v>2057</v>
      </c>
      <c r="E58" s="78">
        <f t="shared" si="5"/>
        <v>444</v>
      </c>
      <c r="F58" s="84">
        <f t="shared" si="5"/>
        <v>615</v>
      </c>
      <c r="G58" s="78"/>
      <c r="H58" s="78">
        <f t="shared" si="3"/>
        <v>3241</v>
      </c>
      <c r="I58" s="79">
        <f t="shared" si="4"/>
        <v>518.56000000000006</v>
      </c>
    </row>
    <row r="59" spans="1:11" ht="15.75" customHeight="1"/>
    <row r="60" spans="1:11" ht="15.75" customHeight="1" thickBot="1"/>
    <row r="61" spans="1:11" ht="15.75" customHeight="1" thickBot="1">
      <c r="G61" s="23"/>
      <c r="H61" s="105" t="s">
        <v>90</v>
      </c>
      <c r="I61" s="106" t="s">
        <v>59</v>
      </c>
      <c r="K61" s="107" t="s">
        <v>60</v>
      </c>
    </row>
    <row r="62" spans="1:11" ht="15.75" customHeight="1" thickBot="1">
      <c r="G62" s="99" t="s">
        <v>57</v>
      </c>
      <c r="H62" s="100" t="s">
        <v>37</v>
      </c>
      <c r="I62" s="101">
        <v>0.43</v>
      </c>
      <c r="K62" s="108">
        <f>D8+G43+J48+M26</f>
        <v>2720.8779999999997</v>
      </c>
    </row>
    <row r="63" spans="1:11" ht="15.75" customHeight="1" thickBot="1">
      <c r="G63" s="185"/>
      <c r="H63" s="103" t="s">
        <v>40</v>
      </c>
      <c r="I63" s="104">
        <v>0.3</v>
      </c>
    </row>
    <row r="64" spans="1:11" ht="15.75" customHeight="1">
      <c r="G64" s="99" t="s">
        <v>58</v>
      </c>
      <c r="H64" s="100" t="s">
        <v>37</v>
      </c>
      <c r="I64" s="101">
        <v>0.16</v>
      </c>
    </row>
    <row r="65" spans="1:12" ht="15.75" customHeight="1" thickBot="1">
      <c r="G65" s="185"/>
      <c r="H65" s="103" t="s">
        <v>40</v>
      </c>
      <c r="I65" s="104">
        <v>0.16</v>
      </c>
    </row>
    <row r="66" spans="1:12" ht="15.75" customHeight="1" thickBot="1">
      <c r="K66" s="115" t="s">
        <v>1</v>
      </c>
      <c r="L66" s="116" t="s">
        <v>61</v>
      </c>
    </row>
    <row r="67" spans="1:12" ht="15.75" customHeight="1" thickBot="1">
      <c r="A67" s="23"/>
      <c r="B67" s="120"/>
      <c r="C67" s="121" t="s">
        <v>27</v>
      </c>
      <c r="D67" s="121" t="s">
        <v>28</v>
      </c>
      <c r="E67" s="121" t="s">
        <v>29</v>
      </c>
      <c r="F67" s="122" t="s">
        <v>4</v>
      </c>
      <c r="K67" s="109" t="s">
        <v>3</v>
      </c>
      <c r="L67" s="110">
        <v>14.8</v>
      </c>
    </row>
    <row r="68" spans="1:12" ht="15.75" customHeight="1">
      <c r="A68" s="99" t="s">
        <v>57</v>
      </c>
      <c r="B68" s="94" t="s">
        <v>52</v>
      </c>
      <c r="C68" s="94">
        <f>C55*I62</f>
        <v>215</v>
      </c>
      <c r="D68" s="94">
        <f>D55*I62</f>
        <v>1196.69</v>
      </c>
      <c r="E68" s="94">
        <f>E55*I62</f>
        <v>95.46</v>
      </c>
      <c r="F68" s="83">
        <f>F55*I62</f>
        <v>952.02</v>
      </c>
      <c r="K68" s="111" t="s">
        <v>4</v>
      </c>
      <c r="L68" s="112">
        <v>123</v>
      </c>
    </row>
    <row r="69" spans="1:12" ht="15.75" customHeight="1" thickBot="1">
      <c r="A69" s="102"/>
      <c r="B69" s="117" t="s">
        <v>53</v>
      </c>
      <c r="C69" s="78">
        <f>C56*I63</f>
        <v>37.5</v>
      </c>
      <c r="D69" s="78">
        <f t="shared" ref="D69:D71" si="6">D56*I63</f>
        <v>617.1</v>
      </c>
      <c r="E69" s="78">
        <f t="shared" ref="E69:E71" si="7">E56*I63</f>
        <v>133.19999999999999</v>
      </c>
      <c r="F69" s="79">
        <f t="shared" ref="F69:F71" si="8">F56*I63</f>
        <v>184.5</v>
      </c>
      <c r="K69" s="111" t="s">
        <v>5</v>
      </c>
      <c r="L69" s="112">
        <v>121</v>
      </c>
    </row>
    <row r="70" spans="1:12" ht="15.75" customHeight="1" thickBot="1">
      <c r="A70" s="118" t="s">
        <v>58</v>
      </c>
      <c r="B70" s="94" t="s">
        <v>52</v>
      </c>
      <c r="C70" s="94">
        <f>C57*I64</f>
        <v>80</v>
      </c>
      <c r="D70" s="94">
        <f t="shared" si="6"/>
        <v>445.28000000000003</v>
      </c>
      <c r="E70" s="94">
        <f t="shared" si="7"/>
        <v>35.520000000000003</v>
      </c>
      <c r="F70" s="83">
        <f t="shared" si="8"/>
        <v>354.24</v>
      </c>
      <c r="K70" s="113" t="s">
        <v>6</v>
      </c>
      <c r="L70" s="114">
        <v>125</v>
      </c>
    </row>
    <row r="71" spans="1:12" ht="15.75" customHeight="1" thickBot="1">
      <c r="A71" s="119"/>
      <c r="B71" s="117" t="s">
        <v>53</v>
      </c>
      <c r="C71" s="78">
        <f>C58*I65</f>
        <v>20</v>
      </c>
      <c r="D71" s="78">
        <f t="shared" si="6"/>
        <v>329.12</v>
      </c>
      <c r="E71" s="78">
        <f t="shared" si="7"/>
        <v>71.040000000000006</v>
      </c>
      <c r="F71" s="79">
        <f t="shared" si="8"/>
        <v>98.4</v>
      </c>
    </row>
    <row r="72" spans="1:12" ht="15.75" customHeight="1" thickBot="1">
      <c r="B72" s="123" t="s">
        <v>24</v>
      </c>
      <c r="C72" s="126">
        <f>SUM(C68:C71)</f>
        <v>352.5</v>
      </c>
      <c r="D72" s="128">
        <f t="shared" ref="D72:F72" si="9">SUM(D68:D71)</f>
        <v>2588.19</v>
      </c>
      <c r="E72" s="127">
        <f t="shared" si="9"/>
        <v>335.21999999999997</v>
      </c>
      <c r="F72" s="125">
        <f t="shared" si="9"/>
        <v>1589.16</v>
      </c>
    </row>
    <row r="73" spans="1:12" ht="15.75" customHeight="1"/>
    <row r="74" spans="1:12" ht="15.75" customHeight="1"/>
    <row r="75" spans="1:12" ht="15.75" customHeight="1"/>
    <row r="76" spans="1:12" ht="15.75" customHeight="1"/>
    <row r="77" spans="1:12" ht="15.75" customHeight="1"/>
    <row r="78" spans="1:12" ht="15.75" customHeight="1"/>
    <row r="79" spans="1:12" ht="15.75" customHeight="1"/>
    <row r="80" spans="1:12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9">
    <mergeCell ref="A68:A69"/>
    <mergeCell ref="A70:A71"/>
    <mergeCell ref="G62:G63"/>
    <mergeCell ref="G64:G65"/>
    <mergeCell ref="B49:B50"/>
    <mergeCell ref="B53:H53"/>
    <mergeCell ref="A55:A56"/>
    <mergeCell ref="A57:A58"/>
    <mergeCell ref="C49:F49"/>
  </mergeCells>
  <conditionalFormatting sqref="D3:D7">
    <cfRule type="cellIs" dxfId="15" priority="1" operator="greaterThan">
      <formula>21</formula>
    </cfRule>
  </conditionalFormatting>
  <conditionalFormatting sqref="G3:G42">
    <cfRule type="cellIs" dxfId="14" priority="2" operator="greaterThan">
      <formula>21</formula>
    </cfRule>
  </conditionalFormatting>
  <conditionalFormatting sqref="J3:J47">
    <cfRule type="cellIs" dxfId="13" priority="3" operator="greaterThan">
      <formula>21</formula>
    </cfRule>
  </conditionalFormatting>
  <conditionalFormatting sqref="M3:M25">
    <cfRule type="cellIs" dxfId="12" priority="4" operator="greaterThan">
      <formula>21</formula>
    </cfRule>
  </conditionalFormatting>
  <conditionalFormatting sqref="P3">
    <cfRule type="cellIs" dxfId="11" priority="5" operator="greaterThan">
      <formula>21</formula>
    </cfRule>
  </conditionalFormatting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DD6EE"/>
  </sheetPr>
  <dimension ref="A1:P1004"/>
  <sheetViews>
    <sheetView topLeftCell="A49" zoomScale="62" workbookViewId="0">
      <selection activeCell="I58" sqref="I58"/>
    </sheetView>
  </sheetViews>
  <sheetFormatPr baseColWidth="10" defaultColWidth="14.42578125" defaultRowHeight="15" customHeight="1"/>
  <cols>
    <col min="1" max="1" width="10" bestFit="1" customWidth="1"/>
    <col min="2" max="2" width="18.28515625" customWidth="1"/>
    <col min="3" max="4" width="11.42578125" customWidth="1"/>
    <col min="5" max="5" width="23.7109375" customWidth="1"/>
    <col min="6" max="7" width="11.42578125" customWidth="1"/>
    <col min="8" max="8" width="15.140625" customWidth="1"/>
    <col min="9" max="9" width="36.140625" bestFit="1" customWidth="1"/>
    <col min="10" max="10" width="11.42578125" customWidth="1"/>
    <col min="11" max="11" width="41.28515625" bestFit="1" customWidth="1"/>
    <col min="12" max="12" width="15.140625" bestFit="1" customWidth="1"/>
    <col min="13" max="13" width="11.42578125" customWidth="1"/>
    <col min="14" max="14" width="18.7109375" customWidth="1"/>
    <col min="15" max="26" width="11.42578125" customWidth="1"/>
  </cols>
  <sheetData>
    <row r="1" spans="2:16" ht="15" customHeight="1" thickBot="1"/>
    <row r="2" spans="2:16" ht="15.75">
      <c r="C2" s="16" t="s">
        <v>27</v>
      </c>
      <c r="D2" s="4" t="s">
        <v>33</v>
      </c>
      <c r="F2" s="3" t="s">
        <v>28</v>
      </c>
      <c r="G2" s="4" t="s">
        <v>33</v>
      </c>
      <c r="I2" s="3" t="s">
        <v>29</v>
      </c>
      <c r="J2" s="4" t="s">
        <v>33</v>
      </c>
      <c r="L2" s="3" t="s">
        <v>4</v>
      </c>
      <c r="M2" s="4" t="s">
        <v>33</v>
      </c>
      <c r="O2" s="137"/>
      <c r="P2" s="137"/>
    </row>
    <row r="3" spans="2:16">
      <c r="B3" s="1" t="s">
        <v>37</v>
      </c>
      <c r="C3" s="5" t="s">
        <v>43</v>
      </c>
      <c r="D3" s="7">
        <v>26.55</v>
      </c>
      <c r="E3" s="1" t="s">
        <v>40</v>
      </c>
      <c r="F3" s="5" t="s">
        <v>62</v>
      </c>
      <c r="G3" s="7">
        <v>24.54</v>
      </c>
      <c r="H3" s="1" t="s">
        <v>37</v>
      </c>
      <c r="I3" s="5" t="s">
        <v>38</v>
      </c>
      <c r="J3" s="7">
        <v>30.200000000000003</v>
      </c>
      <c r="K3" s="1" t="s">
        <v>37</v>
      </c>
      <c r="L3" s="5" t="s">
        <v>47</v>
      </c>
      <c r="M3" s="7">
        <v>30.96</v>
      </c>
      <c r="N3" s="1"/>
      <c r="O3" s="138"/>
      <c r="P3" s="138"/>
    </row>
    <row r="4" spans="2:16">
      <c r="B4" s="1" t="s">
        <v>37</v>
      </c>
      <c r="C4" s="5" t="s">
        <v>35</v>
      </c>
      <c r="D4" s="7">
        <v>25.89</v>
      </c>
      <c r="E4" s="1" t="s">
        <v>40</v>
      </c>
      <c r="F4" s="5" t="s">
        <v>62</v>
      </c>
      <c r="G4" s="7">
        <v>24.43</v>
      </c>
      <c r="H4" s="1" t="s">
        <v>37</v>
      </c>
      <c r="I4" s="5" t="s">
        <v>46</v>
      </c>
      <c r="J4" s="7">
        <v>27.09</v>
      </c>
      <c r="K4" s="1" t="s">
        <v>34</v>
      </c>
      <c r="L4" s="5" t="s">
        <v>63</v>
      </c>
      <c r="M4" s="7">
        <v>24.29</v>
      </c>
      <c r="N4" s="1"/>
      <c r="O4" s="138"/>
      <c r="P4" s="138"/>
    </row>
    <row r="5" spans="2:16">
      <c r="B5" s="1" t="s">
        <v>37</v>
      </c>
      <c r="C5" s="5" t="s">
        <v>44</v>
      </c>
      <c r="D5" s="7">
        <v>29.69</v>
      </c>
      <c r="E5" s="1" t="s">
        <v>40</v>
      </c>
      <c r="F5" s="5" t="s">
        <v>48</v>
      </c>
      <c r="G5" s="7">
        <v>23.42</v>
      </c>
      <c r="H5" s="1" t="s">
        <v>34</v>
      </c>
      <c r="I5" s="5" t="s">
        <v>38</v>
      </c>
      <c r="J5" s="7">
        <v>24.08</v>
      </c>
      <c r="K5" s="1" t="s">
        <v>37</v>
      </c>
      <c r="L5" s="5" t="s">
        <v>63</v>
      </c>
      <c r="M5" s="7">
        <v>32.299999999999997</v>
      </c>
    </row>
    <row r="6" spans="2:16">
      <c r="B6" s="1" t="s">
        <v>37</v>
      </c>
      <c r="C6" s="5" t="s">
        <v>35</v>
      </c>
      <c r="D6" s="7">
        <v>29.81</v>
      </c>
      <c r="E6" s="1" t="s">
        <v>37</v>
      </c>
      <c r="F6" s="5" t="s">
        <v>62</v>
      </c>
      <c r="G6" s="7">
        <v>26.2</v>
      </c>
      <c r="H6" s="1" t="s">
        <v>34</v>
      </c>
      <c r="I6" s="5" t="s">
        <v>38</v>
      </c>
      <c r="J6" s="7">
        <v>23.69</v>
      </c>
      <c r="K6" s="1" t="s">
        <v>37</v>
      </c>
      <c r="L6" s="5" t="s">
        <v>63</v>
      </c>
      <c r="M6" s="7">
        <v>29.509999999999998</v>
      </c>
    </row>
    <row r="7" spans="2:16">
      <c r="B7" s="1" t="s">
        <v>37</v>
      </c>
      <c r="C7" s="9" t="s">
        <v>44</v>
      </c>
      <c r="D7" s="7">
        <v>25.58</v>
      </c>
      <c r="E7" s="1" t="s">
        <v>40</v>
      </c>
      <c r="F7" s="5" t="s">
        <v>45</v>
      </c>
      <c r="G7" s="7">
        <v>21.48</v>
      </c>
      <c r="H7" s="1" t="s">
        <v>34</v>
      </c>
      <c r="I7" s="5" t="s">
        <v>38</v>
      </c>
      <c r="J7" s="7">
        <v>22.39</v>
      </c>
      <c r="K7" s="1" t="s">
        <v>37</v>
      </c>
      <c r="L7" s="5" t="s">
        <v>63</v>
      </c>
      <c r="M7" s="7">
        <v>27.96</v>
      </c>
    </row>
    <row r="8" spans="2:16">
      <c r="D8" s="1">
        <f>SUM(D3:D7)</f>
        <v>137.51999999999998</v>
      </c>
      <c r="E8" s="1" t="s">
        <v>37</v>
      </c>
      <c r="F8" s="5" t="s">
        <v>48</v>
      </c>
      <c r="G8" s="7">
        <v>26.07</v>
      </c>
      <c r="H8" s="1" t="s">
        <v>37</v>
      </c>
      <c r="I8" s="5" t="s">
        <v>38</v>
      </c>
      <c r="J8" s="7">
        <v>26.29</v>
      </c>
      <c r="K8" s="1" t="s">
        <v>34</v>
      </c>
      <c r="L8" s="5" t="s">
        <v>63</v>
      </c>
      <c r="M8" s="7">
        <v>24.73</v>
      </c>
    </row>
    <row r="9" spans="2:16">
      <c r="E9" s="1" t="s">
        <v>40</v>
      </c>
      <c r="F9" s="5" t="s">
        <v>45</v>
      </c>
      <c r="G9" s="7">
        <v>24.31</v>
      </c>
      <c r="H9" s="1" t="s">
        <v>34</v>
      </c>
      <c r="I9" s="5" t="s">
        <v>38</v>
      </c>
      <c r="J9" s="7">
        <v>22.63</v>
      </c>
      <c r="K9" s="1" t="s">
        <v>37</v>
      </c>
      <c r="L9" s="5" t="s">
        <v>63</v>
      </c>
      <c r="M9" s="7">
        <v>27.57</v>
      </c>
    </row>
    <row r="10" spans="2:16">
      <c r="E10" s="1" t="s">
        <v>40</v>
      </c>
      <c r="F10" s="5" t="s">
        <v>45</v>
      </c>
      <c r="G10" s="7">
        <v>21.64</v>
      </c>
      <c r="H10" s="1" t="s">
        <v>34</v>
      </c>
      <c r="I10" s="5" t="s">
        <v>64</v>
      </c>
      <c r="J10" s="7">
        <v>23.96</v>
      </c>
      <c r="K10" s="1" t="s">
        <v>37</v>
      </c>
      <c r="L10" s="5" t="s">
        <v>63</v>
      </c>
      <c r="M10" s="7">
        <v>29.810000000000002</v>
      </c>
    </row>
    <row r="11" spans="2:16">
      <c r="E11" s="1" t="s">
        <v>37</v>
      </c>
      <c r="F11" s="5" t="s">
        <v>62</v>
      </c>
      <c r="G11" s="7">
        <v>26.4</v>
      </c>
      <c r="H11" s="1" t="s">
        <v>37</v>
      </c>
      <c r="I11" s="5" t="s">
        <v>65</v>
      </c>
      <c r="J11" s="7">
        <v>25.07</v>
      </c>
      <c r="K11" s="1" t="s">
        <v>34</v>
      </c>
      <c r="L11" s="5" t="s">
        <v>63</v>
      </c>
      <c r="M11" s="7">
        <v>23.620000000000005</v>
      </c>
    </row>
    <row r="12" spans="2:16">
      <c r="E12" s="1" t="s">
        <v>40</v>
      </c>
      <c r="F12" s="5" t="s">
        <v>62</v>
      </c>
      <c r="G12" s="7">
        <v>24.370000000000005</v>
      </c>
      <c r="H12" s="1" t="s">
        <v>34</v>
      </c>
      <c r="I12" s="5" t="s">
        <v>65</v>
      </c>
      <c r="J12" s="7">
        <v>24.63</v>
      </c>
      <c r="K12" s="1" t="s">
        <v>37</v>
      </c>
      <c r="L12" s="5" t="s">
        <v>63</v>
      </c>
      <c r="M12" s="7">
        <v>27.62</v>
      </c>
    </row>
    <row r="13" spans="2:16">
      <c r="E13" s="1" t="s">
        <v>40</v>
      </c>
      <c r="F13" s="5" t="s">
        <v>62</v>
      </c>
      <c r="G13" s="7">
        <v>23.72</v>
      </c>
      <c r="H13" s="1" t="s">
        <v>34</v>
      </c>
      <c r="I13" s="5" t="s">
        <v>65</v>
      </c>
      <c r="J13" s="7">
        <v>24.37</v>
      </c>
      <c r="K13" s="1" t="s">
        <v>37</v>
      </c>
      <c r="L13" s="5" t="s">
        <v>63</v>
      </c>
      <c r="M13" s="7">
        <v>28.66</v>
      </c>
    </row>
    <row r="14" spans="2:16">
      <c r="E14" s="1" t="s">
        <v>37</v>
      </c>
      <c r="F14" s="5" t="s">
        <v>62</v>
      </c>
      <c r="G14" s="7">
        <v>26.17</v>
      </c>
      <c r="H14" s="1" t="s">
        <v>34</v>
      </c>
      <c r="I14" s="5" t="s">
        <v>65</v>
      </c>
      <c r="J14" s="7">
        <v>24.87</v>
      </c>
      <c r="K14" s="1" t="s">
        <v>37</v>
      </c>
      <c r="L14" s="5" t="s">
        <v>63</v>
      </c>
      <c r="M14" s="7">
        <v>26.81</v>
      </c>
    </row>
    <row r="15" spans="2:16">
      <c r="E15" s="1" t="s">
        <v>37</v>
      </c>
      <c r="F15" s="5" t="s">
        <v>62</v>
      </c>
      <c r="G15" s="7">
        <v>25.1</v>
      </c>
      <c r="H15" s="1" t="s">
        <v>37</v>
      </c>
      <c r="I15" s="5" t="s">
        <v>65</v>
      </c>
      <c r="J15" s="7">
        <v>25.86</v>
      </c>
      <c r="K15" s="1" t="s">
        <v>37</v>
      </c>
      <c r="L15" s="5" t="s">
        <v>66</v>
      </c>
      <c r="M15" s="7">
        <v>28.57</v>
      </c>
    </row>
    <row r="16" spans="2:16">
      <c r="E16" s="1" t="s">
        <v>37</v>
      </c>
      <c r="F16" s="5" t="s">
        <v>62</v>
      </c>
      <c r="G16" s="7">
        <v>25.72</v>
      </c>
      <c r="H16" s="1" t="s">
        <v>34</v>
      </c>
      <c r="I16" s="5" t="s">
        <v>65</v>
      </c>
      <c r="J16" s="7">
        <v>22.75</v>
      </c>
      <c r="K16" s="1" t="s">
        <v>37</v>
      </c>
      <c r="L16" s="5" t="s">
        <v>63</v>
      </c>
      <c r="M16" s="7">
        <v>27.37</v>
      </c>
    </row>
    <row r="17" spans="5:13">
      <c r="E17" s="1" t="s">
        <v>37</v>
      </c>
      <c r="F17" s="5" t="s">
        <v>62</v>
      </c>
      <c r="G17" s="7">
        <v>26.19</v>
      </c>
      <c r="H17" s="1" t="s">
        <v>37</v>
      </c>
      <c r="I17" s="5" t="s">
        <v>46</v>
      </c>
      <c r="J17" s="7">
        <v>26.59</v>
      </c>
      <c r="K17" s="1" t="s">
        <v>37</v>
      </c>
      <c r="L17" s="5" t="s">
        <v>63</v>
      </c>
      <c r="M17" s="7">
        <v>26.8</v>
      </c>
    </row>
    <row r="18" spans="5:13">
      <c r="E18" s="1" t="s">
        <v>37</v>
      </c>
      <c r="F18" s="5" t="s">
        <v>62</v>
      </c>
      <c r="G18" s="7">
        <v>26.38</v>
      </c>
      <c r="H18" s="1" t="s">
        <v>37</v>
      </c>
      <c r="I18" s="5" t="s">
        <v>65</v>
      </c>
      <c r="J18" s="7">
        <v>27.69</v>
      </c>
      <c r="K18" s="1" t="s">
        <v>37</v>
      </c>
      <c r="L18" s="5" t="s">
        <v>63</v>
      </c>
      <c r="M18" s="7">
        <v>32.99</v>
      </c>
    </row>
    <row r="19" spans="5:13">
      <c r="E19" s="1" t="s">
        <v>40</v>
      </c>
      <c r="F19" s="5" t="s">
        <v>48</v>
      </c>
      <c r="G19" s="7">
        <v>23.58</v>
      </c>
      <c r="H19" s="1" t="s">
        <v>34</v>
      </c>
      <c r="I19" s="5" t="s">
        <v>65</v>
      </c>
      <c r="J19" s="7">
        <v>22.39</v>
      </c>
      <c r="K19" s="1" t="s">
        <v>37</v>
      </c>
      <c r="L19" s="5" t="s">
        <v>63</v>
      </c>
      <c r="M19" s="7">
        <v>30.18</v>
      </c>
    </row>
    <row r="20" spans="5:13">
      <c r="E20" s="1" t="s">
        <v>37</v>
      </c>
      <c r="F20" s="5" t="s">
        <v>62</v>
      </c>
      <c r="G20" s="7">
        <v>28.02</v>
      </c>
      <c r="H20" s="1" t="s">
        <v>34</v>
      </c>
      <c r="I20" s="5" t="s">
        <v>65</v>
      </c>
      <c r="J20" s="7">
        <v>24.95</v>
      </c>
      <c r="K20" s="1" t="s">
        <v>37</v>
      </c>
      <c r="L20" s="5" t="s">
        <v>66</v>
      </c>
      <c r="M20" s="7">
        <v>28.97</v>
      </c>
    </row>
    <row r="21" spans="5:13" ht="15.75" customHeight="1">
      <c r="E21" s="1" t="s">
        <v>40</v>
      </c>
      <c r="F21" s="5" t="s">
        <v>45</v>
      </c>
      <c r="G21" s="7">
        <v>23.48</v>
      </c>
      <c r="H21" s="1" t="s">
        <v>34</v>
      </c>
      <c r="I21" s="5" t="s">
        <v>65</v>
      </c>
      <c r="J21" s="7">
        <v>23.88</v>
      </c>
      <c r="K21" s="1" t="s">
        <v>34</v>
      </c>
      <c r="L21" s="5" t="s">
        <v>47</v>
      </c>
      <c r="M21" s="7">
        <v>24.99</v>
      </c>
    </row>
    <row r="22" spans="5:13" ht="15.75" customHeight="1">
      <c r="E22" s="1" t="s">
        <v>40</v>
      </c>
      <c r="F22" s="5" t="s">
        <v>48</v>
      </c>
      <c r="G22" s="7">
        <v>23.51</v>
      </c>
      <c r="H22" s="1" t="s">
        <v>34</v>
      </c>
      <c r="I22" s="5" t="s">
        <v>46</v>
      </c>
      <c r="J22" s="7">
        <v>24.14</v>
      </c>
      <c r="K22" s="1" t="s">
        <v>37</v>
      </c>
      <c r="L22" s="5" t="s">
        <v>63</v>
      </c>
      <c r="M22" s="7">
        <v>26.34</v>
      </c>
    </row>
    <row r="23" spans="5:13" ht="15.75" customHeight="1">
      <c r="E23" s="1" t="s">
        <v>40</v>
      </c>
      <c r="F23" s="5" t="s">
        <v>48</v>
      </c>
      <c r="G23" s="7">
        <v>3.7800000000000002</v>
      </c>
      <c r="H23" s="1" t="s">
        <v>37</v>
      </c>
      <c r="I23" s="5" t="s">
        <v>38</v>
      </c>
      <c r="J23" s="7">
        <v>30.94</v>
      </c>
      <c r="K23" s="1" t="s">
        <v>37</v>
      </c>
      <c r="L23" s="5" t="s">
        <v>63</v>
      </c>
      <c r="M23" s="7">
        <v>31.56</v>
      </c>
    </row>
    <row r="24" spans="5:13" ht="15.75" customHeight="1">
      <c r="E24" s="1" t="s">
        <v>40</v>
      </c>
      <c r="F24" s="5" t="s">
        <v>48</v>
      </c>
      <c r="G24" s="7">
        <v>20.64</v>
      </c>
      <c r="H24" s="1" t="s">
        <v>37</v>
      </c>
      <c r="I24" s="5" t="s">
        <v>38</v>
      </c>
      <c r="J24" s="7">
        <v>25.35</v>
      </c>
      <c r="K24" s="1" t="s">
        <v>37</v>
      </c>
      <c r="L24" s="5" t="s">
        <v>63</v>
      </c>
      <c r="M24" s="7">
        <v>31.770000000000003</v>
      </c>
    </row>
    <row r="25" spans="5:13" ht="15.75" customHeight="1">
      <c r="E25" s="1" t="s">
        <v>37</v>
      </c>
      <c r="F25" s="5" t="s">
        <v>62</v>
      </c>
      <c r="G25" s="7">
        <v>26.78</v>
      </c>
      <c r="H25" s="1" t="s">
        <v>34</v>
      </c>
      <c r="I25" s="5" t="s">
        <v>38</v>
      </c>
      <c r="J25" s="7">
        <v>24.48</v>
      </c>
      <c r="K25" s="1" t="s">
        <v>37</v>
      </c>
      <c r="L25" s="5" t="s">
        <v>63</v>
      </c>
      <c r="M25" s="7">
        <v>26.16</v>
      </c>
    </row>
    <row r="26" spans="5:13" ht="15.75" customHeight="1">
      <c r="E26" s="1" t="s">
        <v>37</v>
      </c>
      <c r="F26" s="5" t="s">
        <v>62</v>
      </c>
      <c r="G26" s="7">
        <v>26.15</v>
      </c>
      <c r="H26" s="1" t="s">
        <v>37</v>
      </c>
      <c r="I26" s="5" t="s">
        <v>38</v>
      </c>
      <c r="J26" s="7">
        <v>31.28</v>
      </c>
      <c r="K26" s="1" t="s">
        <v>37</v>
      </c>
      <c r="L26" s="5" t="s">
        <v>63</v>
      </c>
      <c r="M26" s="7">
        <v>32.159999999999997</v>
      </c>
    </row>
    <row r="27" spans="5:13" ht="15.75" customHeight="1">
      <c r="E27" s="1" t="s">
        <v>37</v>
      </c>
      <c r="F27" s="5" t="s">
        <v>62</v>
      </c>
      <c r="G27" s="7">
        <v>25.97</v>
      </c>
      <c r="H27" s="1" t="s">
        <v>34</v>
      </c>
      <c r="I27" s="5" t="s">
        <v>38</v>
      </c>
      <c r="J27" s="7">
        <v>24.22</v>
      </c>
      <c r="K27" s="1" t="s">
        <v>37</v>
      </c>
      <c r="L27" s="5" t="s">
        <v>63</v>
      </c>
      <c r="M27" s="7">
        <v>31.17</v>
      </c>
    </row>
    <row r="28" spans="5:13" ht="15.75" customHeight="1">
      <c r="E28" s="1" t="s">
        <v>40</v>
      </c>
      <c r="F28" s="5" t="s">
        <v>62</v>
      </c>
      <c r="G28" s="7">
        <v>24.56</v>
      </c>
      <c r="H28" s="1" t="s">
        <v>34</v>
      </c>
      <c r="I28" s="5" t="s">
        <v>38</v>
      </c>
      <c r="J28" s="7">
        <v>23.35</v>
      </c>
      <c r="K28" s="1" t="s">
        <v>37</v>
      </c>
      <c r="L28" s="5" t="s">
        <v>63</v>
      </c>
      <c r="M28" s="7">
        <v>28.1</v>
      </c>
    </row>
    <row r="29" spans="5:13" ht="15.75" customHeight="1">
      <c r="E29" s="1" t="s">
        <v>40</v>
      </c>
      <c r="F29" s="5" t="s">
        <v>45</v>
      </c>
      <c r="G29" s="7">
        <v>22.69</v>
      </c>
      <c r="H29" s="1" t="s">
        <v>34</v>
      </c>
      <c r="I29" s="5" t="s">
        <v>38</v>
      </c>
      <c r="J29" s="7">
        <v>23.88</v>
      </c>
      <c r="K29" s="1" t="s">
        <v>37</v>
      </c>
      <c r="L29" s="5" t="s">
        <v>63</v>
      </c>
      <c r="M29" s="7">
        <v>27.66</v>
      </c>
    </row>
    <row r="30" spans="5:13" ht="15.75" customHeight="1">
      <c r="E30" s="1" t="s">
        <v>40</v>
      </c>
      <c r="F30" s="5" t="s">
        <v>48</v>
      </c>
      <c r="G30" s="7">
        <v>22.67</v>
      </c>
      <c r="H30" s="1" t="s">
        <v>34</v>
      </c>
      <c r="I30" s="5" t="s">
        <v>38</v>
      </c>
      <c r="J30" s="7">
        <v>22.98</v>
      </c>
      <c r="K30" s="1" t="s">
        <v>37</v>
      </c>
      <c r="L30" s="5" t="s">
        <v>63</v>
      </c>
      <c r="M30" s="7">
        <v>29.48</v>
      </c>
    </row>
    <row r="31" spans="5:13" ht="15.75" customHeight="1">
      <c r="E31" s="1" t="s">
        <v>37</v>
      </c>
      <c r="F31" s="5" t="s">
        <v>62</v>
      </c>
      <c r="G31" s="7">
        <v>27.37</v>
      </c>
      <c r="H31" s="1" t="s">
        <v>34</v>
      </c>
      <c r="I31" s="5" t="s">
        <v>46</v>
      </c>
      <c r="J31" s="7">
        <v>24.43</v>
      </c>
      <c r="K31" s="1" t="s">
        <v>37</v>
      </c>
      <c r="L31" s="5" t="s">
        <v>63</v>
      </c>
      <c r="M31" s="7">
        <v>30.58</v>
      </c>
    </row>
    <row r="32" spans="5:13" ht="15.75" customHeight="1">
      <c r="E32" s="1" t="s">
        <v>40</v>
      </c>
      <c r="F32" s="5" t="s">
        <v>62</v>
      </c>
      <c r="G32" s="7">
        <v>17.95</v>
      </c>
      <c r="H32" s="1" t="s">
        <v>34</v>
      </c>
      <c r="I32" s="5" t="s">
        <v>38</v>
      </c>
      <c r="J32" s="7">
        <v>22.33</v>
      </c>
      <c r="K32" s="1" t="s">
        <v>37</v>
      </c>
      <c r="L32" s="5" t="s">
        <v>47</v>
      </c>
      <c r="M32" s="7">
        <v>33.31</v>
      </c>
    </row>
    <row r="33" spans="5:13" ht="15.75" customHeight="1">
      <c r="E33" s="1" t="s">
        <v>40</v>
      </c>
      <c r="F33" s="5" t="s">
        <v>62</v>
      </c>
      <c r="G33" s="7">
        <v>24.72</v>
      </c>
      <c r="H33" s="1" t="s">
        <v>34</v>
      </c>
      <c r="I33" s="5" t="s">
        <v>38</v>
      </c>
      <c r="J33" s="7">
        <v>4.4000000000000004</v>
      </c>
      <c r="K33" s="1" t="s">
        <v>37</v>
      </c>
      <c r="L33" s="5" t="s">
        <v>63</v>
      </c>
      <c r="M33" s="7">
        <v>27.58</v>
      </c>
    </row>
    <row r="34" spans="5:13" ht="15.75" customHeight="1">
      <c r="E34" s="1" t="s">
        <v>40</v>
      </c>
      <c r="F34" s="5" t="s">
        <v>45</v>
      </c>
      <c r="G34" s="7">
        <v>23.37</v>
      </c>
      <c r="H34" s="1" t="s">
        <v>34</v>
      </c>
      <c r="I34" s="5" t="s">
        <v>38</v>
      </c>
      <c r="J34" s="7">
        <v>23.6</v>
      </c>
      <c r="K34" s="1" t="s">
        <v>37</v>
      </c>
      <c r="L34" s="5" t="s">
        <v>63</v>
      </c>
      <c r="M34" s="7">
        <v>28.37</v>
      </c>
    </row>
    <row r="35" spans="5:13" ht="15.75" customHeight="1">
      <c r="E35" s="1" t="s">
        <v>37</v>
      </c>
      <c r="F35" s="5" t="s">
        <v>62</v>
      </c>
      <c r="G35" s="7">
        <v>25.71</v>
      </c>
      <c r="H35" s="1" t="s">
        <v>37</v>
      </c>
      <c r="I35" s="5" t="s">
        <v>38</v>
      </c>
      <c r="J35" s="7">
        <v>25.96</v>
      </c>
      <c r="K35" s="1" t="s">
        <v>34</v>
      </c>
      <c r="L35" s="5" t="s">
        <v>63</v>
      </c>
      <c r="M35" s="7">
        <v>24.56</v>
      </c>
    </row>
    <row r="36" spans="5:13" ht="15.75" customHeight="1">
      <c r="E36" s="1" t="s">
        <v>37</v>
      </c>
      <c r="F36" s="5" t="s">
        <v>62</v>
      </c>
      <c r="G36" s="7">
        <v>26.01</v>
      </c>
      <c r="H36" s="1" t="s">
        <v>37</v>
      </c>
      <c r="I36" s="5" t="s">
        <v>38</v>
      </c>
      <c r="J36" s="7">
        <v>25.51</v>
      </c>
      <c r="K36" s="1" t="s">
        <v>37</v>
      </c>
      <c r="L36" s="9" t="s">
        <v>63</v>
      </c>
      <c r="M36" s="7">
        <v>29.27</v>
      </c>
    </row>
    <row r="37" spans="5:13" ht="15.75" customHeight="1">
      <c r="E37" s="1" t="s">
        <v>37</v>
      </c>
      <c r="F37" s="5" t="s">
        <v>62</v>
      </c>
      <c r="G37" s="7">
        <v>26.85</v>
      </c>
      <c r="H37" s="1" t="s">
        <v>37</v>
      </c>
      <c r="I37" s="5" t="s">
        <v>38</v>
      </c>
      <c r="J37" s="7">
        <v>33.299999999999997</v>
      </c>
      <c r="M37" s="1">
        <f>SUM(M3:M36)</f>
        <v>971.78</v>
      </c>
    </row>
    <row r="38" spans="5:13" ht="15.75" customHeight="1">
      <c r="E38" s="1" t="s">
        <v>37</v>
      </c>
      <c r="F38" s="5" t="s">
        <v>62</v>
      </c>
      <c r="G38" s="7">
        <v>25.71</v>
      </c>
      <c r="H38" s="1" t="s">
        <v>34</v>
      </c>
      <c r="I38" s="5" t="s">
        <v>38</v>
      </c>
      <c r="J38" s="7">
        <v>23.66</v>
      </c>
    </row>
    <row r="39" spans="5:13" ht="15.75" customHeight="1">
      <c r="E39" s="1" t="s">
        <v>40</v>
      </c>
      <c r="F39" s="5" t="s">
        <v>48</v>
      </c>
      <c r="G39" s="7">
        <v>22.8</v>
      </c>
      <c r="H39" s="1" t="s">
        <v>37</v>
      </c>
      <c r="I39" s="5" t="s">
        <v>38</v>
      </c>
      <c r="J39" s="7">
        <v>25.51</v>
      </c>
    </row>
    <row r="40" spans="5:13" ht="15.75" customHeight="1">
      <c r="E40" s="1" t="s">
        <v>37</v>
      </c>
      <c r="F40" s="5" t="s">
        <v>62</v>
      </c>
      <c r="G40" s="7">
        <v>26.64</v>
      </c>
      <c r="H40" s="1" t="s">
        <v>37</v>
      </c>
      <c r="I40" s="5" t="s">
        <v>46</v>
      </c>
      <c r="J40" s="7">
        <v>26.36</v>
      </c>
    </row>
    <row r="41" spans="5:13" ht="15.75" customHeight="1">
      <c r="E41" s="1" t="s">
        <v>37</v>
      </c>
      <c r="F41" s="5" t="s">
        <v>62</v>
      </c>
      <c r="G41" s="7">
        <v>25.37</v>
      </c>
      <c r="H41" s="1" t="s">
        <v>34</v>
      </c>
      <c r="I41" s="5" t="s">
        <v>38</v>
      </c>
      <c r="J41" s="7">
        <v>23.96</v>
      </c>
    </row>
    <row r="42" spans="5:13" ht="15.75" customHeight="1">
      <c r="E42" s="1" t="s">
        <v>37</v>
      </c>
      <c r="F42" s="5" t="s">
        <v>62</v>
      </c>
      <c r="G42" s="7">
        <v>25.15</v>
      </c>
      <c r="H42" s="1" t="s">
        <v>37</v>
      </c>
      <c r="I42" s="5" t="s">
        <v>38</v>
      </c>
      <c r="J42" s="7">
        <v>29.21</v>
      </c>
    </row>
    <row r="43" spans="5:13" ht="15.75" customHeight="1">
      <c r="E43" s="1" t="s">
        <v>37</v>
      </c>
      <c r="F43" s="5" t="s">
        <v>62</v>
      </c>
      <c r="G43" s="7">
        <v>26.98</v>
      </c>
      <c r="H43" s="1" t="s">
        <v>37</v>
      </c>
      <c r="I43" s="5" t="s">
        <v>38</v>
      </c>
      <c r="J43" s="7">
        <v>25.98</v>
      </c>
    </row>
    <row r="44" spans="5:13" ht="15.75" customHeight="1">
      <c r="E44" s="1" t="s">
        <v>37</v>
      </c>
      <c r="F44" s="5" t="s">
        <v>62</v>
      </c>
      <c r="G44" s="7">
        <v>26.130000000000003</v>
      </c>
      <c r="H44" s="1" t="s">
        <v>34</v>
      </c>
      <c r="I44" s="9" t="s">
        <v>46</v>
      </c>
      <c r="J44" s="7">
        <v>24.88</v>
      </c>
    </row>
    <row r="45" spans="5:13" ht="15.75" customHeight="1">
      <c r="E45" s="1" t="s">
        <v>40</v>
      </c>
      <c r="F45" s="5" t="s">
        <v>62</v>
      </c>
      <c r="G45" s="7">
        <v>24.42</v>
      </c>
      <c r="J45" s="1">
        <f>SUM(J3:J44)</f>
        <v>1043.0900000000001</v>
      </c>
    </row>
    <row r="46" spans="5:13" ht="15.75" customHeight="1">
      <c r="E46" s="1" t="s">
        <v>40</v>
      </c>
      <c r="F46" s="5" t="s">
        <v>62</v>
      </c>
      <c r="G46" s="7">
        <v>24.05</v>
      </c>
    </row>
    <row r="47" spans="5:13" ht="15.75" customHeight="1">
      <c r="E47" s="1" t="s">
        <v>40</v>
      </c>
      <c r="F47" s="5" t="s">
        <v>62</v>
      </c>
      <c r="G47" s="7">
        <v>23.52</v>
      </c>
    </row>
    <row r="48" spans="5:13" ht="15.75" customHeight="1">
      <c r="E48" s="1" t="s">
        <v>37</v>
      </c>
      <c r="F48" s="9" t="s">
        <v>62</v>
      </c>
      <c r="G48" s="7">
        <v>25.270000000000003</v>
      </c>
    </row>
    <row r="49" spans="1:11" ht="15.75" customHeight="1">
      <c r="G49" s="1">
        <f>SUM(G3:G48)</f>
        <v>1115.99</v>
      </c>
    </row>
    <row r="50" spans="1:11" ht="15.75" customHeight="1"/>
    <row r="51" spans="1:11" ht="15.75" customHeight="1" thickBot="1"/>
    <row r="52" spans="1:11" ht="15.75" customHeight="1">
      <c r="B52" s="200" t="s">
        <v>12</v>
      </c>
      <c r="C52" s="82" t="s">
        <v>51</v>
      </c>
      <c r="D52" s="173"/>
      <c r="E52" s="173"/>
      <c r="F52" s="174"/>
      <c r="G52" s="141"/>
    </row>
    <row r="53" spans="1:11" ht="15.75" customHeight="1" thickBot="1">
      <c r="B53" s="158"/>
      <c r="C53" s="207" t="s">
        <v>27</v>
      </c>
      <c r="D53" s="134" t="s">
        <v>28</v>
      </c>
      <c r="E53" s="134" t="s">
        <v>29</v>
      </c>
      <c r="F53" s="135" t="s">
        <v>4</v>
      </c>
      <c r="G53" s="137"/>
    </row>
    <row r="54" spans="1:11" ht="15.75" customHeight="1">
      <c r="B54" s="205" t="s">
        <v>52</v>
      </c>
      <c r="C54" s="93">
        <v>5</v>
      </c>
      <c r="D54" s="94">
        <v>23</v>
      </c>
      <c r="E54" s="94">
        <v>17</v>
      </c>
      <c r="F54" s="83">
        <v>29</v>
      </c>
      <c r="G54" s="131">
        <v>0</v>
      </c>
    </row>
    <row r="55" spans="1:11" ht="15.75" customHeight="1" thickBot="1">
      <c r="B55" s="206" t="s">
        <v>53</v>
      </c>
      <c r="C55" s="136">
        <v>0</v>
      </c>
      <c r="D55" s="78">
        <v>23</v>
      </c>
      <c r="E55" s="78">
        <v>25</v>
      </c>
      <c r="F55" s="79">
        <v>5</v>
      </c>
      <c r="G55" s="131">
        <v>2</v>
      </c>
    </row>
    <row r="56" spans="1:11" ht="15.75" customHeight="1" thickBot="1"/>
    <row r="57" spans="1:11" ht="15.75" customHeight="1" thickBot="1">
      <c r="B57" s="148" t="s">
        <v>54</v>
      </c>
      <c r="C57" s="149"/>
      <c r="D57" s="149"/>
      <c r="E57" s="149"/>
      <c r="F57" s="149"/>
      <c r="G57" s="215"/>
      <c r="H57" s="23"/>
      <c r="I57" s="131"/>
    </row>
    <row r="58" spans="1:11" ht="15.75" customHeight="1" thickBot="1">
      <c r="A58" s="23"/>
      <c r="B58" s="120"/>
      <c r="C58" s="121" t="s">
        <v>27</v>
      </c>
      <c r="D58" s="121" t="s">
        <v>28</v>
      </c>
      <c r="E58" s="121" t="s">
        <v>29</v>
      </c>
      <c r="F58" s="121" t="s">
        <v>4</v>
      </c>
      <c r="G58" s="122"/>
      <c r="H58" s="216" t="s">
        <v>24</v>
      </c>
      <c r="I58" s="167" t="s">
        <v>56</v>
      </c>
      <c r="K58" s="107" t="s">
        <v>56</v>
      </c>
    </row>
    <row r="59" spans="1:11" ht="15.75" customHeight="1" thickBot="1">
      <c r="A59" s="99" t="s">
        <v>57</v>
      </c>
      <c r="B59" s="94" t="s">
        <v>52</v>
      </c>
      <c r="C59" s="94">
        <f>L74*C54</f>
        <v>625</v>
      </c>
      <c r="D59" s="94">
        <f>L73*D54</f>
        <v>2783</v>
      </c>
      <c r="E59" s="94">
        <f>L71*E54</f>
        <v>251.60000000000002</v>
      </c>
      <c r="F59" s="94">
        <f>L72*F54</f>
        <v>3567</v>
      </c>
      <c r="G59" s="94"/>
      <c r="H59" s="94">
        <f t="shared" ref="H59:H60" si="0">SUM(C59:G59)</f>
        <v>7226.6</v>
      </c>
      <c r="I59" s="83">
        <f t="shared" ref="I59:I60" si="1">I66*H59</f>
        <v>3107.4380000000001</v>
      </c>
      <c r="K59" s="108">
        <f>SUM(I59:I62)</f>
        <v>5996.9740000000002</v>
      </c>
    </row>
    <row r="60" spans="1:11" ht="15.75" customHeight="1" thickBot="1">
      <c r="A60" s="102"/>
      <c r="B60" s="117" t="s">
        <v>53</v>
      </c>
      <c r="C60" s="78">
        <f>L74*C55</f>
        <v>0</v>
      </c>
      <c r="D60" s="78">
        <f>L73*D55</f>
        <v>2783</v>
      </c>
      <c r="E60" s="78">
        <f>L71*E55</f>
        <v>370</v>
      </c>
      <c r="F60" s="78">
        <f>L72*F55</f>
        <v>615</v>
      </c>
      <c r="G60" s="78"/>
      <c r="H60" s="78">
        <f t="shared" si="0"/>
        <v>3768</v>
      </c>
      <c r="I60" s="79">
        <f t="shared" si="1"/>
        <v>1130.3999999999999</v>
      </c>
    </row>
    <row r="61" spans="1:11" ht="15.75" customHeight="1">
      <c r="A61" s="118" t="s">
        <v>58</v>
      </c>
      <c r="B61" s="94" t="s">
        <v>52</v>
      </c>
      <c r="C61" s="94">
        <f t="shared" ref="C61:F61" si="2">C59</f>
        <v>625</v>
      </c>
      <c r="D61" s="94">
        <f t="shared" si="2"/>
        <v>2783</v>
      </c>
      <c r="E61" s="94">
        <f t="shared" si="2"/>
        <v>251.60000000000002</v>
      </c>
      <c r="F61" s="153">
        <f t="shared" si="2"/>
        <v>3567</v>
      </c>
      <c r="G61" s="94"/>
      <c r="H61" s="94">
        <f t="shared" ref="H61:H62" si="3">H59</f>
        <v>7226.6</v>
      </c>
      <c r="I61" s="83">
        <f t="shared" ref="I61:I62" si="4">H61*I68</f>
        <v>1156.2560000000001</v>
      </c>
    </row>
    <row r="62" spans="1:11" ht="15.75" customHeight="1" thickBot="1">
      <c r="A62" s="119"/>
      <c r="B62" s="117" t="s">
        <v>53</v>
      </c>
      <c r="C62" s="78">
        <f t="shared" ref="C62:F62" si="5">C60</f>
        <v>0</v>
      </c>
      <c r="D62" s="78">
        <f t="shared" si="5"/>
        <v>2783</v>
      </c>
      <c r="E62" s="78">
        <f t="shared" si="5"/>
        <v>370</v>
      </c>
      <c r="F62" s="84">
        <f t="shared" si="5"/>
        <v>615</v>
      </c>
      <c r="G62" s="78"/>
      <c r="H62" s="78">
        <f t="shared" si="3"/>
        <v>3768</v>
      </c>
      <c r="I62" s="79">
        <f t="shared" si="4"/>
        <v>602.88</v>
      </c>
    </row>
    <row r="63" spans="1:11" ht="15.75" customHeight="1"/>
    <row r="64" spans="1:11" ht="15.75" customHeight="1" thickBot="1"/>
    <row r="65" spans="1:12" ht="15.75" customHeight="1" thickBot="1">
      <c r="G65" s="177"/>
      <c r="H65" s="169"/>
      <c r="I65" s="212" t="s">
        <v>59</v>
      </c>
      <c r="K65" s="107" t="s">
        <v>60</v>
      </c>
    </row>
    <row r="66" spans="1:12" ht="15.75" customHeight="1" thickBot="1">
      <c r="G66" s="99" t="s">
        <v>57</v>
      </c>
      <c r="H66" s="94" t="s">
        <v>37</v>
      </c>
      <c r="I66" s="101">
        <v>0.43</v>
      </c>
      <c r="K66" s="108">
        <f>D8+G49+J45+M37</f>
        <v>3268.38</v>
      </c>
    </row>
    <row r="67" spans="1:12" ht="15.75" customHeight="1" thickBot="1">
      <c r="G67" s="102"/>
      <c r="H67" s="78" t="s">
        <v>40</v>
      </c>
      <c r="I67" s="104">
        <v>0.3</v>
      </c>
    </row>
    <row r="68" spans="1:12" ht="15.75" customHeight="1">
      <c r="G68" s="213" t="s">
        <v>58</v>
      </c>
      <c r="H68" s="98" t="s">
        <v>37</v>
      </c>
      <c r="I68" s="214">
        <v>0.16</v>
      </c>
    </row>
    <row r="69" spans="1:12" ht="15.75" customHeight="1" thickBot="1">
      <c r="G69" s="102"/>
      <c r="H69" s="103" t="s">
        <v>40</v>
      </c>
      <c r="I69" s="104">
        <v>0.16</v>
      </c>
    </row>
    <row r="70" spans="1:12" ht="15.75" customHeight="1" thickBot="1">
      <c r="K70" s="115" t="s">
        <v>1</v>
      </c>
      <c r="L70" s="116" t="s">
        <v>61</v>
      </c>
    </row>
    <row r="71" spans="1:12" ht="16.5" thickBot="1">
      <c r="A71" s="177"/>
      <c r="B71" s="169"/>
      <c r="C71" s="155" t="s">
        <v>27</v>
      </c>
      <c r="D71" s="155" t="s">
        <v>28</v>
      </c>
      <c r="E71" s="155" t="s">
        <v>29</v>
      </c>
      <c r="F71" s="191" t="s">
        <v>4</v>
      </c>
      <c r="K71" s="109" t="s">
        <v>3</v>
      </c>
      <c r="L71" s="110">
        <v>14.8</v>
      </c>
    </row>
    <row r="72" spans="1:12" ht="15.75" customHeight="1">
      <c r="A72" s="99" t="s">
        <v>57</v>
      </c>
      <c r="B72" s="94" t="s">
        <v>52</v>
      </c>
      <c r="C72" s="94">
        <f>C59*I66</f>
        <v>268.75</v>
      </c>
      <c r="D72" s="94">
        <f>D59*I66</f>
        <v>1196.69</v>
      </c>
      <c r="E72" s="94">
        <f>E59*I66</f>
        <v>108.188</v>
      </c>
      <c r="F72" s="83">
        <f>F59*I66</f>
        <v>1533.81</v>
      </c>
      <c r="K72" s="111" t="s">
        <v>4</v>
      </c>
      <c r="L72" s="112">
        <v>123</v>
      </c>
    </row>
    <row r="73" spans="1:12" ht="15.75" customHeight="1" thickBot="1">
      <c r="A73" s="102"/>
      <c r="B73" s="117" t="s">
        <v>53</v>
      </c>
      <c r="C73" s="78">
        <f>C60*I67</f>
        <v>0</v>
      </c>
      <c r="D73" s="78">
        <f t="shared" ref="D73:D75" si="6">D60*I67</f>
        <v>834.9</v>
      </c>
      <c r="E73" s="78">
        <f t="shared" ref="E73:E75" si="7">E60*I67</f>
        <v>111</v>
      </c>
      <c r="F73" s="79">
        <f t="shared" ref="F73:F75" si="8">F60*I67</f>
        <v>184.5</v>
      </c>
      <c r="K73" s="111" t="s">
        <v>5</v>
      </c>
      <c r="L73" s="112">
        <v>121</v>
      </c>
    </row>
    <row r="74" spans="1:12" ht="15.75" customHeight="1" thickBot="1">
      <c r="A74" s="157" t="s">
        <v>58</v>
      </c>
      <c r="B74" s="19" t="s">
        <v>52</v>
      </c>
      <c r="C74" s="19">
        <f>C61*I68</f>
        <v>100</v>
      </c>
      <c r="D74" s="19">
        <f t="shared" si="6"/>
        <v>445.28000000000003</v>
      </c>
      <c r="E74" s="19">
        <f t="shared" si="7"/>
        <v>40.256000000000007</v>
      </c>
      <c r="F74" s="92">
        <f t="shared" si="8"/>
        <v>570.72</v>
      </c>
      <c r="K74" s="113" t="s">
        <v>6</v>
      </c>
      <c r="L74" s="114">
        <v>125</v>
      </c>
    </row>
    <row r="75" spans="1:12" ht="15.75" customHeight="1" thickBot="1">
      <c r="A75" s="119"/>
      <c r="B75" s="117" t="s">
        <v>53</v>
      </c>
      <c r="C75" s="78">
        <f>C62*I69</f>
        <v>0</v>
      </c>
      <c r="D75" s="78">
        <f t="shared" si="6"/>
        <v>445.28000000000003</v>
      </c>
      <c r="E75" s="78">
        <f t="shared" si="7"/>
        <v>59.2</v>
      </c>
      <c r="F75" s="79">
        <f t="shared" si="8"/>
        <v>98.4</v>
      </c>
    </row>
    <row r="76" spans="1:12" ht="15.75" customHeight="1" thickBot="1">
      <c r="B76" s="123" t="s">
        <v>24</v>
      </c>
      <c r="C76" s="124">
        <f>SUM(C72:C75)</f>
        <v>368.75</v>
      </c>
      <c r="D76" s="124">
        <f t="shared" ref="D76:F76" si="9">SUM(D72:D75)</f>
        <v>2922.1500000000005</v>
      </c>
      <c r="E76" s="124">
        <f t="shared" si="9"/>
        <v>318.64400000000001</v>
      </c>
      <c r="F76" s="125">
        <f t="shared" si="9"/>
        <v>2387.4299999999998</v>
      </c>
    </row>
    <row r="77" spans="1:12" ht="15.75" customHeight="1"/>
    <row r="78" spans="1:12" ht="15.75" customHeight="1"/>
    <row r="79" spans="1:12" ht="15.75" customHeight="1"/>
    <row r="80" spans="1:12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</sheetData>
  <mergeCells count="9">
    <mergeCell ref="A72:A73"/>
    <mergeCell ref="A74:A75"/>
    <mergeCell ref="G66:G67"/>
    <mergeCell ref="G68:G69"/>
    <mergeCell ref="B52:B53"/>
    <mergeCell ref="B57:G57"/>
    <mergeCell ref="A59:A60"/>
    <mergeCell ref="A61:A62"/>
    <mergeCell ref="C52:F52"/>
  </mergeCells>
  <conditionalFormatting sqref="P3:P4 D3:D7 M3:M36 J3:J44 G3:G48">
    <cfRule type="cellIs" dxfId="10" priority="1" operator="greaterThan">
      <formula>21</formula>
    </cfRule>
  </conditionalFormatting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CC2E5"/>
  </sheetPr>
  <dimension ref="B1:P1001"/>
  <sheetViews>
    <sheetView topLeftCell="A51" zoomScale="61" workbookViewId="0">
      <selection activeCell="K62" sqref="K62"/>
    </sheetView>
  </sheetViews>
  <sheetFormatPr baseColWidth="10" defaultColWidth="14.42578125" defaultRowHeight="15" customHeight="1"/>
  <cols>
    <col min="1" max="1" width="5.7109375" customWidth="1"/>
    <col min="2" max="2" width="17.7109375" customWidth="1"/>
    <col min="3" max="3" width="11.42578125" customWidth="1"/>
    <col min="4" max="4" width="21.5703125" customWidth="1"/>
    <col min="5" max="5" width="19.85546875" customWidth="1"/>
    <col min="6" max="7" width="11.42578125" customWidth="1"/>
    <col min="8" max="8" width="17.140625" customWidth="1"/>
    <col min="9" max="10" width="11.42578125" customWidth="1"/>
    <col min="11" max="11" width="26.140625" customWidth="1"/>
    <col min="12" max="12" width="11.42578125" customWidth="1"/>
    <col min="13" max="13" width="27.5703125" customWidth="1"/>
    <col min="14" max="14" width="18.5703125" customWidth="1"/>
    <col min="15" max="15" width="11.42578125" customWidth="1"/>
    <col min="16" max="16" width="13.7109375" bestFit="1" customWidth="1"/>
    <col min="17" max="26" width="11.42578125" customWidth="1"/>
  </cols>
  <sheetData>
    <row r="1" spans="2:16" ht="15" customHeight="1" thickBot="1"/>
    <row r="2" spans="2:16" ht="15.75">
      <c r="C2" s="16" t="s">
        <v>27</v>
      </c>
      <c r="D2" s="4" t="s">
        <v>33</v>
      </c>
      <c r="F2" s="3" t="s">
        <v>28</v>
      </c>
      <c r="G2" s="4" t="s">
        <v>33</v>
      </c>
      <c r="I2" s="3" t="s">
        <v>29</v>
      </c>
      <c r="J2" s="4" t="s">
        <v>33</v>
      </c>
      <c r="L2" s="3" t="s">
        <v>4</v>
      </c>
      <c r="M2" s="4" t="s">
        <v>33</v>
      </c>
      <c r="O2" s="137"/>
      <c r="P2" s="137"/>
    </row>
    <row r="3" spans="2:16">
      <c r="B3" s="1" t="s">
        <v>40</v>
      </c>
      <c r="C3" s="5" t="s">
        <v>73</v>
      </c>
      <c r="D3" s="7">
        <v>10.68</v>
      </c>
      <c r="E3" s="1" t="s">
        <v>37</v>
      </c>
      <c r="F3" s="5" t="s">
        <v>48</v>
      </c>
      <c r="G3" s="7">
        <v>25.24</v>
      </c>
      <c r="H3" s="1" t="s">
        <v>37</v>
      </c>
      <c r="I3" s="5" t="s">
        <v>38</v>
      </c>
      <c r="J3" s="7">
        <v>29.95</v>
      </c>
      <c r="K3" s="1" t="s">
        <v>37</v>
      </c>
      <c r="L3" s="5" t="s">
        <v>63</v>
      </c>
      <c r="M3" s="7">
        <v>26.83</v>
      </c>
      <c r="N3" s="1"/>
      <c r="O3" s="138"/>
      <c r="P3" s="138"/>
    </row>
    <row r="4" spans="2:16">
      <c r="B4" s="1" t="s">
        <v>40</v>
      </c>
      <c r="C4" s="5" t="s">
        <v>73</v>
      </c>
      <c r="D4" s="7">
        <v>1.34</v>
      </c>
      <c r="E4" s="1" t="s">
        <v>37</v>
      </c>
      <c r="F4" s="5" t="s">
        <v>68</v>
      </c>
      <c r="G4" s="7">
        <v>25.83</v>
      </c>
      <c r="H4" s="1" t="s">
        <v>37</v>
      </c>
      <c r="I4" s="5" t="s">
        <v>38</v>
      </c>
      <c r="J4" s="7">
        <v>28.05</v>
      </c>
      <c r="K4" s="1" t="s">
        <v>37</v>
      </c>
      <c r="L4" s="5" t="s">
        <v>63</v>
      </c>
      <c r="M4" s="7">
        <v>29.14</v>
      </c>
      <c r="N4" s="1"/>
      <c r="O4" s="138"/>
      <c r="P4" s="138"/>
    </row>
    <row r="5" spans="2:16">
      <c r="B5" s="1" t="s">
        <v>40</v>
      </c>
      <c r="C5" s="5" t="s">
        <v>43</v>
      </c>
      <c r="D5" s="7">
        <v>9.73</v>
      </c>
      <c r="E5" s="1" t="s">
        <v>37</v>
      </c>
      <c r="F5" s="5" t="s">
        <v>68</v>
      </c>
      <c r="G5" s="7">
        <v>25.85</v>
      </c>
      <c r="H5" s="1" t="s">
        <v>37</v>
      </c>
      <c r="I5" s="5" t="s">
        <v>46</v>
      </c>
      <c r="J5" s="7">
        <v>25.09</v>
      </c>
      <c r="K5" s="1" t="s">
        <v>40</v>
      </c>
      <c r="L5" s="5" t="s">
        <v>63</v>
      </c>
      <c r="M5" s="7">
        <v>24.87</v>
      </c>
      <c r="N5" s="1"/>
      <c r="O5" s="138"/>
      <c r="P5" s="138"/>
    </row>
    <row r="6" spans="2:16">
      <c r="B6" s="1" t="s">
        <v>40</v>
      </c>
      <c r="C6" s="5" t="s">
        <v>43</v>
      </c>
      <c r="D6" s="7">
        <v>14.12</v>
      </c>
      <c r="E6" s="1" t="s">
        <v>37</v>
      </c>
      <c r="F6" s="5" t="s">
        <v>68</v>
      </c>
      <c r="G6" s="7">
        <v>25.69</v>
      </c>
      <c r="H6" s="1" t="s">
        <v>40</v>
      </c>
      <c r="I6" s="5" t="s">
        <v>70</v>
      </c>
      <c r="J6" s="7">
        <v>21.36</v>
      </c>
      <c r="K6" s="1" t="s">
        <v>37</v>
      </c>
      <c r="L6" s="5" t="s">
        <v>63</v>
      </c>
      <c r="M6" s="7">
        <v>35.96</v>
      </c>
      <c r="N6" s="1"/>
      <c r="O6" s="138"/>
      <c r="P6" s="138"/>
    </row>
    <row r="7" spans="2:16">
      <c r="B7" s="1" t="s">
        <v>37</v>
      </c>
      <c r="C7" s="5" t="s">
        <v>43</v>
      </c>
      <c r="D7" s="7">
        <v>28.29</v>
      </c>
      <c r="E7" s="1" t="s">
        <v>37</v>
      </c>
      <c r="F7" s="5" t="s">
        <v>68</v>
      </c>
      <c r="G7" s="7">
        <v>27.07</v>
      </c>
      <c r="H7" s="1" t="s">
        <v>40</v>
      </c>
      <c r="I7" s="5" t="s">
        <v>38</v>
      </c>
      <c r="J7" s="7">
        <v>24.9</v>
      </c>
      <c r="K7" s="1" t="s">
        <v>37</v>
      </c>
      <c r="L7" s="5" t="s">
        <v>63</v>
      </c>
      <c r="M7" s="7">
        <v>29.99</v>
      </c>
      <c r="N7" s="1"/>
      <c r="O7" s="138"/>
      <c r="P7" s="138"/>
    </row>
    <row r="8" spans="2:16" ht="15.75" thickBot="1">
      <c r="B8" s="1" t="s">
        <v>37</v>
      </c>
      <c r="C8" s="9" t="s">
        <v>43</v>
      </c>
      <c r="D8" s="7">
        <v>27.83</v>
      </c>
      <c r="E8" s="1" t="s">
        <v>37</v>
      </c>
      <c r="F8" s="5" t="s">
        <v>68</v>
      </c>
      <c r="G8" s="7">
        <v>26.26</v>
      </c>
      <c r="H8" s="1" t="s">
        <v>40</v>
      </c>
      <c r="I8" s="5" t="s">
        <v>38</v>
      </c>
      <c r="J8" s="7">
        <v>23.34</v>
      </c>
      <c r="K8" s="1" t="s">
        <v>37</v>
      </c>
      <c r="L8" s="5" t="s">
        <v>63</v>
      </c>
      <c r="M8" s="7">
        <v>29.12</v>
      </c>
    </row>
    <row r="9" spans="2:16">
      <c r="D9" s="1">
        <f>SUM(D3:D8)</f>
        <v>91.99</v>
      </c>
      <c r="E9" s="1" t="s">
        <v>40</v>
      </c>
      <c r="F9" s="5" t="s">
        <v>68</v>
      </c>
      <c r="G9" s="7">
        <v>24.83</v>
      </c>
      <c r="H9" s="1" t="s">
        <v>37</v>
      </c>
      <c r="I9" s="5" t="s">
        <v>74</v>
      </c>
      <c r="J9" s="7">
        <v>29.66</v>
      </c>
      <c r="K9" s="1" t="s">
        <v>37</v>
      </c>
      <c r="L9" s="5" t="s">
        <v>63</v>
      </c>
      <c r="M9" s="7">
        <v>30.41</v>
      </c>
    </row>
    <row r="10" spans="2:16">
      <c r="E10" s="1" t="s">
        <v>40</v>
      </c>
      <c r="F10" s="5" t="s">
        <v>48</v>
      </c>
      <c r="G10" s="7">
        <v>23</v>
      </c>
      <c r="H10" s="1" t="s">
        <v>37</v>
      </c>
      <c r="I10" s="5" t="s">
        <v>38</v>
      </c>
      <c r="J10" s="7">
        <v>27.51</v>
      </c>
      <c r="K10" s="1" t="s">
        <v>37</v>
      </c>
      <c r="L10" s="5" t="s">
        <v>63</v>
      </c>
      <c r="M10" s="7">
        <v>31.15</v>
      </c>
    </row>
    <row r="11" spans="2:16">
      <c r="E11" s="1" t="s">
        <v>37</v>
      </c>
      <c r="F11" s="5" t="s">
        <v>68</v>
      </c>
      <c r="G11" s="7">
        <v>25.55</v>
      </c>
      <c r="H11" s="1" t="s">
        <v>40</v>
      </c>
      <c r="I11" s="5" t="s">
        <v>38</v>
      </c>
      <c r="J11" s="7">
        <v>23.15</v>
      </c>
      <c r="K11" s="1" t="s">
        <v>37</v>
      </c>
      <c r="L11" s="5" t="s">
        <v>63</v>
      </c>
      <c r="M11" s="7">
        <v>30.82</v>
      </c>
    </row>
    <row r="12" spans="2:16">
      <c r="E12" s="1" t="s">
        <v>40</v>
      </c>
      <c r="F12" s="5" t="s">
        <v>48</v>
      </c>
      <c r="G12" s="7">
        <v>24.24</v>
      </c>
      <c r="H12" s="1" t="s">
        <v>40</v>
      </c>
      <c r="I12" s="5" t="s">
        <v>46</v>
      </c>
      <c r="J12" s="7">
        <v>21.98</v>
      </c>
      <c r="K12" s="1" t="s">
        <v>37</v>
      </c>
      <c r="L12" s="5" t="s">
        <v>63</v>
      </c>
      <c r="M12" s="7">
        <v>37.380000000000003</v>
      </c>
    </row>
    <row r="13" spans="2:16">
      <c r="E13" s="1" t="s">
        <v>40</v>
      </c>
      <c r="F13" s="5" t="s">
        <v>68</v>
      </c>
      <c r="G13" s="7">
        <v>24.95</v>
      </c>
      <c r="H13" s="1" t="s">
        <v>40</v>
      </c>
      <c r="I13" s="5" t="s">
        <v>38</v>
      </c>
      <c r="J13" s="7">
        <v>22.6</v>
      </c>
      <c r="K13" s="1" t="s">
        <v>37</v>
      </c>
      <c r="L13" s="5" t="s">
        <v>63</v>
      </c>
      <c r="M13" s="7">
        <v>33.44</v>
      </c>
    </row>
    <row r="14" spans="2:16">
      <c r="E14" s="1" t="s">
        <v>37</v>
      </c>
      <c r="F14" s="5" t="s">
        <v>68</v>
      </c>
      <c r="G14" s="7">
        <v>26</v>
      </c>
      <c r="H14" s="1" t="s">
        <v>40</v>
      </c>
      <c r="I14" s="5" t="s">
        <v>38</v>
      </c>
      <c r="J14" s="7">
        <v>22.04</v>
      </c>
      <c r="K14" s="1" t="s">
        <v>37</v>
      </c>
      <c r="L14" s="5" t="s">
        <v>63</v>
      </c>
      <c r="M14" s="7">
        <v>38.24</v>
      </c>
    </row>
    <row r="15" spans="2:16">
      <c r="E15" s="1" t="s">
        <v>37</v>
      </c>
      <c r="F15" s="5" t="s">
        <v>68</v>
      </c>
      <c r="G15" s="7">
        <v>26.63</v>
      </c>
      <c r="H15" s="1" t="s">
        <v>37</v>
      </c>
      <c r="I15" s="5" t="s">
        <v>74</v>
      </c>
      <c r="J15" s="7">
        <v>25.69</v>
      </c>
      <c r="K15" s="1" t="s">
        <v>37</v>
      </c>
      <c r="L15" s="5" t="s">
        <v>63</v>
      </c>
      <c r="M15" s="7">
        <v>29.6</v>
      </c>
    </row>
    <row r="16" spans="2:16">
      <c r="E16" s="1" t="s">
        <v>37</v>
      </c>
      <c r="F16" s="5" t="s">
        <v>68</v>
      </c>
      <c r="G16" s="7">
        <v>26.67</v>
      </c>
      <c r="H16" s="1" t="s">
        <v>37</v>
      </c>
      <c r="I16" s="5" t="s">
        <v>38</v>
      </c>
      <c r="J16" s="7">
        <v>26.17</v>
      </c>
      <c r="K16" s="1" t="s">
        <v>37</v>
      </c>
      <c r="L16" s="5" t="s">
        <v>63</v>
      </c>
      <c r="M16" s="7">
        <v>29.5</v>
      </c>
    </row>
    <row r="17" spans="5:13">
      <c r="E17" s="1" t="s">
        <v>37</v>
      </c>
      <c r="F17" s="5" t="s">
        <v>48</v>
      </c>
      <c r="G17" s="7">
        <v>25.56</v>
      </c>
      <c r="H17" s="1" t="s">
        <v>40</v>
      </c>
      <c r="I17" s="5" t="s">
        <v>38</v>
      </c>
      <c r="J17" s="7">
        <v>24</v>
      </c>
      <c r="K17" s="1" t="s">
        <v>37</v>
      </c>
      <c r="L17" s="5" t="s">
        <v>63</v>
      </c>
      <c r="M17" s="7">
        <v>28.42</v>
      </c>
    </row>
    <row r="18" spans="5:13">
      <c r="E18" s="1" t="s">
        <v>37</v>
      </c>
      <c r="F18" s="5" t="s">
        <v>68</v>
      </c>
      <c r="G18" s="7">
        <v>25.91</v>
      </c>
      <c r="H18" s="1" t="s">
        <v>40</v>
      </c>
      <c r="I18" s="5" t="s">
        <v>38</v>
      </c>
      <c r="J18" s="7">
        <v>24.31</v>
      </c>
      <c r="K18" s="1" t="s">
        <v>37</v>
      </c>
      <c r="L18" s="5" t="s">
        <v>63</v>
      </c>
      <c r="M18" s="7">
        <v>30.11</v>
      </c>
    </row>
    <row r="19" spans="5:13">
      <c r="E19" s="1" t="s">
        <v>37</v>
      </c>
      <c r="F19" s="5" t="s">
        <v>68</v>
      </c>
      <c r="G19" s="7">
        <v>25.49</v>
      </c>
      <c r="H19" s="1" t="s">
        <v>40</v>
      </c>
      <c r="I19" s="5" t="s">
        <v>38</v>
      </c>
      <c r="J19" s="7">
        <v>24.97</v>
      </c>
      <c r="K19" s="1" t="s">
        <v>37</v>
      </c>
      <c r="L19" s="5" t="s">
        <v>63</v>
      </c>
      <c r="M19" s="7">
        <v>37.61</v>
      </c>
    </row>
    <row r="20" spans="5:13">
      <c r="E20" s="1" t="s">
        <v>40</v>
      </c>
      <c r="F20" s="5" t="s">
        <v>45</v>
      </c>
      <c r="G20" s="7">
        <v>22.93</v>
      </c>
      <c r="H20" s="1" t="s">
        <v>40</v>
      </c>
      <c r="I20" s="5" t="s">
        <v>38</v>
      </c>
      <c r="J20" s="7">
        <v>24.12</v>
      </c>
      <c r="K20" s="1" t="s">
        <v>37</v>
      </c>
      <c r="L20" s="5" t="s">
        <v>63</v>
      </c>
      <c r="M20" s="7">
        <v>35.67</v>
      </c>
    </row>
    <row r="21" spans="5:13" ht="15.75" customHeight="1">
      <c r="E21" s="1" t="s">
        <v>40</v>
      </c>
      <c r="F21" s="5" t="s">
        <v>45</v>
      </c>
      <c r="G21" s="7">
        <v>24.17</v>
      </c>
      <c r="H21" s="1" t="s">
        <v>37</v>
      </c>
      <c r="I21" s="5" t="s">
        <v>46</v>
      </c>
      <c r="J21" s="7">
        <v>28.21</v>
      </c>
      <c r="K21" s="1" t="s">
        <v>37</v>
      </c>
      <c r="L21" s="5" t="s">
        <v>63</v>
      </c>
      <c r="M21" s="7">
        <v>30.66</v>
      </c>
    </row>
    <row r="22" spans="5:13" ht="15.75" customHeight="1">
      <c r="E22" s="1" t="s">
        <v>40</v>
      </c>
      <c r="F22" s="5" t="s">
        <v>48</v>
      </c>
      <c r="G22" s="7">
        <v>24.86</v>
      </c>
      <c r="H22" s="1" t="s">
        <v>40</v>
      </c>
      <c r="I22" s="5" t="s">
        <v>38</v>
      </c>
      <c r="J22" s="7">
        <v>7.22</v>
      </c>
      <c r="K22" s="1" t="s">
        <v>37</v>
      </c>
      <c r="L22" s="5" t="s">
        <v>63</v>
      </c>
      <c r="M22" s="7">
        <v>27.06</v>
      </c>
    </row>
    <row r="23" spans="5:13" ht="15.75" customHeight="1">
      <c r="E23" s="1" t="s">
        <v>40</v>
      </c>
      <c r="F23" s="5" t="s">
        <v>48</v>
      </c>
      <c r="G23" s="7">
        <v>24.21</v>
      </c>
      <c r="H23" s="1" t="s">
        <v>40</v>
      </c>
      <c r="I23" s="5" t="s">
        <v>38</v>
      </c>
      <c r="J23" s="7">
        <v>17.75</v>
      </c>
      <c r="K23" s="1" t="s">
        <v>37</v>
      </c>
      <c r="L23" s="5" t="s">
        <v>63</v>
      </c>
      <c r="M23" s="7">
        <v>30.34</v>
      </c>
    </row>
    <row r="24" spans="5:13" ht="15.75" customHeight="1">
      <c r="E24" s="1" t="s">
        <v>37</v>
      </c>
      <c r="F24" s="5" t="s">
        <v>68</v>
      </c>
      <c r="G24" s="7">
        <v>25.04</v>
      </c>
      <c r="H24" s="1" t="s">
        <v>37</v>
      </c>
      <c r="I24" s="5" t="s">
        <v>38</v>
      </c>
      <c r="J24" s="7">
        <v>30.82</v>
      </c>
      <c r="K24" s="1" t="s">
        <v>37</v>
      </c>
      <c r="L24" s="5" t="s">
        <v>63</v>
      </c>
      <c r="M24" s="7">
        <v>27.35</v>
      </c>
    </row>
    <row r="25" spans="5:13" ht="15.75" customHeight="1">
      <c r="E25" s="1" t="s">
        <v>40</v>
      </c>
      <c r="F25" s="5" t="s">
        <v>68</v>
      </c>
      <c r="G25" s="7">
        <v>23.02</v>
      </c>
      <c r="H25" s="1" t="s">
        <v>40</v>
      </c>
      <c r="I25" s="5" t="s">
        <v>38</v>
      </c>
      <c r="J25" s="7">
        <v>23.44</v>
      </c>
      <c r="K25" s="1" t="s">
        <v>37</v>
      </c>
      <c r="L25" s="5" t="s">
        <v>63</v>
      </c>
      <c r="M25" s="7">
        <v>36.5</v>
      </c>
    </row>
    <row r="26" spans="5:13" ht="15.75" customHeight="1">
      <c r="E26" s="1" t="s">
        <v>37</v>
      </c>
      <c r="F26" s="5" t="s">
        <v>68</v>
      </c>
      <c r="G26" s="7">
        <v>25.42</v>
      </c>
      <c r="H26" s="1" t="s">
        <v>37</v>
      </c>
      <c r="I26" s="5" t="s">
        <v>38</v>
      </c>
      <c r="J26" s="7">
        <v>27.37</v>
      </c>
      <c r="K26" s="1" t="s">
        <v>37</v>
      </c>
      <c r="L26" s="5" t="s">
        <v>63</v>
      </c>
      <c r="M26" s="7">
        <v>31.01</v>
      </c>
    </row>
    <row r="27" spans="5:13" ht="15.75" customHeight="1">
      <c r="E27" s="1" t="s">
        <v>37</v>
      </c>
      <c r="F27" s="5" t="s">
        <v>68</v>
      </c>
      <c r="G27" s="7">
        <v>25.950000000000003</v>
      </c>
      <c r="H27" s="1" t="s">
        <v>37</v>
      </c>
      <c r="I27" s="5" t="s">
        <v>38</v>
      </c>
      <c r="J27" s="7">
        <v>28.29</v>
      </c>
      <c r="K27" s="1" t="s">
        <v>37</v>
      </c>
      <c r="L27" s="5" t="s">
        <v>63</v>
      </c>
      <c r="M27" s="7">
        <v>28.41</v>
      </c>
    </row>
    <row r="28" spans="5:13" ht="15.75" customHeight="1">
      <c r="E28" s="1" t="s">
        <v>40</v>
      </c>
      <c r="F28" s="5" t="s">
        <v>68</v>
      </c>
      <c r="G28" s="7">
        <v>23.93</v>
      </c>
      <c r="H28" s="1" t="s">
        <v>40</v>
      </c>
      <c r="I28" s="5" t="s">
        <v>38</v>
      </c>
      <c r="J28" s="7">
        <v>24.79</v>
      </c>
      <c r="K28" s="1" t="s">
        <v>37</v>
      </c>
      <c r="L28" s="5" t="s">
        <v>63</v>
      </c>
      <c r="M28" s="7">
        <v>35.54</v>
      </c>
    </row>
    <row r="29" spans="5:13" ht="15.75" customHeight="1">
      <c r="E29" s="1" t="s">
        <v>40</v>
      </c>
      <c r="F29" s="5" t="s">
        <v>48</v>
      </c>
      <c r="G29" s="7">
        <v>24.94</v>
      </c>
      <c r="H29" s="1" t="s">
        <v>37</v>
      </c>
      <c r="I29" s="5" t="s">
        <v>38</v>
      </c>
      <c r="J29" s="7">
        <v>28.56</v>
      </c>
      <c r="K29" s="1" t="s">
        <v>37</v>
      </c>
      <c r="L29" s="5" t="s">
        <v>63</v>
      </c>
      <c r="M29" s="7">
        <v>33.770000000000003</v>
      </c>
    </row>
    <row r="30" spans="5:13" ht="15.75" customHeight="1">
      <c r="E30" s="1" t="s">
        <v>37</v>
      </c>
      <c r="F30" s="5" t="s">
        <v>68</v>
      </c>
      <c r="G30" s="7">
        <v>29.12</v>
      </c>
      <c r="H30" s="1" t="s">
        <v>40</v>
      </c>
      <c r="I30" s="5" t="s">
        <v>38</v>
      </c>
      <c r="J30" s="7">
        <v>24.9</v>
      </c>
      <c r="K30" s="1" t="s">
        <v>37</v>
      </c>
      <c r="L30" s="5" t="s">
        <v>63</v>
      </c>
      <c r="M30" s="7">
        <v>29.489999999999995</v>
      </c>
    </row>
    <row r="31" spans="5:13" ht="15.75" customHeight="1">
      <c r="E31" s="1" t="s">
        <v>40</v>
      </c>
      <c r="F31" s="5" t="s">
        <v>68</v>
      </c>
      <c r="G31" s="7">
        <v>7.98</v>
      </c>
      <c r="H31" s="1" t="s">
        <v>37</v>
      </c>
      <c r="I31" s="5" t="s">
        <v>46</v>
      </c>
      <c r="J31" s="7">
        <v>26.080000000000002</v>
      </c>
      <c r="K31" s="1" t="s">
        <v>37</v>
      </c>
      <c r="L31" s="5" t="s">
        <v>63</v>
      </c>
      <c r="M31" s="7">
        <v>27.4</v>
      </c>
    </row>
    <row r="32" spans="5:13" ht="15.75" customHeight="1">
      <c r="E32" s="1" t="s">
        <v>40</v>
      </c>
      <c r="F32" s="5" t="s">
        <v>68</v>
      </c>
      <c r="G32" s="7">
        <v>17.95</v>
      </c>
      <c r="H32" s="1" t="s">
        <v>40</v>
      </c>
      <c r="I32" s="5" t="s">
        <v>38</v>
      </c>
      <c r="J32" s="7">
        <v>21.57</v>
      </c>
      <c r="K32" s="1" t="s">
        <v>37</v>
      </c>
      <c r="L32" s="5" t="s">
        <v>63</v>
      </c>
      <c r="M32" s="7">
        <v>40.31</v>
      </c>
    </row>
    <row r="33" spans="5:13" ht="15.75" customHeight="1">
      <c r="E33" s="1" t="s">
        <v>40</v>
      </c>
      <c r="F33" s="5" t="s">
        <v>68</v>
      </c>
      <c r="G33" s="7">
        <v>23.21</v>
      </c>
      <c r="H33" s="1" t="s">
        <v>40</v>
      </c>
      <c r="I33" s="5" t="s">
        <v>38</v>
      </c>
      <c r="J33" s="7">
        <v>4.3099999999999996</v>
      </c>
      <c r="K33" s="1" t="s">
        <v>37</v>
      </c>
      <c r="L33" s="5" t="s">
        <v>63</v>
      </c>
      <c r="M33" s="7">
        <v>33.43</v>
      </c>
    </row>
    <row r="34" spans="5:13" ht="15.75" customHeight="1">
      <c r="E34" s="1" t="s">
        <v>40</v>
      </c>
      <c r="F34" s="5" t="s">
        <v>48</v>
      </c>
      <c r="G34" s="7">
        <v>23.17</v>
      </c>
      <c r="H34" s="1" t="s">
        <v>37</v>
      </c>
      <c r="I34" s="5" t="s">
        <v>38</v>
      </c>
      <c r="J34" s="7">
        <v>26.019999999999996</v>
      </c>
      <c r="K34" s="1" t="s">
        <v>37</v>
      </c>
      <c r="L34" s="5" t="s">
        <v>63</v>
      </c>
      <c r="M34" s="7">
        <v>30.95</v>
      </c>
    </row>
    <row r="35" spans="5:13" ht="15.75" customHeight="1">
      <c r="E35" s="1" t="s">
        <v>40</v>
      </c>
      <c r="F35" s="5" t="s">
        <v>68</v>
      </c>
      <c r="G35" s="7">
        <v>22.12</v>
      </c>
      <c r="H35" s="1" t="s">
        <v>40</v>
      </c>
      <c r="I35" s="5" t="s">
        <v>38</v>
      </c>
      <c r="J35" s="7">
        <v>22.68</v>
      </c>
      <c r="K35" s="1" t="s">
        <v>37</v>
      </c>
      <c r="L35" s="5" t="s">
        <v>63</v>
      </c>
      <c r="M35" s="7">
        <v>33.92</v>
      </c>
    </row>
    <row r="36" spans="5:13" ht="15.75" customHeight="1">
      <c r="E36" s="1" t="s">
        <v>37</v>
      </c>
      <c r="F36" s="5" t="s">
        <v>68</v>
      </c>
      <c r="G36" s="7">
        <v>27.17</v>
      </c>
      <c r="H36" s="1" t="s">
        <v>40</v>
      </c>
      <c r="I36" s="5" t="s">
        <v>38</v>
      </c>
      <c r="J36" s="7">
        <v>24.51</v>
      </c>
      <c r="K36" s="1" t="s">
        <v>37</v>
      </c>
      <c r="L36" s="5" t="s">
        <v>63</v>
      </c>
      <c r="M36" s="7">
        <v>31.54</v>
      </c>
    </row>
    <row r="37" spans="5:13" ht="15.75" customHeight="1">
      <c r="E37" s="1" t="s">
        <v>40</v>
      </c>
      <c r="F37" s="5" t="s">
        <v>48</v>
      </c>
      <c r="G37" s="7">
        <v>24.43</v>
      </c>
      <c r="H37" s="1" t="s">
        <v>37</v>
      </c>
      <c r="I37" s="5" t="s">
        <v>38</v>
      </c>
      <c r="J37" s="7">
        <v>27.73</v>
      </c>
      <c r="K37" s="1" t="s">
        <v>37</v>
      </c>
      <c r="L37" s="5" t="s">
        <v>63</v>
      </c>
      <c r="M37" s="7">
        <v>30.17</v>
      </c>
    </row>
    <row r="38" spans="5:13" ht="15.75" customHeight="1">
      <c r="E38" s="1" t="s">
        <v>40</v>
      </c>
      <c r="F38" s="5" t="s">
        <v>68</v>
      </c>
      <c r="G38" s="7">
        <v>24.75</v>
      </c>
      <c r="H38" s="1" t="s">
        <v>37</v>
      </c>
      <c r="I38" s="5" t="s">
        <v>38</v>
      </c>
      <c r="J38" s="7">
        <v>25.19</v>
      </c>
      <c r="K38" s="1" t="s">
        <v>37</v>
      </c>
      <c r="L38" s="5" t="s">
        <v>63</v>
      </c>
      <c r="M38" s="7">
        <v>32.07</v>
      </c>
    </row>
    <row r="39" spans="5:13" ht="15.75" customHeight="1">
      <c r="E39" s="1" t="s">
        <v>37</v>
      </c>
      <c r="F39" s="5" t="s">
        <v>68</v>
      </c>
      <c r="G39" s="7">
        <v>27.27</v>
      </c>
      <c r="H39" s="1" t="s">
        <v>37</v>
      </c>
      <c r="I39" s="5" t="s">
        <v>38</v>
      </c>
      <c r="J39" s="7">
        <v>29.48</v>
      </c>
      <c r="K39" s="1" t="s">
        <v>37</v>
      </c>
      <c r="L39" s="5" t="s">
        <v>63</v>
      </c>
      <c r="M39" s="7">
        <v>36.81</v>
      </c>
    </row>
    <row r="40" spans="5:13" ht="15.75" customHeight="1">
      <c r="E40" s="1" t="s">
        <v>37</v>
      </c>
      <c r="F40" s="5" t="s">
        <v>68</v>
      </c>
      <c r="G40" s="7">
        <v>25.37</v>
      </c>
      <c r="H40" s="1" t="s">
        <v>40</v>
      </c>
      <c r="I40" s="9" t="s">
        <v>38</v>
      </c>
      <c r="J40" s="7">
        <v>23.9</v>
      </c>
      <c r="K40" s="1" t="s">
        <v>37</v>
      </c>
      <c r="L40" s="5" t="s">
        <v>63</v>
      </c>
      <c r="M40" s="7">
        <v>26.48</v>
      </c>
    </row>
    <row r="41" spans="5:13" ht="15.75" customHeight="1">
      <c r="E41" s="1" t="s">
        <v>37</v>
      </c>
      <c r="F41" s="5" t="s">
        <v>68</v>
      </c>
      <c r="G41" s="7">
        <v>26.4</v>
      </c>
      <c r="J41" s="1">
        <f>SUM(J3:J40)</f>
        <v>921.70999999999992</v>
      </c>
      <c r="K41" s="1" t="s">
        <v>37</v>
      </c>
      <c r="L41" s="5" t="s">
        <v>63</v>
      </c>
      <c r="M41" s="7">
        <v>31.27</v>
      </c>
    </row>
    <row r="42" spans="5:13" ht="15.75" customHeight="1">
      <c r="E42" s="1" t="s">
        <v>37</v>
      </c>
      <c r="F42" s="5" t="s">
        <v>45</v>
      </c>
      <c r="G42" s="7">
        <v>25.29</v>
      </c>
      <c r="K42" s="1" t="s">
        <v>37</v>
      </c>
      <c r="L42" s="9" t="s">
        <v>63</v>
      </c>
      <c r="M42" s="7">
        <v>28.67</v>
      </c>
    </row>
    <row r="43" spans="5:13" ht="15.75" customHeight="1">
      <c r="E43" s="1" t="s">
        <v>37</v>
      </c>
      <c r="F43" s="5" t="s">
        <v>68</v>
      </c>
      <c r="G43" s="7">
        <v>26.24</v>
      </c>
      <c r="M43" s="1">
        <f>SUM(M3:M42)</f>
        <v>1261.4099999999999</v>
      </c>
    </row>
    <row r="44" spans="5:13" ht="15.75" customHeight="1">
      <c r="E44" s="1" t="s">
        <v>40</v>
      </c>
      <c r="F44" s="5" t="s">
        <v>68</v>
      </c>
      <c r="G44" s="7">
        <v>17.73</v>
      </c>
    </row>
    <row r="45" spans="5:13" ht="15.75" customHeight="1">
      <c r="E45" s="1" t="s">
        <v>40</v>
      </c>
      <c r="F45" s="5" t="s">
        <v>68</v>
      </c>
      <c r="G45" s="7">
        <v>7.98</v>
      </c>
    </row>
    <row r="46" spans="5:13" ht="15.75" customHeight="1">
      <c r="E46" s="1" t="s">
        <v>37</v>
      </c>
      <c r="F46" s="5" t="s">
        <v>68</v>
      </c>
      <c r="G46" s="7">
        <v>25.8</v>
      </c>
    </row>
    <row r="47" spans="5:13" ht="15.75" customHeight="1">
      <c r="E47" s="1" t="s">
        <v>37</v>
      </c>
      <c r="F47" s="5" t="s">
        <v>68</v>
      </c>
      <c r="G47" s="7">
        <v>27.66</v>
      </c>
    </row>
    <row r="48" spans="5:13" ht="15.75" customHeight="1">
      <c r="E48" s="1" t="s">
        <v>37</v>
      </c>
      <c r="F48" s="5" t="s">
        <v>68</v>
      </c>
      <c r="G48" s="7">
        <v>26.26</v>
      </c>
    </row>
    <row r="49" spans="3:13" ht="15.75" customHeight="1">
      <c r="E49" s="1" t="s">
        <v>40</v>
      </c>
      <c r="F49" s="5" t="s">
        <v>48</v>
      </c>
      <c r="G49" s="7">
        <v>24.33</v>
      </c>
    </row>
    <row r="50" spans="3:13" ht="15.75" customHeight="1">
      <c r="E50" s="1" t="s">
        <v>40</v>
      </c>
      <c r="F50" s="5" t="s">
        <v>48</v>
      </c>
      <c r="G50" s="7">
        <v>23.99</v>
      </c>
    </row>
    <row r="51" spans="3:13" ht="15.75" customHeight="1">
      <c r="E51" s="1" t="s">
        <v>37</v>
      </c>
      <c r="F51" s="5" t="s">
        <v>68</v>
      </c>
      <c r="G51" s="7">
        <v>25.57</v>
      </c>
    </row>
    <row r="52" spans="3:13" ht="15.75" customHeight="1">
      <c r="E52" s="1" t="s">
        <v>37</v>
      </c>
      <c r="F52" s="5" t="s">
        <v>68</v>
      </c>
      <c r="G52" s="7">
        <v>27.22</v>
      </c>
    </row>
    <row r="53" spans="3:13" ht="15.75" customHeight="1">
      <c r="E53" s="1" t="s">
        <v>40</v>
      </c>
      <c r="F53" s="5" t="s">
        <v>48</v>
      </c>
      <c r="G53" s="7">
        <v>24.08</v>
      </c>
    </row>
    <row r="54" spans="3:13" ht="15.75" customHeight="1">
      <c r="E54" s="1" t="s">
        <v>37</v>
      </c>
      <c r="F54" s="9" t="s">
        <v>72</v>
      </c>
      <c r="G54" s="7">
        <v>25.16</v>
      </c>
    </row>
    <row r="55" spans="3:13" ht="15.75" customHeight="1">
      <c r="G55" s="1">
        <f>SUM(G3:G54)</f>
        <v>1265.4899999999998</v>
      </c>
    </row>
    <row r="56" spans="3:13" ht="15.75" customHeight="1" thickBot="1"/>
    <row r="57" spans="3:13" ht="15.75" customHeight="1">
      <c r="D57" s="70" t="s">
        <v>15</v>
      </c>
      <c r="E57" s="71" t="s">
        <v>51</v>
      </c>
      <c r="F57" s="173"/>
      <c r="G57" s="173"/>
      <c r="H57" s="174"/>
      <c r="I57" s="199"/>
    </row>
    <row r="58" spans="3:13" ht="15.75" customHeight="1">
      <c r="D58" s="73"/>
      <c r="E58" s="33" t="s">
        <v>27</v>
      </c>
      <c r="F58" s="33" t="s">
        <v>28</v>
      </c>
      <c r="G58" s="33" t="s">
        <v>29</v>
      </c>
      <c r="H58" s="74" t="s">
        <v>4</v>
      </c>
      <c r="I58" s="137"/>
    </row>
    <row r="59" spans="3:13" ht="15.75" customHeight="1" thickBot="1">
      <c r="D59" s="136" t="s">
        <v>52</v>
      </c>
      <c r="E59" s="78">
        <v>2</v>
      </c>
      <c r="F59" s="78">
        <v>29</v>
      </c>
      <c r="G59" s="78">
        <v>17</v>
      </c>
      <c r="H59" s="79">
        <v>39</v>
      </c>
      <c r="I59" s="131"/>
    </row>
    <row r="60" spans="3:13" ht="15.75" customHeight="1" thickBot="1">
      <c r="D60" s="168" t="s">
        <v>53</v>
      </c>
      <c r="E60" s="169">
        <v>3</v>
      </c>
      <c r="F60" s="169">
        <v>23</v>
      </c>
      <c r="G60" s="169">
        <v>21</v>
      </c>
      <c r="H60" s="170">
        <v>1</v>
      </c>
      <c r="I60" s="131"/>
      <c r="J60" s="23"/>
    </row>
    <row r="61" spans="3:13" ht="15.75" customHeight="1" thickBot="1">
      <c r="C61" s="23"/>
      <c r="D61" s="54" t="s">
        <v>54</v>
      </c>
      <c r="E61" s="180"/>
      <c r="F61" s="180"/>
      <c r="G61" s="180"/>
      <c r="H61" s="180"/>
      <c r="I61" s="180"/>
      <c r="J61" s="181"/>
      <c r="K61" s="20"/>
    </row>
    <row r="62" spans="3:13" ht="15.75" customHeight="1" thickBot="1">
      <c r="C62" s="23"/>
      <c r="D62" s="97"/>
      <c r="E62" s="32" t="s">
        <v>27</v>
      </c>
      <c r="F62" s="32" t="s">
        <v>28</v>
      </c>
      <c r="G62" s="32" t="s">
        <v>29</v>
      </c>
      <c r="H62" s="32" t="s">
        <v>4</v>
      </c>
      <c r="I62" s="32"/>
      <c r="J62" s="182" t="s">
        <v>24</v>
      </c>
      <c r="K62" s="167" t="s">
        <v>56</v>
      </c>
      <c r="M62" s="107" t="s">
        <v>56</v>
      </c>
    </row>
    <row r="63" spans="3:13" ht="15.75" customHeight="1" thickBot="1">
      <c r="C63" s="118" t="s">
        <v>57</v>
      </c>
      <c r="D63" s="93" t="s">
        <v>52</v>
      </c>
      <c r="E63" s="94">
        <f>P74*E59</f>
        <v>250</v>
      </c>
      <c r="F63" s="94">
        <f>P73*F59</f>
        <v>3509</v>
      </c>
      <c r="G63" s="94">
        <f>P71*G59</f>
        <v>251.60000000000002</v>
      </c>
      <c r="H63" s="94">
        <f>P72*H59</f>
        <v>4797</v>
      </c>
      <c r="I63" s="94"/>
      <c r="J63" s="83">
        <f>SUM(E63:H63)</f>
        <v>8807.6</v>
      </c>
      <c r="K63" s="20">
        <f t="shared" ref="K63:K64" si="0">K70*J63</f>
        <v>3787.268</v>
      </c>
      <c r="M63" s="108">
        <f>SUM(K63:K66)</f>
        <v>6848.7120000000004</v>
      </c>
    </row>
    <row r="64" spans="3:13" ht="15.75" customHeight="1" thickBot="1">
      <c r="C64" s="158"/>
      <c r="D64" s="77" t="s">
        <v>53</v>
      </c>
      <c r="E64" s="78">
        <f>P74*E60</f>
        <v>375</v>
      </c>
      <c r="F64" s="78">
        <f>P73*F60</f>
        <v>2783</v>
      </c>
      <c r="G64" s="78">
        <f>P71*G60</f>
        <v>310.8</v>
      </c>
      <c r="H64" s="78">
        <f>P72*H60</f>
        <v>123</v>
      </c>
      <c r="I64" s="78"/>
      <c r="J64" s="79">
        <f>SUM(E64:H64)</f>
        <v>3591.8</v>
      </c>
      <c r="K64" s="20">
        <f t="shared" si="0"/>
        <v>1077.54</v>
      </c>
    </row>
    <row r="65" spans="3:16" ht="15.75" customHeight="1">
      <c r="C65" s="118" t="s">
        <v>58</v>
      </c>
      <c r="D65" s="93" t="s">
        <v>52</v>
      </c>
      <c r="E65" s="94">
        <f t="shared" ref="E65:H65" si="1">E63</f>
        <v>250</v>
      </c>
      <c r="F65" s="94">
        <f t="shared" si="1"/>
        <v>3509</v>
      </c>
      <c r="G65" s="94">
        <f t="shared" si="1"/>
        <v>251.60000000000002</v>
      </c>
      <c r="H65" s="153">
        <f t="shared" si="1"/>
        <v>4797</v>
      </c>
      <c r="I65" s="94"/>
      <c r="J65" s="83">
        <f t="shared" ref="J65:J66" si="2">J63</f>
        <v>8807.6</v>
      </c>
      <c r="K65" s="20">
        <f t="shared" ref="K65:K66" si="3">J65*K72</f>
        <v>1409.2160000000001</v>
      </c>
    </row>
    <row r="66" spans="3:16" ht="15.75" customHeight="1" thickBot="1">
      <c r="C66" s="119"/>
      <c r="D66" s="77" t="s">
        <v>53</v>
      </c>
      <c r="E66" s="78">
        <f t="shared" ref="E66:H66" si="4">E64</f>
        <v>375</v>
      </c>
      <c r="F66" s="78">
        <f t="shared" si="4"/>
        <v>2783</v>
      </c>
      <c r="G66" s="78">
        <f t="shared" si="4"/>
        <v>310.8</v>
      </c>
      <c r="H66" s="84">
        <f t="shared" si="4"/>
        <v>123</v>
      </c>
      <c r="I66" s="78"/>
      <c r="J66" s="79">
        <f t="shared" si="2"/>
        <v>3591.8</v>
      </c>
      <c r="K66" s="20">
        <f t="shared" si="3"/>
        <v>574.68799999999999</v>
      </c>
    </row>
    <row r="67" spans="3:16" ht="15.75" customHeight="1"/>
    <row r="68" spans="3:16" ht="15.75" customHeight="1" thickBot="1"/>
    <row r="69" spans="3:16" ht="15.75" customHeight="1" thickBot="1">
      <c r="I69" s="23"/>
      <c r="J69" s="172" t="s">
        <v>91</v>
      </c>
      <c r="K69" s="106" t="s">
        <v>59</v>
      </c>
      <c r="M69" s="107" t="s">
        <v>60</v>
      </c>
    </row>
    <row r="70" spans="3:16" ht="15.75" customHeight="1" thickBot="1">
      <c r="I70" s="99" t="s">
        <v>57</v>
      </c>
      <c r="J70" s="94" t="s">
        <v>37</v>
      </c>
      <c r="K70" s="101">
        <v>0.43</v>
      </c>
      <c r="M70" s="108">
        <f>D9+G55+J41+M43</f>
        <v>3540.5999999999995</v>
      </c>
      <c r="O70" s="115" t="s">
        <v>1</v>
      </c>
      <c r="P70" s="116" t="s">
        <v>61</v>
      </c>
    </row>
    <row r="71" spans="3:16" ht="15.75" customHeight="1" thickBot="1">
      <c r="I71" s="102"/>
      <c r="J71" s="78" t="s">
        <v>40</v>
      </c>
      <c r="K71" s="104">
        <v>0.3</v>
      </c>
      <c r="O71" s="109" t="s">
        <v>3</v>
      </c>
      <c r="P71" s="110">
        <v>14.8</v>
      </c>
    </row>
    <row r="72" spans="3:16" ht="15.75" customHeight="1">
      <c r="I72" s="99" t="s">
        <v>58</v>
      </c>
      <c r="J72" s="100" t="s">
        <v>37</v>
      </c>
      <c r="K72" s="101">
        <v>0.16</v>
      </c>
      <c r="O72" s="111" t="s">
        <v>4</v>
      </c>
      <c r="P72" s="112">
        <v>123</v>
      </c>
    </row>
    <row r="73" spans="3:16" ht="15.75" customHeight="1" thickBot="1">
      <c r="I73" s="102"/>
      <c r="J73" s="103" t="s">
        <v>40</v>
      </c>
      <c r="K73" s="104">
        <v>0.16</v>
      </c>
      <c r="O73" s="111" t="s">
        <v>5</v>
      </c>
      <c r="P73" s="112">
        <v>121</v>
      </c>
    </row>
    <row r="74" spans="3:16" ht="15.75" customHeight="1" thickBot="1">
      <c r="O74" s="113" t="s">
        <v>6</v>
      </c>
      <c r="P74" s="114">
        <v>125</v>
      </c>
    </row>
    <row r="75" spans="3:16" ht="15.75" customHeight="1" thickBot="1">
      <c r="C75" s="23"/>
      <c r="D75" s="120"/>
      <c r="E75" s="121" t="s">
        <v>27</v>
      </c>
      <c r="F75" s="121" t="s">
        <v>28</v>
      </c>
      <c r="G75" s="121" t="s">
        <v>29</v>
      </c>
      <c r="H75" s="122" t="s">
        <v>4</v>
      </c>
    </row>
    <row r="76" spans="3:16" ht="15.75" customHeight="1">
      <c r="C76" s="99" t="s">
        <v>57</v>
      </c>
      <c r="D76" s="94" t="s">
        <v>52</v>
      </c>
      <c r="E76" s="94">
        <f>E63*K70</f>
        <v>107.5</v>
      </c>
      <c r="F76" s="94">
        <f>F63*K70</f>
        <v>1508.87</v>
      </c>
      <c r="G76" s="94">
        <f>G63*K70</f>
        <v>108.188</v>
      </c>
      <c r="H76" s="83">
        <f>H63*K70</f>
        <v>2062.71</v>
      </c>
    </row>
    <row r="77" spans="3:16" ht="15.75" customHeight="1" thickBot="1">
      <c r="C77" s="102"/>
      <c r="D77" s="117" t="s">
        <v>53</v>
      </c>
      <c r="E77" s="78">
        <f>E64*K71</f>
        <v>112.5</v>
      </c>
      <c r="F77" s="78">
        <f t="shared" ref="F77:F79" si="5">F64*K71</f>
        <v>834.9</v>
      </c>
      <c r="G77" s="78">
        <f t="shared" ref="G77:G79" si="6">G64*K71</f>
        <v>93.24</v>
      </c>
      <c r="H77" s="79">
        <f t="shared" ref="H77:H79" si="7">H64*K71</f>
        <v>36.9</v>
      </c>
    </row>
    <row r="78" spans="3:16" ht="15.75" customHeight="1">
      <c r="C78" s="118" t="s">
        <v>58</v>
      </c>
      <c r="D78" s="94" t="s">
        <v>52</v>
      </c>
      <c r="E78" s="94">
        <f>E65*K72</f>
        <v>40</v>
      </c>
      <c r="F78" s="94">
        <f t="shared" si="5"/>
        <v>561.44000000000005</v>
      </c>
      <c r="G78" s="94">
        <f t="shared" si="6"/>
        <v>40.256000000000007</v>
      </c>
      <c r="H78" s="83">
        <f t="shared" si="7"/>
        <v>767.52</v>
      </c>
    </row>
    <row r="79" spans="3:16" ht="15.75" customHeight="1" thickBot="1">
      <c r="C79" s="119"/>
      <c r="D79" s="117" t="s">
        <v>53</v>
      </c>
      <c r="E79" s="78">
        <f>E66*K73</f>
        <v>60</v>
      </c>
      <c r="F79" s="78">
        <f t="shared" si="5"/>
        <v>445.28000000000003</v>
      </c>
      <c r="G79" s="78">
        <f t="shared" si="6"/>
        <v>49.728000000000002</v>
      </c>
      <c r="H79" s="79">
        <f t="shared" si="7"/>
        <v>19.68</v>
      </c>
    </row>
    <row r="80" spans="3:16" ht="15.75" customHeight="1" thickBot="1">
      <c r="D80" s="123" t="s">
        <v>24</v>
      </c>
      <c r="E80" s="124">
        <f>SUM(E76:E79)</f>
        <v>320</v>
      </c>
      <c r="F80" s="124">
        <f t="shared" ref="F80:H80" si="8">SUM(F76:F79)</f>
        <v>3350.4900000000002</v>
      </c>
      <c r="G80" s="124">
        <f t="shared" si="8"/>
        <v>291.41199999999998</v>
      </c>
      <c r="H80" s="125">
        <f t="shared" si="8"/>
        <v>2886.81</v>
      </c>
    </row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9">
    <mergeCell ref="C76:C77"/>
    <mergeCell ref="C78:C79"/>
    <mergeCell ref="I70:I71"/>
    <mergeCell ref="I72:I73"/>
    <mergeCell ref="D57:D58"/>
    <mergeCell ref="C63:C64"/>
    <mergeCell ref="C65:C66"/>
    <mergeCell ref="E57:H57"/>
    <mergeCell ref="D61:J61"/>
  </mergeCells>
  <conditionalFormatting sqref="P3:P7 D3:D8 J3:J40 M3:M42 G3:G54">
    <cfRule type="cellIs" dxfId="8" priority="1" operator="greaterThan">
      <formula>21</formula>
    </cfRule>
  </conditionalFormatting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CC2E5"/>
  </sheetPr>
  <dimension ref="A2:Q1000"/>
  <sheetViews>
    <sheetView topLeftCell="A38" zoomScale="50" workbookViewId="0">
      <selection activeCell="J69" sqref="J69"/>
    </sheetView>
  </sheetViews>
  <sheetFormatPr baseColWidth="10" defaultColWidth="14.42578125" defaultRowHeight="15" customHeight="1"/>
  <cols>
    <col min="1" max="1" width="8" bestFit="1" customWidth="1"/>
    <col min="2" max="2" width="18.85546875" customWidth="1"/>
    <col min="3" max="4" width="11.42578125" customWidth="1"/>
    <col min="5" max="5" width="20.85546875" customWidth="1"/>
    <col min="6" max="7" width="11.42578125" customWidth="1"/>
    <col min="8" max="8" width="15.28515625" customWidth="1"/>
    <col min="9" max="9" width="27.140625" bestFit="1" customWidth="1"/>
    <col min="10" max="10" width="11.42578125" customWidth="1"/>
    <col min="11" max="11" width="27.140625" bestFit="1" customWidth="1"/>
    <col min="12" max="16" width="11.42578125" customWidth="1"/>
    <col min="17" max="17" width="13.7109375" bestFit="1" customWidth="1"/>
    <col min="18" max="26" width="11.42578125" customWidth="1"/>
  </cols>
  <sheetData>
    <row r="2" spans="2:13" ht="15.75">
      <c r="C2" s="16" t="s">
        <v>27</v>
      </c>
      <c r="D2" s="4" t="s">
        <v>33</v>
      </c>
      <c r="F2" s="3" t="s">
        <v>28</v>
      </c>
      <c r="G2" s="4" t="s">
        <v>33</v>
      </c>
      <c r="I2" s="3" t="s">
        <v>29</v>
      </c>
      <c r="J2" s="4" t="s">
        <v>33</v>
      </c>
      <c r="L2" s="3" t="s">
        <v>4</v>
      </c>
      <c r="M2" s="4" t="s">
        <v>33</v>
      </c>
    </row>
    <row r="3" spans="2:13">
      <c r="B3" s="1" t="s">
        <v>37</v>
      </c>
      <c r="C3" s="9" t="s">
        <v>44</v>
      </c>
      <c r="D3" s="7">
        <v>27.91</v>
      </c>
      <c r="E3" s="1" t="s">
        <v>40</v>
      </c>
      <c r="F3" s="5" t="s">
        <v>68</v>
      </c>
      <c r="G3" s="7">
        <v>3.28</v>
      </c>
      <c r="H3" s="1" t="s">
        <v>37</v>
      </c>
      <c r="I3" s="5" t="s">
        <v>75</v>
      </c>
      <c r="J3" s="7">
        <v>25.38</v>
      </c>
      <c r="K3" s="1" t="s">
        <v>37</v>
      </c>
      <c r="L3" s="5" t="s">
        <v>63</v>
      </c>
      <c r="M3" s="7">
        <v>30.62</v>
      </c>
    </row>
    <row r="4" spans="2:13">
      <c r="D4" s="1">
        <f>D3</f>
        <v>27.91</v>
      </c>
      <c r="E4" s="1" t="s">
        <v>37</v>
      </c>
      <c r="F4" s="5" t="s">
        <v>68</v>
      </c>
      <c r="G4" s="7">
        <v>26.44</v>
      </c>
      <c r="H4" s="1" t="s">
        <v>40</v>
      </c>
      <c r="I4" s="5" t="s">
        <v>38</v>
      </c>
      <c r="J4" s="7">
        <v>16.940000000000001</v>
      </c>
      <c r="K4" s="1" t="s">
        <v>37</v>
      </c>
      <c r="L4" s="5" t="s">
        <v>63</v>
      </c>
      <c r="M4" s="7">
        <v>33.17</v>
      </c>
    </row>
    <row r="5" spans="2:13">
      <c r="E5" s="1" t="s">
        <v>40</v>
      </c>
      <c r="F5" s="5" t="s">
        <v>45</v>
      </c>
      <c r="G5" s="7">
        <v>24.91</v>
      </c>
      <c r="H5" s="1" t="s">
        <v>40</v>
      </c>
      <c r="I5" s="5" t="s">
        <v>38</v>
      </c>
      <c r="J5" s="7">
        <v>3.84</v>
      </c>
      <c r="K5" s="1" t="s">
        <v>40</v>
      </c>
      <c r="L5" s="5" t="s">
        <v>63</v>
      </c>
      <c r="M5" s="7">
        <v>4.2482999999999986</v>
      </c>
    </row>
    <row r="6" spans="2:13">
      <c r="E6" s="1" t="s">
        <v>37</v>
      </c>
      <c r="F6" s="5" t="s">
        <v>68</v>
      </c>
      <c r="G6" s="7">
        <v>25.64</v>
      </c>
      <c r="H6" s="1" t="s">
        <v>40</v>
      </c>
      <c r="I6" s="5" t="s">
        <v>38</v>
      </c>
      <c r="J6" s="7">
        <v>7.78</v>
      </c>
      <c r="K6" s="1" t="s">
        <v>37</v>
      </c>
      <c r="L6" s="5" t="s">
        <v>63</v>
      </c>
      <c r="M6" s="7">
        <v>26.291699999999999</v>
      </c>
    </row>
    <row r="7" spans="2:13">
      <c r="E7" s="1" t="s">
        <v>40</v>
      </c>
      <c r="F7" s="5" t="s">
        <v>48</v>
      </c>
      <c r="G7" s="7">
        <v>24.84</v>
      </c>
      <c r="H7" s="1" t="s">
        <v>40</v>
      </c>
      <c r="I7" s="5" t="s">
        <v>38</v>
      </c>
      <c r="J7" s="7">
        <v>17.440000000000001</v>
      </c>
      <c r="K7" s="1" t="s">
        <v>37</v>
      </c>
      <c r="L7" s="5" t="s">
        <v>63</v>
      </c>
      <c r="M7" s="7">
        <v>29.21</v>
      </c>
    </row>
    <row r="8" spans="2:13">
      <c r="E8" s="1" t="s">
        <v>37</v>
      </c>
      <c r="F8" s="5" t="s">
        <v>68</v>
      </c>
      <c r="G8" s="7">
        <v>27.35</v>
      </c>
      <c r="H8" s="1" t="s">
        <v>37</v>
      </c>
      <c r="I8" s="5" t="s">
        <v>70</v>
      </c>
      <c r="J8" s="7">
        <v>25.36</v>
      </c>
      <c r="K8" s="1" t="s">
        <v>37</v>
      </c>
      <c r="L8" s="5" t="s">
        <v>63</v>
      </c>
      <c r="M8" s="7">
        <v>29.79</v>
      </c>
    </row>
    <row r="9" spans="2:13">
      <c r="E9" s="1" t="s">
        <v>40</v>
      </c>
      <c r="F9" s="5" t="s">
        <v>48</v>
      </c>
      <c r="G9" s="7">
        <v>22.78</v>
      </c>
      <c r="H9" s="1" t="s">
        <v>40</v>
      </c>
      <c r="I9" s="5" t="s">
        <v>46</v>
      </c>
      <c r="J9" s="7">
        <v>23.15</v>
      </c>
      <c r="K9" s="1" t="s">
        <v>40</v>
      </c>
      <c r="L9" s="5" t="s">
        <v>63</v>
      </c>
      <c r="M9" s="7">
        <v>3.86</v>
      </c>
    </row>
    <row r="10" spans="2:13">
      <c r="E10" s="1" t="s">
        <v>37</v>
      </c>
      <c r="F10" s="5" t="s">
        <v>68</v>
      </c>
      <c r="G10" s="7">
        <v>25.89</v>
      </c>
      <c r="H10" s="1" t="s">
        <v>37</v>
      </c>
      <c r="I10" s="5" t="s">
        <v>38</v>
      </c>
      <c r="J10" s="7">
        <v>29.86</v>
      </c>
      <c r="K10" s="1" t="s">
        <v>37</v>
      </c>
      <c r="L10" s="5" t="s">
        <v>63</v>
      </c>
      <c r="M10" s="7">
        <v>36.479999999999997</v>
      </c>
    </row>
    <row r="11" spans="2:13">
      <c r="E11" s="1" t="s">
        <v>37</v>
      </c>
      <c r="F11" s="5" t="s">
        <v>48</v>
      </c>
      <c r="G11" s="7">
        <v>25.12</v>
      </c>
      <c r="H11" s="1" t="s">
        <v>37</v>
      </c>
      <c r="I11" s="5" t="s">
        <v>38</v>
      </c>
      <c r="J11" s="7">
        <v>30.47</v>
      </c>
      <c r="K11" s="1" t="s">
        <v>37</v>
      </c>
      <c r="L11" s="5" t="s">
        <v>63</v>
      </c>
      <c r="M11" s="7">
        <v>30.17</v>
      </c>
    </row>
    <row r="12" spans="2:13">
      <c r="E12" s="1" t="s">
        <v>37</v>
      </c>
      <c r="F12" s="5" t="s">
        <v>68</v>
      </c>
      <c r="G12" s="7">
        <v>28.55</v>
      </c>
      <c r="H12" s="1" t="s">
        <v>37</v>
      </c>
      <c r="I12" s="5" t="s">
        <v>38</v>
      </c>
      <c r="J12" s="7">
        <v>29.82</v>
      </c>
      <c r="K12" s="1" t="s">
        <v>37</v>
      </c>
      <c r="L12" s="5" t="s">
        <v>63</v>
      </c>
      <c r="M12" s="7">
        <v>26.61</v>
      </c>
    </row>
    <row r="13" spans="2:13">
      <c r="E13" s="1" t="s">
        <v>37</v>
      </c>
      <c r="F13" s="5" t="s">
        <v>48</v>
      </c>
      <c r="G13" s="7">
        <v>25.7</v>
      </c>
      <c r="H13" s="1" t="s">
        <v>40</v>
      </c>
      <c r="I13" s="5" t="s">
        <v>38</v>
      </c>
      <c r="J13" s="7">
        <v>24.84</v>
      </c>
      <c r="K13" s="1" t="s">
        <v>37</v>
      </c>
      <c r="L13" s="5" t="s">
        <v>63</v>
      </c>
      <c r="M13" s="7">
        <v>29.65</v>
      </c>
    </row>
    <row r="14" spans="2:13">
      <c r="E14" s="1" t="s">
        <v>37</v>
      </c>
      <c r="F14" s="5" t="s">
        <v>68</v>
      </c>
      <c r="G14" s="7">
        <v>26.93</v>
      </c>
      <c r="H14" s="1" t="s">
        <v>40</v>
      </c>
      <c r="I14" s="5" t="s">
        <v>38</v>
      </c>
      <c r="J14" s="7">
        <v>24.54</v>
      </c>
      <c r="K14" s="1" t="s">
        <v>37</v>
      </c>
      <c r="L14" s="5" t="s">
        <v>63</v>
      </c>
      <c r="M14" s="7">
        <v>31.17</v>
      </c>
    </row>
    <row r="15" spans="2:13">
      <c r="E15" s="1" t="s">
        <v>40</v>
      </c>
      <c r="F15" s="5" t="s">
        <v>48</v>
      </c>
      <c r="G15" s="7">
        <v>21.5</v>
      </c>
      <c r="H15" s="1" t="s">
        <v>37</v>
      </c>
      <c r="I15" s="5" t="s">
        <v>38</v>
      </c>
      <c r="J15" s="7">
        <v>22.87</v>
      </c>
      <c r="K15" s="1" t="s">
        <v>37</v>
      </c>
      <c r="L15" s="5" t="s">
        <v>63</v>
      </c>
      <c r="M15" s="7">
        <v>30.23</v>
      </c>
    </row>
    <row r="16" spans="2:13">
      <c r="E16" s="1" t="s">
        <v>37</v>
      </c>
      <c r="F16" s="5" t="s">
        <v>68</v>
      </c>
      <c r="G16" s="7">
        <v>25.26</v>
      </c>
      <c r="H16" s="1" t="s">
        <v>37</v>
      </c>
      <c r="I16" s="5" t="s">
        <v>46</v>
      </c>
      <c r="J16" s="7">
        <v>26.71</v>
      </c>
      <c r="K16" s="1" t="s">
        <v>37</v>
      </c>
      <c r="L16" s="5" t="s">
        <v>63</v>
      </c>
      <c r="M16" s="7">
        <v>26.13</v>
      </c>
    </row>
    <row r="17" spans="5:13">
      <c r="E17" s="1" t="s">
        <v>37</v>
      </c>
      <c r="F17" s="5" t="s">
        <v>68</v>
      </c>
      <c r="G17" s="7">
        <v>25.7</v>
      </c>
      <c r="H17" s="1" t="s">
        <v>37</v>
      </c>
      <c r="I17" s="5" t="s">
        <v>46</v>
      </c>
      <c r="J17" s="7">
        <v>27.48</v>
      </c>
      <c r="K17" s="1" t="s">
        <v>37</v>
      </c>
      <c r="L17" s="5" t="s">
        <v>63</v>
      </c>
      <c r="M17" s="7">
        <v>31.19</v>
      </c>
    </row>
    <row r="18" spans="5:13">
      <c r="E18" s="1" t="s">
        <v>37</v>
      </c>
      <c r="F18" s="5" t="s">
        <v>68</v>
      </c>
      <c r="G18" s="7">
        <v>28</v>
      </c>
      <c r="H18" s="1" t="s">
        <v>40</v>
      </c>
      <c r="I18" s="5" t="s">
        <v>38</v>
      </c>
      <c r="J18" s="7">
        <v>23.52</v>
      </c>
      <c r="K18" s="1" t="s">
        <v>37</v>
      </c>
      <c r="L18" s="5" t="s">
        <v>63</v>
      </c>
      <c r="M18" s="7">
        <v>37.65</v>
      </c>
    </row>
    <row r="19" spans="5:13">
      <c r="E19" s="1" t="s">
        <v>37</v>
      </c>
      <c r="F19" s="5" t="s">
        <v>68</v>
      </c>
      <c r="G19" s="7">
        <v>25.15</v>
      </c>
      <c r="H19" s="1" t="s">
        <v>37</v>
      </c>
      <c r="I19" s="5" t="s">
        <v>38</v>
      </c>
      <c r="J19" s="7">
        <v>29.02</v>
      </c>
      <c r="K19" s="1" t="s">
        <v>37</v>
      </c>
      <c r="L19" s="5" t="s">
        <v>63</v>
      </c>
      <c r="M19" s="7">
        <v>28.96</v>
      </c>
    </row>
    <row r="20" spans="5:13">
      <c r="E20" s="1" t="s">
        <v>37</v>
      </c>
      <c r="F20" s="5" t="s">
        <v>68</v>
      </c>
      <c r="G20" s="7">
        <v>26.439999999999998</v>
      </c>
      <c r="H20" s="1" t="s">
        <v>37</v>
      </c>
      <c r="I20" s="5" t="s">
        <v>38</v>
      </c>
      <c r="J20" s="7">
        <v>25.79</v>
      </c>
      <c r="K20" s="1" t="s">
        <v>37</v>
      </c>
      <c r="L20" s="5" t="s">
        <v>63</v>
      </c>
      <c r="M20" s="7">
        <v>26.56</v>
      </c>
    </row>
    <row r="21" spans="5:13" ht="15.75" customHeight="1">
      <c r="E21" s="1" t="s">
        <v>37</v>
      </c>
      <c r="F21" s="5" t="s">
        <v>68</v>
      </c>
      <c r="G21" s="7">
        <v>26.03</v>
      </c>
      <c r="H21" s="1" t="s">
        <v>37</v>
      </c>
      <c r="I21" s="5" t="s">
        <v>38</v>
      </c>
      <c r="J21" s="7">
        <v>32.32</v>
      </c>
      <c r="K21" s="1" t="s">
        <v>37</v>
      </c>
      <c r="L21" s="5" t="s">
        <v>63</v>
      </c>
      <c r="M21" s="7">
        <v>31.68</v>
      </c>
    </row>
    <row r="22" spans="5:13" ht="15.75" customHeight="1">
      <c r="E22" s="1" t="s">
        <v>40</v>
      </c>
      <c r="F22" s="5" t="s">
        <v>68</v>
      </c>
      <c r="G22" s="7">
        <v>2.1800000000000002</v>
      </c>
      <c r="H22" s="1" t="s">
        <v>40</v>
      </c>
      <c r="I22" s="5" t="s">
        <v>38</v>
      </c>
      <c r="J22" s="7">
        <v>24.89</v>
      </c>
      <c r="K22" s="1" t="s">
        <v>37</v>
      </c>
      <c r="L22" s="5" t="s">
        <v>63</v>
      </c>
      <c r="M22" s="7">
        <v>28.13</v>
      </c>
    </row>
    <row r="23" spans="5:13" ht="15.75" customHeight="1">
      <c r="E23" s="1" t="s">
        <v>37</v>
      </c>
      <c r="F23" s="5" t="s">
        <v>68</v>
      </c>
      <c r="G23" s="7">
        <v>25.73</v>
      </c>
      <c r="H23" s="1" t="s">
        <v>37</v>
      </c>
      <c r="I23" s="5" t="s">
        <v>38</v>
      </c>
      <c r="J23" s="7">
        <v>30.06</v>
      </c>
      <c r="K23" s="1" t="s">
        <v>37</v>
      </c>
      <c r="L23" s="5" t="s">
        <v>63</v>
      </c>
      <c r="M23" s="7">
        <v>28.81</v>
      </c>
    </row>
    <row r="24" spans="5:13" ht="15.75" customHeight="1">
      <c r="E24" s="1" t="s">
        <v>37</v>
      </c>
      <c r="F24" s="5" t="s">
        <v>68</v>
      </c>
      <c r="G24" s="7">
        <v>27.81</v>
      </c>
      <c r="H24" s="1" t="s">
        <v>37</v>
      </c>
      <c r="I24" s="5" t="s">
        <v>65</v>
      </c>
      <c r="J24" s="7">
        <v>26.485714285714284</v>
      </c>
      <c r="K24" s="1" t="s">
        <v>37</v>
      </c>
      <c r="L24" s="5" t="s">
        <v>63</v>
      </c>
      <c r="M24" s="7">
        <v>37.159999999999997</v>
      </c>
    </row>
    <row r="25" spans="5:13" ht="15.75" customHeight="1">
      <c r="E25" s="1" t="s">
        <v>37</v>
      </c>
      <c r="F25" s="5" t="s">
        <v>68</v>
      </c>
      <c r="G25" s="7">
        <v>26.04</v>
      </c>
      <c r="H25" s="1" t="s">
        <v>37</v>
      </c>
      <c r="I25" s="5" t="s">
        <v>38</v>
      </c>
      <c r="J25" s="7">
        <v>28.65</v>
      </c>
      <c r="K25" s="1" t="s">
        <v>37</v>
      </c>
      <c r="L25" s="5" t="s">
        <v>63</v>
      </c>
      <c r="M25" s="7">
        <v>26.19</v>
      </c>
    </row>
    <row r="26" spans="5:13" ht="15.75" customHeight="1">
      <c r="E26" s="1" t="s">
        <v>37</v>
      </c>
      <c r="F26" s="5" t="s">
        <v>68</v>
      </c>
      <c r="G26" s="7">
        <v>28.37</v>
      </c>
      <c r="H26" s="1" t="s">
        <v>40</v>
      </c>
      <c r="I26" s="5" t="s">
        <v>38</v>
      </c>
      <c r="J26" s="7">
        <v>24.59</v>
      </c>
      <c r="K26" s="1" t="s">
        <v>37</v>
      </c>
      <c r="L26" s="9" t="s">
        <v>63</v>
      </c>
      <c r="M26" s="7">
        <v>28.9</v>
      </c>
    </row>
    <row r="27" spans="5:13" ht="15.75" customHeight="1">
      <c r="E27" s="1" t="s">
        <v>37</v>
      </c>
      <c r="F27" s="5" t="s">
        <v>68</v>
      </c>
      <c r="G27" s="7">
        <v>25.58</v>
      </c>
      <c r="H27" s="1" t="s">
        <v>40</v>
      </c>
      <c r="I27" s="5" t="s">
        <v>38</v>
      </c>
      <c r="J27" s="7">
        <v>18.29</v>
      </c>
      <c r="M27" s="1">
        <f>SUM(M3:M26)</f>
        <v>672.8599999999999</v>
      </c>
    </row>
    <row r="28" spans="5:13" ht="15.75" customHeight="1">
      <c r="E28" s="1" t="s">
        <v>37</v>
      </c>
      <c r="F28" s="5" t="s">
        <v>68</v>
      </c>
      <c r="G28" s="7">
        <v>26.83</v>
      </c>
      <c r="H28" s="1" t="s">
        <v>40</v>
      </c>
      <c r="I28" s="5" t="s">
        <v>38</v>
      </c>
      <c r="J28" s="7">
        <v>6.13</v>
      </c>
    </row>
    <row r="29" spans="5:13" ht="15.75" customHeight="1">
      <c r="E29" s="1" t="s">
        <v>37</v>
      </c>
      <c r="F29" s="5" t="s">
        <v>68</v>
      </c>
      <c r="G29" s="7">
        <v>26.77</v>
      </c>
      <c r="H29" s="1" t="s">
        <v>40</v>
      </c>
      <c r="I29" s="5" t="s">
        <v>46</v>
      </c>
      <c r="J29" s="7">
        <v>23.64</v>
      </c>
    </row>
    <row r="30" spans="5:13" ht="15.75" customHeight="1">
      <c r="E30" s="1" t="s">
        <v>37</v>
      </c>
      <c r="F30" s="5" t="s">
        <v>68</v>
      </c>
      <c r="G30" s="7">
        <v>25.63</v>
      </c>
      <c r="H30" s="1" t="s">
        <v>37</v>
      </c>
      <c r="I30" s="5" t="s">
        <v>38</v>
      </c>
      <c r="J30" s="7">
        <v>26.75</v>
      </c>
    </row>
    <row r="31" spans="5:13" ht="15.75" customHeight="1">
      <c r="E31" s="1" t="s">
        <v>37</v>
      </c>
      <c r="F31" s="5" t="s">
        <v>68</v>
      </c>
      <c r="G31" s="7">
        <v>25.71</v>
      </c>
      <c r="H31" s="1" t="s">
        <v>40</v>
      </c>
      <c r="I31" s="5" t="s">
        <v>38</v>
      </c>
      <c r="J31" s="7">
        <v>23.62</v>
      </c>
    </row>
    <row r="32" spans="5:13" ht="15.75" customHeight="1">
      <c r="E32" s="1" t="s">
        <v>40</v>
      </c>
      <c r="F32" s="5" t="s">
        <v>48</v>
      </c>
      <c r="G32" s="7">
        <v>23.82</v>
      </c>
      <c r="H32" s="1" t="s">
        <v>40</v>
      </c>
      <c r="I32" s="5" t="s">
        <v>70</v>
      </c>
      <c r="J32" s="7">
        <v>22</v>
      </c>
    </row>
    <row r="33" spans="5:10" ht="15.75" customHeight="1">
      <c r="E33" s="1" t="s">
        <v>37</v>
      </c>
      <c r="F33" s="5" t="s">
        <v>68</v>
      </c>
      <c r="G33" s="7">
        <v>27.21</v>
      </c>
      <c r="H33" s="1" t="s">
        <v>37</v>
      </c>
      <c r="I33" s="5" t="s">
        <v>38</v>
      </c>
      <c r="J33" s="7">
        <v>27.87</v>
      </c>
    </row>
    <row r="34" spans="5:10" ht="15.75" customHeight="1">
      <c r="E34" s="1" t="s">
        <v>37</v>
      </c>
      <c r="F34" s="5" t="s">
        <v>68</v>
      </c>
      <c r="G34" s="7">
        <v>28.93</v>
      </c>
      <c r="H34" s="1" t="s">
        <v>37</v>
      </c>
      <c r="I34" s="5" t="s">
        <v>38</v>
      </c>
      <c r="J34" s="7">
        <v>33</v>
      </c>
    </row>
    <row r="35" spans="5:10" ht="15.75" customHeight="1">
      <c r="E35" s="1" t="s">
        <v>40</v>
      </c>
      <c r="F35" s="5" t="s">
        <v>48</v>
      </c>
      <c r="G35" s="7">
        <v>24.38</v>
      </c>
      <c r="H35" s="1" t="s">
        <v>37</v>
      </c>
      <c r="I35" s="5" t="s">
        <v>38</v>
      </c>
      <c r="J35" s="7">
        <v>28.27</v>
      </c>
    </row>
    <row r="36" spans="5:10" ht="15.75" customHeight="1">
      <c r="E36" s="1" t="s">
        <v>40</v>
      </c>
      <c r="F36" s="5" t="s">
        <v>68</v>
      </c>
      <c r="G36" s="7">
        <v>24.81</v>
      </c>
      <c r="H36" s="1" t="s">
        <v>37</v>
      </c>
      <c r="I36" s="9" t="s">
        <v>46</v>
      </c>
      <c r="J36" s="7">
        <v>27.87</v>
      </c>
    </row>
    <row r="37" spans="5:10" ht="15.75" customHeight="1">
      <c r="E37" s="1" t="s">
        <v>37</v>
      </c>
      <c r="F37" s="5" t="s">
        <v>68</v>
      </c>
      <c r="G37" s="7">
        <v>27.93</v>
      </c>
      <c r="J37" s="1">
        <f>SUM(J3:J36)</f>
        <v>819.24571428571426</v>
      </c>
    </row>
    <row r="38" spans="5:10" ht="15.75" customHeight="1">
      <c r="E38" s="1" t="s">
        <v>37</v>
      </c>
      <c r="F38" s="5" t="s">
        <v>48</v>
      </c>
      <c r="G38" s="7">
        <v>25.04</v>
      </c>
    </row>
    <row r="39" spans="5:10" ht="15.75" customHeight="1">
      <c r="E39" s="1" t="s">
        <v>37</v>
      </c>
      <c r="F39" s="5" t="s">
        <v>68</v>
      </c>
      <c r="G39" s="7">
        <v>27.67</v>
      </c>
    </row>
    <row r="40" spans="5:10" ht="15.75" customHeight="1">
      <c r="E40" s="1" t="s">
        <v>37</v>
      </c>
      <c r="F40" s="5" t="s">
        <v>68</v>
      </c>
      <c r="G40" s="7">
        <v>27.13</v>
      </c>
    </row>
    <row r="41" spans="5:10" ht="15.75" customHeight="1">
      <c r="E41" s="1" t="s">
        <v>37</v>
      </c>
      <c r="F41" s="5" t="s">
        <v>68</v>
      </c>
      <c r="G41" s="7">
        <v>26</v>
      </c>
    </row>
    <row r="42" spans="5:10" ht="15.75" customHeight="1">
      <c r="E42" s="1" t="s">
        <v>40</v>
      </c>
      <c r="F42" s="5" t="s">
        <v>48</v>
      </c>
      <c r="G42" s="7">
        <v>24.98</v>
      </c>
    </row>
    <row r="43" spans="5:10" ht="15.75" customHeight="1">
      <c r="E43" s="1" t="s">
        <v>37</v>
      </c>
      <c r="F43" s="5" t="s">
        <v>68</v>
      </c>
      <c r="G43" s="7">
        <v>30.17</v>
      </c>
    </row>
    <row r="44" spans="5:10" ht="15.75" customHeight="1">
      <c r="E44" s="1" t="s">
        <v>40</v>
      </c>
      <c r="F44" s="5" t="s">
        <v>48</v>
      </c>
      <c r="G44" s="7">
        <v>24.34</v>
      </c>
    </row>
    <row r="45" spans="5:10" ht="15.75" customHeight="1">
      <c r="E45" s="1" t="s">
        <v>37</v>
      </c>
      <c r="F45" s="5" t="s">
        <v>68</v>
      </c>
      <c r="G45" s="7">
        <v>25.65</v>
      </c>
    </row>
    <row r="46" spans="5:10" ht="15.75" customHeight="1">
      <c r="E46" s="1" t="s">
        <v>40</v>
      </c>
      <c r="F46" s="5" t="s">
        <v>48</v>
      </c>
      <c r="G46" s="7">
        <v>23.8</v>
      </c>
    </row>
    <row r="47" spans="5:10" ht="15.75" customHeight="1">
      <c r="E47" s="1" t="s">
        <v>37</v>
      </c>
      <c r="F47" s="5" t="s">
        <v>68</v>
      </c>
      <c r="G47" s="7">
        <v>25.72</v>
      </c>
    </row>
    <row r="48" spans="5:10" ht="15.75" customHeight="1">
      <c r="E48" s="1" t="s">
        <v>37</v>
      </c>
      <c r="F48" s="9" t="s">
        <v>68</v>
      </c>
      <c r="G48" s="7">
        <v>26.53</v>
      </c>
    </row>
    <row r="49" spans="1:17" ht="15.75" customHeight="1">
      <c r="G49" s="1">
        <f>SUM(G3:G48)</f>
        <v>1150.27</v>
      </c>
    </row>
    <row r="50" spans="1:17" ht="15.75" customHeight="1" thickBot="1"/>
    <row r="51" spans="1:17" ht="15.75" customHeight="1">
      <c r="B51" s="70" t="s">
        <v>16</v>
      </c>
      <c r="C51" s="71" t="s">
        <v>51</v>
      </c>
      <c r="D51" s="173"/>
      <c r="E51" s="173"/>
      <c r="F51" s="174"/>
      <c r="G51" s="141"/>
    </row>
    <row r="52" spans="1:17" ht="15.75" customHeight="1" thickBot="1">
      <c r="B52" s="102"/>
      <c r="C52" s="134" t="s">
        <v>27</v>
      </c>
      <c r="D52" s="134" t="s">
        <v>28</v>
      </c>
      <c r="E52" s="134" t="s">
        <v>29</v>
      </c>
      <c r="F52" s="135" t="s">
        <v>4</v>
      </c>
      <c r="G52" s="137"/>
    </row>
    <row r="53" spans="1:17" ht="15.75" customHeight="1" thickBot="1">
      <c r="B53" s="115" t="s">
        <v>52</v>
      </c>
      <c r="C53" s="175">
        <v>1</v>
      </c>
      <c r="D53" s="175">
        <v>34</v>
      </c>
      <c r="E53" s="175">
        <v>19</v>
      </c>
      <c r="F53" s="116">
        <v>22</v>
      </c>
      <c r="G53" s="131"/>
    </row>
    <row r="54" spans="1:17" ht="15.75" customHeight="1" thickBot="1">
      <c r="B54" s="168" t="s">
        <v>53</v>
      </c>
      <c r="C54" s="169">
        <v>0</v>
      </c>
      <c r="D54" s="169">
        <v>12</v>
      </c>
      <c r="E54" s="169">
        <v>15</v>
      </c>
      <c r="F54" s="170">
        <v>2</v>
      </c>
      <c r="G54" s="131"/>
      <c r="H54" s="23"/>
    </row>
    <row r="55" spans="1:17" ht="15.75" customHeight="1" thickBot="1">
      <c r="B55" s="148" t="s">
        <v>54</v>
      </c>
      <c r="C55" s="149"/>
      <c r="D55" s="149"/>
      <c r="E55" s="149"/>
      <c r="F55" s="149"/>
      <c r="G55" s="149"/>
      <c r="H55" s="150"/>
      <c r="I55" s="131"/>
    </row>
    <row r="56" spans="1:17" ht="15.75" customHeight="1" thickBot="1">
      <c r="A56" s="177"/>
      <c r="B56" s="120"/>
      <c r="C56" s="121" t="s">
        <v>27</v>
      </c>
      <c r="D56" s="121" t="s">
        <v>28</v>
      </c>
      <c r="E56" s="121" t="s">
        <v>29</v>
      </c>
      <c r="F56" s="121" t="s">
        <v>4</v>
      </c>
      <c r="G56" s="121"/>
      <c r="H56" s="122" t="s">
        <v>24</v>
      </c>
      <c r="I56" s="176" t="s">
        <v>56</v>
      </c>
      <c r="K56" s="107" t="s">
        <v>56</v>
      </c>
    </row>
    <row r="57" spans="1:17" ht="15.75" customHeight="1" thickBot="1">
      <c r="A57" s="99" t="s">
        <v>57</v>
      </c>
      <c r="B57" s="94" t="s">
        <v>52</v>
      </c>
      <c r="C57" s="94">
        <f>Q68*C53</f>
        <v>125</v>
      </c>
      <c r="D57" s="94">
        <f>Q67*D53</f>
        <v>4114</v>
      </c>
      <c r="E57" s="94">
        <f>Q65*E53</f>
        <v>281.2</v>
      </c>
      <c r="F57" s="94">
        <f>Q66*F53</f>
        <v>2706</v>
      </c>
      <c r="G57" s="94"/>
      <c r="H57" s="94">
        <f t="shared" ref="H57:H58" si="0">SUM(C57:G57)</f>
        <v>7226.2</v>
      </c>
      <c r="I57" s="83">
        <f t="shared" ref="I57:I58" si="1">I64*H57</f>
        <v>3107.2660000000001</v>
      </c>
      <c r="K57" s="108">
        <f>SUM(I57:I60)</f>
        <v>5146.6580000000004</v>
      </c>
    </row>
    <row r="58" spans="1:17" ht="15.75" customHeight="1" thickBot="1">
      <c r="A58" s="102"/>
      <c r="B58" s="117" t="s">
        <v>53</v>
      </c>
      <c r="C58" s="78">
        <f>Q68*C54</f>
        <v>0</v>
      </c>
      <c r="D58" s="78">
        <f>Q67*D54</f>
        <v>1452</v>
      </c>
      <c r="E58" s="78">
        <f>Q65*E54</f>
        <v>222</v>
      </c>
      <c r="F58" s="78">
        <f>Q66*F54</f>
        <v>246</v>
      </c>
      <c r="G58" s="78"/>
      <c r="H58" s="78">
        <f t="shared" si="0"/>
        <v>1920</v>
      </c>
      <c r="I58" s="79">
        <f t="shared" si="1"/>
        <v>576</v>
      </c>
    </row>
    <row r="59" spans="1:17" ht="15.75" customHeight="1">
      <c r="A59" s="118" t="s">
        <v>58</v>
      </c>
      <c r="B59" s="94" t="s">
        <v>52</v>
      </c>
      <c r="C59" s="94">
        <f t="shared" ref="C59:F59" si="2">C57</f>
        <v>125</v>
      </c>
      <c r="D59" s="94">
        <f t="shared" si="2"/>
        <v>4114</v>
      </c>
      <c r="E59" s="94">
        <f t="shared" si="2"/>
        <v>281.2</v>
      </c>
      <c r="F59" s="153">
        <f t="shared" si="2"/>
        <v>2706</v>
      </c>
      <c r="G59" s="94"/>
      <c r="H59" s="94">
        <f t="shared" ref="H59:H60" si="3">H57</f>
        <v>7226.2</v>
      </c>
      <c r="I59" s="83">
        <f t="shared" ref="I59:I60" si="4">H59*I66</f>
        <v>1156.192</v>
      </c>
    </row>
    <row r="60" spans="1:17" ht="15.75" customHeight="1" thickBot="1">
      <c r="A60" s="119"/>
      <c r="B60" s="117" t="s">
        <v>53</v>
      </c>
      <c r="C60" s="78">
        <f t="shared" ref="C60:F60" si="5">C58</f>
        <v>0</v>
      </c>
      <c r="D60" s="78">
        <f t="shared" si="5"/>
        <v>1452</v>
      </c>
      <c r="E60" s="78">
        <f t="shared" si="5"/>
        <v>222</v>
      </c>
      <c r="F60" s="84">
        <f t="shared" si="5"/>
        <v>246</v>
      </c>
      <c r="G60" s="78"/>
      <c r="H60" s="78">
        <f t="shared" si="3"/>
        <v>1920</v>
      </c>
      <c r="I60" s="79">
        <f t="shared" si="4"/>
        <v>307.2</v>
      </c>
    </row>
    <row r="61" spans="1:17" ht="15.75" customHeight="1"/>
    <row r="62" spans="1:17" ht="15.75" customHeight="1" thickBot="1"/>
    <row r="63" spans="1:17" ht="15.75" customHeight="1" thickBot="1">
      <c r="G63" s="23"/>
      <c r="H63" s="172" t="s">
        <v>91</v>
      </c>
      <c r="I63" s="106" t="s">
        <v>59</v>
      </c>
      <c r="K63" s="107" t="s">
        <v>60</v>
      </c>
    </row>
    <row r="64" spans="1:17" ht="15.75" customHeight="1" thickBot="1">
      <c r="G64" s="99" t="s">
        <v>57</v>
      </c>
      <c r="H64" s="94" t="s">
        <v>37</v>
      </c>
      <c r="I64" s="101">
        <v>0.43</v>
      </c>
      <c r="K64" s="108">
        <f>D4+G49+J37+M27</f>
        <v>2670.2857142857142</v>
      </c>
      <c r="P64" s="115" t="s">
        <v>1</v>
      </c>
      <c r="Q64" s="116" t="s">
        <v>61</v>
      </c>
    </row>
    <row r="65" spans="1:17" ht="15.75" customHeight="1" thickBot="1">
      <c r="G65" s="102"/>
      <c r="H65" s="78" t="s">
        <v>40</v>
      </c>
      <c r="I65" s="104">
        <v>0.3</v>
      </c>
      <c r="P65" s="109" t="s">
        <v>3</v>
      </c>
      <c r="Q65" s="110">
        <v>14.8</v>
      </c>
    </row>
    <row r="66" spans="1:17" ht="15.75" customHeight="1">
      <c r="G66" s="99" t="s">
        <v>58</v>
      </c>
      <c r="H66" s="100" t="s">
        <v>37</v>
      </c>
      <c r="I66" s="101">
        <v>0.16</v>
      </c>
      <c r="P66" s="111" t="s">
        <v>4</v>
      </c>
      <c r="Q66" s="112">
        <v>123</v>
      </c>
    </row>
    <row r="67" spans="1:17" ht="15.75" customHeight="1" thickBot="1">
      <c r="G67" s="102"/>
      <c r="H67" s="103" t="s">
        <v>40</v>
      </c>
      <c r="I67" s="104">
        <v>0.16</v>
      </c>
      <c r="P67" s="111" t="s">
        <v>5</v>
      </c>
      <c r="Q67" s="112">
        <v>121</v>
      </c>
    </row>
    <row r="68" spans="1:17" ht="15.75" customHeight="1" thickBot="1">
      <c r="P68" s="113" t="s">
        <v>6</v>
      </c>
      <c r="Q68" s="114">
        <v>125</v>
      </c>
    </row>
    <row r="69" spans="1:17" ht="15.75" customHeight="1" thickBot="1">
      <c r="A69" s="177"/>
      <c r="B69" s="169"/>
      <c r="C69" s="155" t="s">
        <v>27</v>
      </c>
      <c r="D69" s="155" t="s">
        <v>28</v>
      </c>
      <c r="E69" s="155" t="s">
        <v>29</v>
      </c>
      <c r="F69" s="191" t="s">
        <v>4</v>
      </c>
    </row>
    <row r="70" spans="1:17" ht="15.75" customHeight="1">
      <c r="A70" s="99" t="s">
        <v>57</v>
      </c>
      <c r="B70" s="94" t="s">
        <v>52</v>
      </c>
      <c r="C70" s="94">
        <f>C57*I64</f>
        <v>53.75</v>
      </c>
      <c r="D70" s="94">
        <f>D57*I64</f>
        <v>1769.02</v>
      </c>
      <c r="E70" s="94">
        <f>E57*I64</f>
        <v>120.916</v>
      </c>
      <c r="F70" s="83">
        <f>F57*I64</f>
        <v>1163.58</v>
      </c>
    </row>
    <row r="71" spans="1:17" ht="15.75" customHeight="1" thickBot="1">
      <c r="A71" s="102"/>
      <c r="B71" s="117" t="s">
        <v>53</v>
      </c>
      <c r="C71" s="78">
        <f>C58*I65</f>
        <v>0</v>
      </c>
      <c r="D71" s="78">
        <f t="shared" ref="D71:D73" si="6">D58*I65</f>
        <v>435.59999999999997</v>
      </c>
      <c r="E71" s="78">
        <f t="shared" ref="E71:E73" si="7">E58*I65</f>
        <v>66.599999999999994</v>
      </c>
      <c r="F71" s="79">
        <f t="shared" ref="F71:F73" si="8">F58*I65</f>
        <v>73.8</v>
      </c>
    </row>
    <row r="72" spans="1:17" ht="15.75" customHeight="1">
      <c r="A72" s="157" t="s">
        <v>58</v>
      </c>
      <c r="B72" s="19" t="s">
        <v>52</v>
      </c>
      <c r="C72" s="19">
        <f>C59*I66</f>
        <v>20</v>
      </c>
      <c r="D72" s="19">
        <f t="shared" si="6"/>
        <v>658.24</v>
      </c>
      <c r="E72" s="19">
        <f t="shared" si="7"/>
        <v>44.991999999999997</v>
      </c>
      <c r="F72" s="92">
        <f t="shared" si="8"/>
        <v>432.96000000000004</v>
      </c>
    </row>
    <row r="73" spans="1:17" ht="15.75" customHeight="1" thickBot="1">
      <c r="A73" s="119"/>
      <c r="B73" s="117" t="s">
        <v>53</v>
      </c>
      <c r="C73" s="78">
        <f>C60*I67</f>
        <v>0</v>
      </c>
      <c r="D73" s="78">
        <f t="shared" si="6"/>
        <v>232.32</v>
      </c>
      <c r="E73" s="78">
        <f t="shared" si="7"/>
        <v>35.520000000000003</v>
      </c>
      <c r="F73" s="79">
        <f t="shared" si="8"/>
        <v>39.36</v>
      </c>
    </row>
    <row r="74" spans="1:17" ht="15.75" customHeight="1" thickBot="1">
      <c r="B74" s="123" t="s">
        <v>24</v>
      </c>
      <c r="C74" s="124">
        <f>SUM(C70:C73)</f>
        <v>73.75</v>
      </c>
      <c r="D74" s="124">
        <f t="shared" ref="D74:F74" si="9">SUM(D70:D73)</f>
        <v>3095.18</v>
      </c>
      <c r="E74" s="124">
        <f t="shared" si="9"/>
        <v>268.02799999999996</v>
      </c>
      <c r="F74" s="125">
        <f t="shared" si="9"/>
        <v>1709.6999999999998</v>
      </c>
    </row>
    <row r="75" spans="1:17" ht="15.75" customHeight="1"/>
    <row r="76" spans="1:17" ht="15.75" customHeight="1"/>
    <row r="77" spans="1:17" ht="15.75" customHeight="1"/>
    <row r="78" spans="1:17" ht="15.75" customHeight="1"/>
    <row r="79" spans="1:17" ht="15.75" customHeight="1"/>
    <row r="80" spans="1:17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K1:K54"/>
  <mergeCells count="9">
    <mergeCell ref="A70:A71"/>
    <mergeCell ref="A72:A73"/>
    <mergeCell ref="G64:G65"/>
    <mergeCell ref="G66:G67"/>
    <mergeCell ref="B51:B52"/>
    <mergeCell ref="B55:G55"/>
    <mergeCell ref="A57:A58"/>
    <mergeCell ref="A59:A60"/>
    <mergeCell ref="C51:F51"/>
  </mergeCells>
  <conditionalFormatting sqref="D3 M3:M26 J3:J36 G3:G48">
    <cfRule type="cellIs" dxfId="7" priority="1" operator="greaterThan">
      <formula>21</formula>
    </cfRule>
  </conditionalFormatting>
  <pageMargins left="0.7" right="0.7" top="0.75" bottom="0.75" header="0" footer="0"/>
  <pageSetup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CC2E5"/>
  </sheetPr>
  <dimension ref="B2:U1000"/>
  <sheetViews>
    <sheetView tabSelected="1" topLeftCell="A44" zoomScale="46" workbookViewId="0">
      <selection activeCell="H73" sqref="H73:J77"/>
    </sheetView>
  </sheetViews>
  <sheetFormatPr baseColWidth="10" defaultColWidth="14.42578125" defaultRowHeight="15" customHeight="1"/>
  <cols>
    <col min="1" max="1" width="5.7109375" customWidth="1"/>
    <col min="2" max="2" width="14.28515625" customWidth="1"/>
    <col min="3" max="3" width="21.28515625" customWidth="1"/>
    <col min="4" max="4" width="11.42578125" customWidth="1"/>
    <col min="5" max="5" width="20" customWidth="1"/>
    <col min="6" max="7" width="11.42578125" customWidth="1"/>
    <col min="8" max="8" width="16" customWidth="1"/>
    <col min="9" max="9" width="11.42578125" customWidth="1"/>
    <col min="10" max="10" width="27.140625" bestFit="1" customWidth="1"/>
    <col min="11" max="11" width="19" customWidth="1"/>
    <col min="12" max="12" width="27.140625" bestFit="1" customWidth="1"/>
    <col min="13" max="20" width="11.42578125" customWidth="1"/>
    <col min="21" max="21" width="13.7109375" bestFit="1" customWidth="1"/>
    <col min="22" max="26" width="11.42578125" customWidth="1"/>
  </cols>
  <sheetData>
    <row r="2" spans="2:13" ht="15.75">
      <c r="C2" s="16" t="s">
        <v>27</v>
      </c>
      <c r="D2" s="4" t="s">
        <v>33</v>
      </c>
      <c r="F2" s="3" t="s">
        <v>28</v>
      </c>
      <c r="G2" s="4" t="s">
        <v>33</v>
      </c>
      <c r="I2" s="3" t="s">
        <v>29</v>
      </c>
      <c r="J2" s="4" t="s">
        <v>33</v>
      </c>
      <c r="L2" s="3" t="s">
        <v>4</v>
      </c>
      <c r="M2" s="4" t="s">
        <v>33</v>
      </c>
    </row>
    <row r="3" spans="2:13">
      <c r="B3" s="1" t="s">
        <v>76</v>
      </c>
      <c r="C3" s="5" t="s">
        <v>43</v>
      </c>
      <c r="D3" s="7">
        <v>29.47</v>
      </c>
      <c r="E3" s="1" t="s">
        <v>37</v>
      </c>
      <c r="F3" s="5" t="s">
        <v>68</v>
      </c>
      <c r="G3" s="7">
        <v>25.7</v>
      </c>
      <c r="H3" s="1" t="s">
        <v>37</v>
      </c>
      <c r="I3" s="5" t="s">
        <v>38</v>
      </c>
      <c r="J3" s="7">
        <v>26.01</v>
      </c>
      <c r="K3" s="1" t="s">
        <v>40</v>
      </c>
      <c r="L3" s="5" t="s">
        <v>63</v>
      </c>
      <c r="M3" s="7">
        <v>23.15</v>
      </c>
    </row>
    <row r="4" spans="2:13" ht="15" customHeight="1">
      <c r="B4" s="1" t="s">
        <v>76</v>
      </c>
      <c r="C4" s="5" t="s">
        <v>43</v>
      </c>
      <c r="D4" s="7">
        <v>28.79</v>
      </c>
      <c r="E4" s="1" t="s">
        <v>40</v>
      </c>
      <c r="F4" s="5" t="s">
        <v>48</v>
      </c>
      <c r="G4" s="7">
        <v>7.56</v>
      </c>
      <c r="H4" s="1" t="s">
        <v>37</v>
      </c>
      <c r="I4" s="5" t="s">
        <v>38</v>
      </c>
      <c r="J4" s="7">
        <v>25.89</v>
      </c>
      <c r="K4" s="1" t="s">
        <v>37</v>
      </c>
      <c r="L4" s="5" t="s">
        <v>63</v>
      </c>
      <c r="M4" s="7">
        <v>29.48</v>
      </c>
    </row>
    <row r="5" spans="2:13" ht="14.25" customHeight="1">
      <c r="B5" s="1" t="s">
        <v>76</v>
      </c>
      <c r="C5" s="5" t="s">
        <v>43</v>
      </c>
      <c r="D5" s="7">
        <v>27.4</v>
      </c>
      <c r="E5" s="1" t="s">
        <v>40</v>
      </c>
      <c r="F5" s="5" t="s">
        <v>48</v>
      </c>
      <c r="G5" s="7">
        <v>16.37</v>
      </c>
      <c r="H5" s="1" t="s">
        <v>40</v>
      </c>
      <c r="I5" s="5" t="s">
        <v>38</v>
      </c>
      <c r="J5" s="7">
        <v>23.51</v>
      </c>
      <c r="K5" s="1" t="s">
        <v>37</v>
      </c>
      <c r="L5" s="5" t="s">
        <v>63</v>
      </c>
      <c r="M5" s="7">
        <v>29.82</v>
      </c>
    </row>
    <row r="6" spans="2:13" ht="14.25" customHeight="1">
      <c r="B6" s="1" t="s">
        <v>76</v>
      </c>
      <c r="C6" s="5" t="s">
        <v>77</v>
      </c>
      <c r="D6" s="7">
        <v>25.02</v>
      </c>
      <c r="E6" s="1" t="s">
        <v>40</v>
      </c>
      <c r="F6" s="5" t="s">
        <v>48</v>
      </c>
      <c r="G6" s="7">
        <v>23.88</v>
      </c>
      <c r="H6" s="1" t="s">
        <v>40</v>
      </c>
      <c r="I6" s="5" t="s">
        <v>38</v>
      </c>
      <c r="J6" s="7">
        <v>23.37</v>
      </c>
      <c r="K6" s="1" t="s">
        <v>37</v>
      </c>
      <c r="L6" s="5" t="s">
        <v>63</v>
      </c>
      <c r="M6" s="7">
        <v>32.43</v>
      </c>
    </row>
    <row r="7" spans="2:13">
      <c r="B7" s="1" t="s">
        <v>76</v>
      </c>
      <c r="C7" s="5" t="s">
        <v>43</v>
      </c>
      <c r="D7" s="7">
        <v>30.74</v>
      </c>
      <c r="E7" s="1" t="s">
        <v>37</v>
      </c>
      <c r="F7" s="5" t="s">
        <v>68</v>
      </c>
      <c r="G7" s="7">
        <v>28.59</v>
      </c>
      <c r="H7" s="1" t="s">
        <v>40</v>
      </c>
      <c r="I7" s="5" t="s">
        <v>38</v>
      </c>
      <c r="J7" s="7">
        <v>18.48</v>
      </c>
      <c r="K7" s="1" t="s">
        <v>40</v>
      </c>
      <c r="L7" s="5" t="s">
        <v>63</v>
      </c>
      <c r="M7" s="7">
        <v>19.73</v>
      </c>
    </row>
    <row r="8" spans="2:13" ht="15.75" customHeight="1">
      <c r="B8" s="1" t="s">
        <v>76</v>
      </c>
      <c r="C8" s="9" t="s">
        <v>78</v>
      </c>
      <c r="D8" s="7">
        <v>27.68</v>
      </c>
      <c r="E8" s="1" t="s">
        <v>37</v>
      </c>
      <c r="F8" s="5" t="s">
        <v>68</v>
      </c>
      <c r="G8" s="7">
        <v>26.47</v>
      </c>
      <c r="H8" s="1" t="s">
        <v>40</v>
      </c>
      <c r="I8" s="5" t="s">
        <v>38</v>
      </c>
      <c r="J8" s="7">
        <v>6.55</v>
      </c>
      <c r="K8" s="1" t="s">
        <v>40</v>
      </c>
      <c r="L8" s="5" t="s">
        <v>63</v>
      </c>
      <c r="M8" s="7">
        <v>19.649999999999999</v>
      </c>
    </row>
    <row r="9" spans="2:13" ht="16.5" customHeight="1">
      <c r="D9" s="2">
        <f>SUM(D3:D8)</f>
        <v>169.1</v>
      </c>
      <c r="E9" s="1" t="s">
        <v>37</v>
      </c>
      <c r="F9" s="5" t="s">
        <v>68</v>
      </c>
      <c r="G9" s="7">
        <v>26.98</v>
      </c>
      <c r="H9" s="1" t="s">
        <v>40</v>
      </c>
      <c r="I9" s="5" t="s">
        <v>38</v>
      </c>
      <c r="J9" s="7">
        <v>24.8</v>
      </c>
      <c r="K9" s="1" t="s">
        <v>37</v>
      </c>
      <c r="L9" s="5" t="s">
        <v>63</v>
      </c>
      <c r="M9" s="7">
        <v>25.2</v>
      </c>
    </row>
    <row r="10" spans="2:13" ht="16.5" customHeight="1">
      <c r="E10" s="1" t="s">
        <v>37</v>
      </c>
      <c r="F10" s="5" t="s">
        <v>68</v>
      </c>
      <c r="G10" s="7">
        <v>27.79</v>
      </c>
      <c r="H10" s="1" t="s">
        <v>37</v>
      </c>
      <c r="I10" s="5" t="s">
        <v>38</v>
      </c>
      <c r="J10" s="7">
        <v>26.95</v>
      </c>
      <c r="K10" s="1" t="s">
        <v>37</v>
      </c>
      <c r="L10" s="5" t="s">
        <v>63</v>
      </c>
      <c r="M10" s="7">
        <v>30.46</v>
      </c>
    </row>
    <row r="11" spans="2:13" ht="15" customHeight="1">
      <c r="E11" s="1" t="s">
        <v>40</v>
      </c>
      <c r="F11" s="5" t="s">
        <v>48</v>
      </c>
      <c r="G11" s="7">
        <v>23.74</v>
      </c>
      <c r="H11" s="1" t="s">
        <v>37</v>
      </c>
      <c r="I11" s="5" t="s">
        <v>38</v>
      </c>
      <c r="J11" s="7">
        <v>25.39</v>
      </c>
      <c r="K11" s="1" t="s">
        <v>37</v>
      </c>
      <c r="L11" s="5" t="s">
        <v>63</v>
      </c>
      <c r="M11" s="7">
        <v>31.02</v>
      </c>
    </row>
    <row r="12" spans="2:13" ht="15.75" customHeight="1">
      <c r="E12" s="1" t="s">
        <v>37</v>
      </c>
      <c r="F12" s="5" t="s">
        <v>48</v>
      </c>
      <c r="G12" s="7">
        <v>25.71</v>
      </c>
      <c r="H12" s="1" t="s">
        <v>40</v>
      </c>
      <c r="I12" s="5" t="s">
        <v>38</v>
      </c>
      <c r="J12" s="7">
        <v>20.079999999999998</v>
      </c>
      <c r="K12" s="1" t="s">
        <v>37</v>
      </c>
      <c r="L12" s="5" t="s">
        <v>63</v>
      </c>
      <c r="M12" s="7">
        <v>27.85</v>
      </c>
    </row>
    <row r="13" spans="2:13" ht="16.5" customHeight="1">
      <c r="E13" s="1" t="s">
        <v>40</v>
      </c>
      <c r="F13" s="5" t="s">
        <v>45</v>
      </c>
      <c r="G13" s="7">
        <v>23.16</v>
      </c>
      <c r="H13" s="1" t="s">
        <v>40</v>
      </c>
      <c r="I13" s="5" t="s">
        <v>70</v>
      </c>
      <c r="J13" s="7">
        <v>21.13</v>
      </c>
      <c r="K13" s="1" t="s">
        <v>37</v>
      </c>
      <c r="L13" s="5" t="s">
        <v>63</v>
      </c>
      <c r="M13" s="7">
        <v>27.54</v>
      </c>
    </row>
    <row r="14" spans="2:13" ht="17.25" customHeight="1">
      <c r="E14" s="1" t="s">
        <v>40</v>
      </c>
      <c r="F14" s="5" t="s">
        <v>48</v>
      </c>
      <c r="G14" s="7">
        <v>24.04</v>
      </c>
      <c r="H14" s="1" t="s">
        <v>37</v>
      </c>
      <c r="I14" s="5" t="s">
        <v>38</v>
      </c>
      <c r="J14" s="7">
        <v>27.2</v>
      </c>
      <c r="K14" s="1" t="s">
        <v>37</v>
      </c>
      <c r="L14" s="5" t="s">
        <v>63</v>
      </c>
      <c r="M14" s="7">
        <v>30.02</v>
      </c>
    </row>
    <row r="15" spans="2:13" ht="15" customHeight="1">
      <c r="E15" s="1" t="s">
        <v>37</v>
      </c>
      <c r="F15" s="5" t="s">
        <v>68</v>
      </c>
      <c r="G15" s="7">
        <v>26.78</v>
      </c>
      <c r="H15" s="1" t="s">
        <v>37</v>
      </c>
      <c r="I15" s="5" t="s">
        <v>75</v>
      </c>
      <c r="J15" s="7">
        <v>26.42</v>
      </c>
      <c r="K15" s="1" t="s">
        <v>37</v>
      </c>
      <c r="L15" s="5" t="s">
        <v>63</v>
      </c>
      <c r="M15" s="7">
        <v>28.17</v>
      </c>
    </row>
    <row r="16" spans="2:13" ht="15" customHeight="1">
      <c r="E16" s="1" t="s">
        <v>37</v>
      </c>
      <c r="F16" s="5" t="s">
        <v>68</v>
      </c>
      <c r="G16" s="7">
        <v>27.88</v>
      </c>
      <c r="H16" s="1" t="s">
        <v>40</v>
      </c>
      <c r="I16" s="5" t="s">
        <v>38</v>
      </c>
      <c r="J16" s="7">
        <v>23.85</v>
      </c>
      <c r="K16" s="1" t="s">
        <v>37</v>
      </c>
      <c r="L16" s="5" t="s">
        <v>63</v>
      </c>
      <c r="M16" s="7">
        <v>31.42</v>
      </c>
    </row>
    <row r="17" spans="4:13" ht="15.75" customHeight="1">
      <c r="E17" s="1" t="s">
        <v>37</v>
      </c>
      <c r="F17" s="5" t="s">
        <v>45</v>
      </c>
      <c r="G17" s="7">
        <v>25.72</v>
      </c>
      <c r="H17" s="1" t="s">
        <v>40</v>
      </c>
      <c r="I17" s="5" t="s">
        <v>38</v>
      </c>
      <c r="J17" s="7">
        <v>4.2</v>
      </c>
      <c r="K17" s="1" t="s">
        <v>37</v>
      </c>
      <c r="L17" s="5" t="s">
        <v>63</v>
      </c>
      <c r="M17" s="7">
        <v>30.3</v>
      </c>
    </row>
    <row r="18" spans="4:13" ht="16.5" customHeight="1">
      <c r="E18" s="1" t="s">
        <v>40</v>
      </c>
      <c r="F18" s="5" t="s">
        <v>45</v>
      </c>
      <c r="G18" s="7">
        <v>24.89</v>
      </c>
      <c r="H18" s="1" t="s">
        <v>40</v>
      </c>
      <c r="I18" s="5" t="s">
        <v>38</v>
      </c>
      <c r="J18" s="7">
        <v>18.02</v>
      </c>
      <c r="K18" s="1" t="s">
        <v>37</v>
      </c>
      <c r="L18" s="5" t="s">
        <v>63</v>
      </c>
      <c r="M18" s="7">
        <v>25.37</v>
      </c>
    </row>
    <row r="19" spans="4:13" ht="17.25" customHeight="1">
      <c r="E19" s="1" t="s">
        <v>37</v>
      </c>
      <c r="F19" s="5" t="s">
        <v>68</v>
      </c>
      <c r="G19" s="7">
        <v>29.32</v>
      </c>
      <c r="H19" s="1" t="s">
        <v>37</v>
      </c>
      <c r="I19" s="5" t="s">
        <v>38</v>
      </c>
      <c r="J19" s="7">
        <v>25.359999999999996</v>
      </c>
      <c r="K19" s="1" t="s">
        <v>37</v>
      </c>
      <c r="L19" s="5" t="s">
        <v>63</v>
      </c>
      <c r="M19" s="7">
        <v>25.95</v>
      </c>
    </row>
    <row r="20" spans="4:13" ht="16.5" customHeight="1">
      <c r="E20" s="1" t="s">
        <v>37</v>
      </c>
      <c r="F20" s="5" t="s">
        <v>48</v>
      </c>
      <c r="G20" s="7">
        <v>25.38</v>
      </c>
      <c r="H20" s="1" t="s">
        <v>37</v>
      </c>
      <c r="I20" s="5" t="s">
        <v>38</v>
      </c>
      <c r="J20" s="7">
        <v>27.48</v>
      </c>
      <c r="K20" s="1" t="s">
        <v>37</v>
      </c>
      <c r="L20" s="5" t="s">
        <v>63</v>
      </c>
      <c r="M20" s="7">
        <v>27.35</v>
      </c>
    </row>
    <row r="21" spans="4:13" ht="15.75" customHeight="1">
      <c r="E21" s="1" t="s">
        <v>37</v>
      </c>
      <c r="F21" s="5" t="s">
        <v>68</v>
      </c>
      <c r="G21" s="7">
        <v>26.82</v>
      </c>
      <c r="H21" s="1" t="s">
        <v>40</v>
      </c>
      <c r="I21" s="5" t="s">
        <v>38</v>
      </c>
      <c r="J21" s="7">
        <v>23.71</v>
      </c>
      <c r="K21" s="1" t="s">
        <v>37</v>
      </c>
      <c r="L21" s="5" t="s">
        <v>63</v>
      </c>
      <c r="M21" s="7">
        <v>32.25</v>
      </c>
    </row>
    <row r="22" spans="4:13" ht="15.75" customHeight="1">
      <c r="E22" s="1" t="s">
        <v>37</v>
      </c>
      <c r="F22" s="5" t="s">
        <v>68</v>
      </c>
      <c r="G22" s="7">
        <v>26.37</v>
      </c>
      <c r="H22" s="1" t="s">
        <v>37</v>
      </c>
      <c r="I22" s="5" t="s">
        <v>38</v>
      </c>
      <c r="J22" s="7">
        <v>26.8</v>
      </c>
      <c r="K22" s="1" t="s">
        <v>37</v>
      </c>
      <c r="L22" s="5" t="s">
        <v>63</v>
      </c>
      <c r="M22" s="7">
        <v>29.91</v>
      </c>
    </row>
    <row r="23" spans="4:13" ht="16.5" customHeight="1">
      <c r="E23" s="1" t="s">
        <v>37</v>
      </c>
      <c r="F23" s="5" t="s">
        <v>68</v>
      </c>
      <c r="G23" s="7">
        <v>27.1</v>
      </c>
      <c r="H23" s="1" t="s">
        <v>40</v>
      </c>
      <c r="I23" s="5" t="s">
        <v>75</v>
      </c>
      <c r="J23" s="7">
        <v>23.15</v>
      </c>
      <c r="K23" s="1" t="s">
        <v>37</v>
      </c>
      <c r="L23" s="9" t="s">
        <v>63</v>
      </c>
      <c r="M23" s="7">
        <v>26.3</v>
      </c>
    </row>
    <row r="24" spans="4:13" ht="15.75" customHeight="1">
      <c r="D24" s="1"/>
      <c r="E24" s="1" t="s">
        <v>37</v>
      </c>
      <c r="F24" s="5" t="s">
        <v>68</v>
      </c>
      <c r="G24" s="7">
        <v>26.41</v>
      </c>
      <c r="H24" s="1" t="s">
        <v>40</v>
      </c>
      <c r="I24" s="5" t="s">
        <v>38</v>
      </c>
      <c r="J24" s="7">
        <v>24.51</v>
      </c>
      <c r="M24" s="1">
        <f>SUM(M3:M23)</f>
        <v>583.37</v>
      </c>
    </row>
    <row r="25" spans="4:13" ht="15.75" customHeight="1">
      <c r="E25" s="1" t="s">
        <v>37</v>
      </c>
      <c r="F25" s="5" t="s">
        <v>68</v>
      </c>
      <c r="G25" s="7">
        <v>25.59</v>
      </c>
      <c r="H25" s="1" t="s">
        <v>37</v>
      </c>
      <c r="I25" s="5" t="s">
        <v>38</v>
      </c>
      <c r="J25" s="7">
        <v>27.01</v>
      </c>
    </row>
    <row r="26" spans="4:13" ht="15.75" customHeight="1">
      <c r="E26" s="1" t="s">
        <v>37</v>
      </c>
      <c r="F26" s="5" t="s">
        <v>68</v>
      </c>
      <c r="G26" s="7">
        <v>27.18</v>
      </c>
      <c r="H26" s="1" t="s">
        <v>37</v>
      </c>
      <c r="I26" s="5" t="s">
        <v>46</v>
      </c>
      <c r="J26" s="7">
        <v>26.03</v>
      </c>
    </row>
    <row r="27" spans="4:13" ht="15.75" customHeight="1">
      <c r="E27" s="1" t="s">
        <v>37</v>
      </c>
      <c r="F27" s="5" t="s">
        <v>68</v>
      </c>
      <c r="G27" s="7">
        <v>30.09</v>
      </c>
      <c r="H27" s="1" t="s">
        <v>40</v>
      </c>
      <c r="I27" s="5" t="s">
        <v>38</v>
      </c>
      <c r="J27" s="7">
        <v>16.489999999999998</v>
      </c>
    </row>
    <row r="28" spans="4:13" ht="15.75" customHeight="1">
      <c r="E28" s="1" t="s">
        <v>40</v>
      </c>
      <c r="F28" s="5" t="s">
        <v>45</v>
      </c>
      <c r="G28" s="7">
        <v>12.7</v>
      </c>
      <c r="H28" s="1" t="s">
        <v>40</v>
      </c>
      <c r="I28" s="5" t="s">
        <v>38</v>
      </c>
      <c r="J28" s="7">
        <v>5.12</v>
      </c>
    </row>
    <row r="29" spans="4:13" ht="15.75" customHeight="1">
      <c r="E29" s="1" t="s">
        <v>40</v>
      </c>
      <c r="F29" s="5" t="s">
        <v>45</v>
      </c>
      <c r="G29" s="7">
        <v>12.44</v>
      </c>
      <c r="H29" s="1" t="s">
        <v>37</v>
      </c>
      <c r="I29" s="5" t="s">
        <v>38</v>
      </c>
      <c r="J29" s="7">
        <v>27.68</v>
      </c>
    </row>
    <row r="30" spans="4:13" ht="15.75" customHeight="1">
      <c r="E30" s="1" t="s">
        <v>37</v>
      </c>
      <c r="F30" s="5" t="s">
        <v>68</v>
      </c>
      <c r="G30" s="7">
        <v>25.98</v>
      </c>
      <c r="H30" s="1" t="s">
        <v>40</v>
      </c>
      <c r="I30" s="5" t="s">
        <v>38</v>
      </c>
      <c r="J30" s="7">
        <v>24.71</v>
      </c>
    </row>
    <row r="31" spans="4:13" ht="15.75" customHeight="1">
      <c r="E31" s="1" t="s">
        <v>37</v>
      </c>
      <c r="F31" s="5" t="s">
        <v>48</v>
      </c>
      <c r="G31" s="7">
        <v>25.7</v>
      </c>
      <c r="H31" s="1" t="s">
        <v>40</v>
      </c>
      <c r="I31" s="5" t="s">
        <v>38</v>
      </c>
      <c r="J31" s="7">
        <v>23.73</v>
      </c>
    </row>
    <row r="32" spans="4:13" ht="15.75" customHeight="1">
      <c r="E32" s="1" t="s">
        <v>37</v>
      </c>
      <c r="F32" s="5" t="s">
        <v>68</v>
      </c>
      <c r="G32" s="7">
        <v>25.39</v>
      </c>
      <c r="H32" s="1" t="s">
        <v>37</v>
      </c>
      <c r="I32" s="5" t="s">
        <v>75</v>
      </c>
      <c r="J32" s="7">
        <v>27.35</v>
      </c>
    </row>
    <row r="33" spans="5:10" ht="15.75" customHeight="1">
      <c r="E33" s="1" t="s">
        <v>40</v>
      </c>
      <c r="F33" s="5" t="s">
        <v>68</v>
      </c>
      <c r="G33" s="7">
        <v>23.92</v>
      </c>
      <c r="H33" s="1" t="s">
        <v>37</v>
      </c>
      <c r="I33" s="5" t="s">
        <v>46</v>
      </c>
      <c r="J33" s="7">
        <v>25.05</v>
      </c>
    </row>
    <row r="34" spans="5:10" ht="15.75" customHeight="1">
      <c r="E34" s="1" t="s">
        <v>37</v>
      </c>
      <c r="F34" s="5" t="s">
        <v>68</v>
      </c>
      <c r="G34" s="7">
        <v>27.299999999999997</v>
      </c>
      <c r="H34" s="1" t="s">
        <v>37</v>
      </c>
      <c r="I34" s="5" t="s">
        <v>46</v>
      </c>
      <c r="J34" s="7">
        <v>26.67</v>
      </c>
    </row>
    <row r="35" spans="5:10" ht="15.75" customHeight="1">
      <c r="E35" s="1" t="s">
        <v>37</v>
      </c>
      <c r="F35" s="5" t="s">
        <v>68</v>
      </c>
      <c r="G35" s="7">
        <v>25.39</v>
      </c>
      <c r="H35" s="1" t="s">
        <v>37</v>
      </c>
      <c r="I35" s="5" t="s">
        <v>38</v>
      </c>
      <c r="J35" s="7">
        <v>26.83</v>
      </c>
    </row>
    <row r="36" spans="5:10" ht="15.75" customHeight="1">
      <c r="E36" s="1" t="s">
        <v>40</v>
      </c>
      <c r="F36" s="5" t="s">
        <v>45</v>
      </c>
      <c r="G36" s="7">
        <v>24.51</v>
      </c>
      <c r="H36" s="1" t="s">
        <v>40</v>
      </c>
      <c r="I36" s="5" t="s">
        <v>38</v>
      </c>
      <c r="J36" s="7">
        <v>6.38</v>
      </c>
    </row>
    <row r="37" spans="5:10" ht="15.75" customHeight="1">
      <c r="E37" s="1" t="s">
        <v>37</v>
      </c>
      <c r="F37" s="5" t="s">
        <v>68</v>
      </c>
      <c r="G37" s="7">
        <v>25.840000000000003</v>
      </c>
      <c r="H37" s="1" t="s">
        <v>40</v>
      </c>
      <c r="I37" s="5" t="s">
        <v>38</v>
      </c>
      <c r="J37" s="7">
        <v>19.46</v>
      </c>
    </row>
    <row r="38" spans="5:10" ht="15.75" customHeight="1">
      <c r="E38" s="1" t="s">
        <v>37</v>
      </c>
      <c r="F38" s="5" t="s">
        <v>48</v>
      </c>
      <c r="G38" s="7">
        <v>26.07</v>
      </c>
      <c r="H38" s="1" t="s">
        <v>40</v>
      </c>
      <c r="I38" s="5" t="s">
        <v>70</v>
      </c>
      <c r="J38" s="7">
        <v>21.14</v>
      </c>
    </row>
    <row r="39" spans="5:10" ht="15.75" customHeight="1">
      <c r="E39" s="1" t="s">
        <v>37</v>
      </c>
      <c r="F39" s="5" t="s">
        <v>68</v>
      </c>
      <c r="G39" s="7">
        <v>27.54</v>
      </c>
      <c r="H39" s="1" t="s">
        <v>40</v>
      </c>
      <c r="I39" s="5" t="s">
        <v>38</v>
      </c>
      <c r="J39" s="7">
        <v>22.69</v>
      </c>
    </row>
    <row r="40" spans="5:10" ht="15.75" customHeight="1">
      <c r="E40" s="1" t="s">
        <v>37</v>
      </c>
      <c r="F40" s="5" t="s">
        <v>68</v>
      </c>
      <c r="G40" s="7">
        <v>25.03</v>
      </c>
      <c r="H40" s="1" t="s">
        <v>40</v>
      </c>
      <c r="I40" s="5" t="s">
        <v>38</v>
      </c>
      <c r="J40" s="7">
        <v>23.34</v>
      </c>
    </row>
    <row r="41" spans="5:10" ht="15.75" customHeight="1">
      <c r="E41" s="1" t="s">
        <v>37</v>
      </c>
      <c r="F41" s="5" t="s">
        <v>68</v>
      </c>
      <c r="G41" s="7">
        <v>29.54</v>
      </c>
      <c r="H41" s="1" t="s">
        <v>40</v>
      </c>
      <c r="I41" s="5" t="s">
        <v>38</v>
      </c>
      <c r="J41" s="7">
        <v>21.65</v>
      </c>
    </row>
    <row r="42" spans="5:10" ht="15.75" customHeight="1">
      <c r="E42" s="1" t="s">
        <v>40</v>
      </c>
      <c r="F42" s="5" t="s">
        <v>68</v>
      </c>
      <c r="G42" s="7">
        <v>3.95</v>
      </c>
      <c r="H42" s="1" t="s">
        <v>37</v>
      </c>
      <c r="I42" s="5" t="s">
        <v>38</v>
      </c>
      <c r="J42" s="7">
        <v>26.41</v>
      </c>
    </row>
    <row r="43" spans="5:10" ht="15.75" customHeight="1">
      <c r="E43" s="1" t="s">
        <v>40</v>
      </c>
      <c r="F43" s="5" t="s">
        <v>68</v>
      </c>
      <c r="G43" s="7">
        <v>23.63</v>
      </c>
      <c r="H43" s="1" t="s">
        <v>37</v>
      </c>
      <c r="I43" s="5" t="s">
        <v>38</v>
      </c>
      <c r="J43" s="7">
        <v>26.11</v>
      </c>
    </row>
    <row r="44" spans="5:10" ht="15.75" customHeight="1">
      <c r="E44" s="1" t="s">
        <v>37</v>
      </c>
      <c r="F44" s="5" t="s">
        <v>68</v>
      </c>
      <c r="G44" s="7">
        <v>25.02</v>
      </c>
      <c r="H44" s="1" t="s">
        <v>37</v>
      </c>
      <c r="I44" s="5" t="s">
        <v>46</v>
      </c>
      <c r="J44" s="7">
        <v>25.02</v>
      </c>
    </row>
    <row r="45" spans="5:10" ht="15.75" customHeight="1">
      <c r="E45" s="1" t="s">
        <v>40</v>
      </c>
      <c r="F45" s="5" t="s">
        <v>48</v>
      </c>
      <c r="G45" s="7">
        <v>9.26</v>
      </c>
      <c r="H45" s="1" t="s">
        <v>37</v>
      </c>
      <c r="I45" s="9" t="s">
        <v>46</v>
      </c>
      <c r="J45" s="7">
        <v>27.36</v>
      </c>
    </row>
    <row r="46" spans="5:10" ht="15.75" customHeight="1">
      <c r="E46" s="1" t="s">
        <v>40</v>
      </c>
      <c r="F46" s="5" t="s">
        <v>48</v>
      </c>
      <c r="G46" s="7">
        <v>14.53</v>
      </c>
      <c r="J46" s="1">
        <f>SUM(J3:J45)</f>
        <v>969.09</v>
      </c>
    </row>
    <row r="47" spans="5:10" ht="15.75" customHeight="1">
      <c r="E47" s="1" t="s">
        <v>37</v>
      </c>
      <c r="F47" s="5" t="s">
        <v>68</v>
      </c>
      <c r="G47" s="7">
        <v>27.52</v>
      </c>
    </row>
    <row r="48" spans="5:10" ht="15.75" customHeight="1">
      <c r="E48" s="1" t="s">
        <v>40</v>
      </c>
      <c r="F48" s="5" t="s">
        <v>68</v>
      </c>
      <c r="G48" s="7">
        <v>24.69</v>
      </c>
    </row>
    <row r="49" spans="3:9" ht="15.75" customHeight="1">
      <c r="E49" s="1" t="s">
        <v>40</v>
      </c>
      <c r="F49" s="5" t="s">
        <v>48</v>
      </c>
      <c r="G49" s="7">
        <v>23.11</v>
      </c>
    </row>
    <row r="50" spans="3:9" ht="15.75" customHeight="1">
      <c r="E50" s="1" t="s">
        <v>40</v>
      </c>
      <c r="F50" s="5" t="s">
        <v>68</v>
      </c>
      <c r="G50" s="7">
        <v>24.05</v>
      </c>
    </row>
    <row r="51" spans="3:9" ht="15.75" customHeight="1">
      <c r="E51" s="1" t="s">
        <v>37</v>
      </c>
      <c r="F51" s="5" t="s">
        <v>68</v>
      </c>
      <c r="G51" s="7">
        <v>25.35</v>
      </c>
    </row>
    <row r="52" spans="3:9" ht="15.75" customHeight="1">
      <c r="E52" s="1" t="s">
        <v>40</v>
      </c>
      <c r="F52" s="5" t="s">
        <v>68</v>
      </c>
      <c r="G52" s="7">
        <v>24.53</v>
      </c>
    </row>
    <row r="53" spans="3:9" ht="15.75" customHeight="1">
      <c r="E53" s="1" t="s">
        <v>37</v>
      </c>
      <c r="F53" s="5" t="s">
        <v>68</v>
      </c>
      <c r="G53" s="7">
        <v>25.33</v>
      </c>
    </row>
    <row r="54" spans="3:9" ht="15.75" customHeight="1">
      <c r="E54" s="1" t="s">
        <v>37</v>
      </c>
      <c r="F54" s="5" t="s">
        <v>48</v>
      </c>
      <c r="G54" s="7">
        <v>25.24</v>
      </c>
    </row>
    <row r="55" spans="3:9" ht="15.75" customHeight="1">
      <c r="E55" s="1" t="s">
        <v>40</v>
      </c>
      <c r="F55" s="5" t="s">
        <v>68</v>
      </c>
      <c r="G55" s="7">
        <v>24.49</v>
      </c>
    </row>
    <row r="56" spans="3:9" ht="15.75" customHeight="1">
      <c r="E56" s="1" t="s">
        <v>40</v>
      </c>
      <c r="F56" s="5" t="s">
        <v>68</v>
      </c>
      <c r="G56" s="7">
        <v>23.44</v>
      </c>
    </row>
    <row r="57" spans="3:9" ht="15.75" customHeight="1">
      <c r="E57" s="1" t="s">
        <v>37</v>
      </c>
      <c r="F57" s="5" t="s">
        <v>68</v>
      </c>
      <c r="G57" s="7">
        <v>26.26</v>
      </c>
    </row>
    <row r="58" spans="3:9" ht="15.75" customHeight="1">
      <c r="E58" s="1" t="s">
        <v>37</v>
      </c>
      <c r="F58" s="9" t="s">
        <v>48</v>
      </c>
      <c r="G58" s="7">
        <v>25.02</v>
      </c>
    </row>
    <row r="59" spans="3:9" ht="15.75" customHeight="1">
      <c r="G59" s="1">
        <f>SUM(G3:G58)</f>
        <v>1342.2899999999997</v>
      </c>
    </row>
    <row r="60" spans="3:9" ht="15.75" customHeight="1" thickBot="1"/>
    <row r="61" spans="3:9" ht="15.75" customHeight="1">
      <c r="C61" s="70" t="s">
        <v>17</v>
      </c>
      <c r="D61" s="71" t="s">
        <v>51</v>
      </c>
      <c r="E61" s="173"/>
      <c r="F61" s="173"/>
      <c r="G61" s="174"/>
      <c r="H61" s="141"/>
    </row>
    <row r="62" spans="3:9" ht="15.75" customHeight="1" thickBot="1">
      <c r="C62" s="184"/>
      <c r="D62" s="134" t="s">
        <v>27</v>
      </c>
      <c r="E62" s="134" t="s">
        <v>28</v>
      </c>
      <c r="F62" s="134" t="s">
        <v>29</v>
      </c>
      <c r="G62" s="135" t="s">
        <v>4</v>
      </c>
      <c r="H62" s="137"/>
    </row>
    <row r="63" spans="3:9" ht="15.75" customHeight="1" thickBot="1">
      <c r="C63" s="120" t="s">
        <v>52</v>
      </c>
      <c r="D63" s="145">
        <v>6</v>
      </c>
      <c r="E63" s="145">
        <v>35</v>
      </c>
      <c r="F63" s="145">
        <v>20</v>
      </c>
      <c r="G63" s="146">
        <v>18</v>
      </c>
      <c r="H63" s="131"/>
    </row>
    <row r="64" spans="3:9" ht="15.75" customHeight="1" thickBot="1">
      <c r="C64" s="186" t="s">
        <v>53</v>
      </c>
      <c r="D64" s="147">
        <v>0</v>
      </c>
      <c r="E64" s="147">
        <v>21</v>
      </c>
      <c r="F64" s="147">
        <v>23</v>
      </c>
      <c r="G64" s="187">
        <v>3</v>
      </c>
      <c r="H64" s="131"/>
      <c r="I64" s="23"/>
    </row>
    <row r="65" spans="2:21" ht="15.75" customHeight="1" thickBot="1">
      <c r="B65" s="23"/>
      <c r="C65" s="54" t="s">
        <v>54</v>
      </c>
      <c r="D65" s="180"/>
      <c r="E65" s="180"/>
      <c r="F65" s="180"/>
      <c r="G65" s="180"/>
      <c r="H65" s="180"/>
      <c r="I65" s="125"/>
      <c r="J65" s="20"/>
    </row>
    <row r="66" spans="2:21" ht="15.75" customHeight="1" thickBot="1">
      <c r="B66" s="23"/>
      <c r="C66" s="97"/>
      <c r="D66" s="32" t="s">
        <v>27</v>
      </c>
      <c r="E66" s="32" t="s">
        <v>28</v>
      </c>
      <c r="F66" s="32" t="s">
        <v>29</v>
      </c>
      <c r="G66" s="32" t="s">
        <v>4</v>
      </c>
      <c r="H66" s="32"/>
      <c r="I66" s="182" t="s">
        <v>24</v>
      </c>
      <c r="J66" s="176" t="s">
        <v>56</v>
      </c>
      <c r="L66" s="107" t="s">
        <v>56</v>
      </c>
    </row>
    <row r="67" spans="2:21" ht="15.75" customHeight="1" thickBot="1">
      <c r="B67" s="118" t="s">
        <v>57</v>
      </c>
      <c r="C67" s="93" t="s">
        <v>52</v>
      </c>
      <c r="D67" s="94">
        <f>U81*D63</f>
        <v>750</v>
      </c>
      <c r="E67" s="94">
        <f>U80*E63</f>
        <v>4235</v>
      </c>
      <c r="F67" s="94">
        <f>U78*F63</f>
        <v>296</v>
      </c>
      <c r="G67" s="94">
        <f>U79*G63</f>
        <v>2214</v>
      </c>
      <c r="H67" s="94"/>
      <c r="I67" s="83">
        <f t="shared" ref="I67:I68" si="0">SUM(D67:H67)</f>
        <v>7495</v>
      </c>
      <c r="J67" s="96">
        <f t="shared" ref="J67:J68" si="1">J74*I67</f>
        <v>3222.85</v>
      </c>
      <c r="L67" s="108">
        <f>SUM(J67:J70)</f>
        <v>5917.2340000000004</v>
      </c>
    </row>
    <row r="68" spans="2:21" ht="15.75" customHeight="1" thickBot="1">
      <c r="B68" s="188"/>
      <c r="C68" s="77" t="s">
        <v>53</v>
      </c>
      <c r="D68" s="78">
        <f>U81*D64</f>
        <v>0</v>
      </c>
      <c r="E68" s="78">
        <f>U80*E64</f>
        <v>2541</v>
      </c>
      <c r="F68" s="78">
        <f>U78*F64</f>
        <v>340.40000000000003</v>
      </c>
      <c r="G68" s="78">
        <f>U79*G64</f>
        <v>369</v>
      </c>
      <c r="H68" s="78"/>
      <c r="I68" s="79">
        <f t="shared" si="0"/>
        <v>3250.4</v>
      </c>
      <c r="J68" s="189">
        <f t="shared" si="1"/>
        <v>975.12</v>
      </c>
    </row>
    <row r="69" spans="2:21" ht="15.75" customHeight="1">
      <c r="B69" s="118" t="s">
        <v>58</v>
      </c>
      <c r="C69" s="93" t="s">
        <v>52</v>
      </c>
      <c r="D69" s="94">
        <f t="shared" ref="D69:G69" si="2">D67</f>
        <v>750</v>
      </c>
      <c r="E69" s="94">
        <f t="shared" si="2"/>
        <v>4235</v>
      </c>
      <c r="F69" s="94">
        <f t="shared" si="2"/>
        <v>296</v>
      </c>
      <c r="G69" s="153">
        <f t="shared" si="2"/>
        <v>2214</v>
      </c>
      <c r="H69" s="94"/>
      <c r="I69" s="83">
        <f t="shared" ref="I69:I70" si="3">I67</f>
        <v>7495</v>
      </c>
      <c r="J69" s="96">
        <f t="shared" ref="J69:J70" si="4">I69*J76</f>
        <v>1199.2</v>
      </c>
    </row>
    <row r="70" spans="2:21" ht="15.75" customHeight="1" thickBot="1">
      <c r="B70" s="188"/>
      <c r="C70" s="77" t="s">
        <v>53</v>
      </c>
      <c r="D70" s="78">
        <f t="shared" ref="D70:G70" si="5">D68</f>
        <v>0</v>
      </c>
      <c r="E70" s="78">
        <f t="shared" si="5"/>
        <v>2541</v>
      </c>
      <c r="F70" s="78">
        <f t="shared" si="5"/>
        <v>340.40000000000003</v>
      </c>
      <c r="G70" s="84">
        <f t="shared" si="5"/>
        <v>369</v>
      </c>
      <c r="H70" s="78"/>
      <c r="I70" s="79">
        <f t="shared" si="3"/>
        <v>3250.4</v>
      </c>
      <c r="J70" s="189">
        <f t="shared" si="4"/>
        <v>520.06400000000008</v>
      </c>
    </row>
    <row r="71" spans="2:21" ht="15.75" customHeight="1"/>
    <row r="72" spans="2:21" ht="15.75" customHeight="1" thickBot="1"/>
    <row r="73" spans="2:21" ht="15.75" customHeight="1" thickBot="1">
      <c r="H73" s="23"/>
      <c r="I73" s="172" t="s">
        <v>91</v>
      </c>
      <c r="J73" s="106" t="s">
        <v>59</v>
      </c>
      <c r="L73" s="107" t="s">
        <v>60</v>
      </c>
    </row>
    <row r="74" spans="2:21" ht="15.75" customHeight="1" thickBot="1">
      <c r="H74" s="99" t="s">
        <v>57</v>
      </c>
      <c r="I74" s="94" t="s">
        <v>37</v>
      </c>
      <c r="J74" s="101">
        <v>0.43</v>
      </c>
      <c r="L74" s="108">
        <f>D9+G59+J46+M24</f>
        <v>3063.8499999999995</v>
      </c>
    </row>
    <row r="75" spans="2:21" ht="15.75" customHeight="1" thickBot="1">
      <c r="H75" s="102"/>
      <c r="I75" s="78" t="s">
        <v>40</v>
      </c>
      <c r="J75" s="104">
        <v>0.3</v>
      </c>
    </row>
    <row r="76" spans="2:21" ht="15.75" customHeight="1" thickBot="1">
      <c r="H76" s="99" t="s">
        <v>58</v>
      </c>
      <c r="I76" s="100" t="s">
        <v>37</v>
      </c>
      <c r="J76" s="101">
        <v>0.16</v>
      </c>
    </row>
    <row r="77" spans="2:21" ht="15.75" customHeight="1" thickBot="1">
      <c r="H77" s="102"/>
      <c r="I77" s="103" t="s">
        <v>40</v>
      </c>
      <c r="J77" s="104">
        <v>0.16</v>
      </c>
      <c r="T77" s="115" t="s">
        <v>1</v>
      </c>
      <c r="U77" s="116" t="s">
        <v>61</v>
      </c>
    </row>
    <row r="78" spans="2:21" ht="15.75" customHeight="1">
      <c r="T78" s="109" t="s">
        <v>3</v>
      </c>
      <c r="U78" s="110">
        <v>14.8</v>
      </c>
    </row>
    <row r="79" spans="2:21" ht="15.75" customHeight="1" thickBot="1">
      <c r="B79" s="23"/>
      <c r="C79" s="14"/>
      <c r="D79" s="89" t="s">
        <v>27</v>
      </c>
      <c r="E79" s="89" t="s">
        <v>28</v>
      </c>
      <c r="F79" s="89" t="s">
        <v>29</v>
      </c>
      <c r="G79" s="89" t="s">
        <v>4</v>
      </c>
      <c r="T79" s="111" t="s">
        <v>4</v>
      </c>
      <c r="U79" s="112">
        <v>123</v>
      </c>
    </row>
    <row r="80" spans="2:21" ht="15.75" customHeight="1">
      <c r="B80" s="99" t="s">
        <v>57</v>
      </c>
      <c r="C80" s="94" t="s">
        <v>52</v>
      </c>
      <c r="D80" s="94">
        <f>D67*J74</f>
        <v>322.5</v>
      </c>
      <c r="E80" s="94">
        <f>E67*J74</f>
        <v>1821.05</v>
      </c>
      <c r="F80" s="94">
        <f>F67*J74</f>
        <v>127.28</v>
      </c>
      <c r="G80" s="83">
        <f>G67*J74</f>
        <v>952.02</v>
      </c>
      <c r="T80" s="111" t="s">
        <v>5</v>
      </c>
      <c r="U80" s="112">
        <v>121</v>
      </c>
    </row>
    <row r="81" spans="2:21" ht="15.75" customHeight="1" thickBot="1">
      <c r="B81" s="102"/>
      <c r="C81" s="117" t="s">
        <v>53</v>
      </c>
      <c r="D81" s="78">
        <f>D68*J75</f>
        <v>0</v>
      </c>
      <c r="E81" s="78">
        <f t="shared" ref="E81:E83" si="6">E68*J75</f>
        <v>762.3</v>
      </c>
      <c r="F81" s="78">
        <f t="shared" ref="F81:F83" si="7">F68*J75</f>
        <v>102.12</v>
      </c>
      <c r="G81" s="79">
        <f t="shared" ref="G81:G83" si="8">G68*J75</f>
        <v>110.7</v>
      </c>
      <c r="T81" s="113" t="s">
        <v>6</v>
      </c>
      <c r="U81" s="114">
        <v>125</v>
      </c>
    </row>
    <row r="82" spans="2:21" ht="15.75" customHeight="1">
      <c r="B82" s="118" t="s">
        <v>58</v>
      </c>
      <c r="C82" s="94" t="s">
        <v>52</v>
      </c>
      <c r="D82" s="94">
        <f>D69*J76</f>
        <v>120</v>
      </c>
      <c r="E82" s="94">
        <f t="shared" si="6"/>
        <v>677.6</v>
      </c>
      <c r="F82" s="94">
        <f t="shared" si="7"/>
        <v>47.36</v>
      </c>
      <c r="G82" s="83">
        <f t="shared" si="8"/>
        <v>354.24</v>
      </c>
    </row>
    <row r="83" spans="2:21" ht="15.75" customHeight="1" thickBot="1">
      <c r="B83" s="119"/>
      <c r="C83" s="117" t="s">
        <v>53</v>
      </c>
      <c r="D83" s="78">
        <f>D70*J77</f>
        <v>0</v>
      </c>
      <c r="E83" s="78">
        <f t="shared" si="6"/>
        <v>406.56</v>
      </c>
      <c r="F83" s="78">
        <f t="shared" si="7"/>
        <v>54.464000000000006</v>
      </c>
      <c r="G83" s="79">
        <f t="shared" si="8"/>
        <v>59.04</v>
      </c>
    </row>
    <row r="84" spans="2:21" ht="15.75" customHeight="1">
      <c r="C84" t="s">
        <v>24</v>
      </c>
      <c r="D84">
        <f>SUM(D80:D83)</f>
        <v>442.5</v>
      </c>
      <c r="E84">
        <f t="shared" ref="E84:G84" si="9">SUM(E80:E83)</f>
        <v>3667.5099999999998</v>
      </c>
      <c r="F84">
        <f t="shared" si="9"/>
        <v>331.22399999999999</v>
      </c>
      <c r="G84">
        <f t="shared" si="9"/>
        <v>1476</v>
      </c>
    </row>
    <row r="85" spans="2:21" ht="15.75" customHeight="1"/>
    <row r="86" spans="2:21" ht="15.75" customHeight="1"/>
    <row r="87" spans="2:21" ht="15.75" customHeight="1"/>
    <row r="88" spans="2:21" ht="15.75" customHeight="1"/>
    <row r="89" spans="2:21" ht="15.75" customHeight="1"/>
    <row r="90" spans="2:21" ht="15.75" customHeight="1"/>
    <row r="91" spans="2:21" ht="15.75" customHeight="1"/>
    <row r="92" spans="2:21" ht="15.75" customHeight="1"/>
    <row r="93" spans="2:21" ht="15.75" customHeight="1"/>
    <row r="94" spans="2:21" ht="15.75" customHeight="1"/>
    <row r="95" spans="2:21" ht="15.75" customHeight="1"/>
    <row r="96" spans="2:21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K1:K58"/>
  <mergeCells count="9">
    <mergeCell ref="B80:B81"/>
    <mergeCell ref="B82:B83"/>
    <mergeCell ref="H74:H75"/>
    <mergeCell ref="H76:H77"/>
    <mergeCell ref="C61:C62"/>
    <mergeCell ref="C65:H65"/>
    <mergeCell ref="B67:B68"/>
    <mergeCell ref="B69:B70"/>
    <mergeCell ref="D61:G61"/>
  </mergeCells>
  <conditionalFormatting sqref="D3:D8 M3:M23 J3:J45 G3:G58">
    <cfRule type="cellIs" dxfId="6" priority="1" operator="greaterThan">
      <formula>21</formula>
    </cfRule>
  </conditionalFormatting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CC2E5"/>
  </sheetPr>
  <dimension ref="B1:P1001"/>
  <sheetViews>
    <sheetView topLeftCell="D51" zoomScale="64" workbookViewId="0">
      <selection activeCell="N79" sqref="N79"/>
    </sheetView>
  </sheetViews>
  <sheetFormatPr baseColWidth="10" defaultColWidth="14.42578125" defaultRowHeight="15" customHeight="1"/>
  <cols>
    <col min="1" max="1" width="5.7109375" customWidth="1"/>
    <col min="2" max="2" width="16.28515625" customWidth="1"/>
    <col min="3" max="3" width="19.7109375" customWidth="1"/>
    <col min="4" max="4" width="11.42578125" customWidth="1"/>
    <col min="5" max="6" width="14.7109375" customWidth="1"/>
    <col min="7" max="7" width="11.42578125" customWidth="1"/>
    <col min="8" max="8" width="15.42578125" customWidth="1"/>
    <col min="9" max="9" width="11.42578125" customWidth="1"/>
    <col min="10" max="10" width="26.85546875" bestFit="1" customWidth="1"/>
    <col min="11" max="11" width="18.7109375" customWidth="1"/>
    <col min="12" max="12" width="27.140625" bestFit="1" customWidth="1"/>
    <col min="13" max="13" width="11.42578125" customWidth="1"/>
    <col min="14" max="14" width="15.5703125" customWidth="1"/>
    <col min="15" max="15" width="11.42578125" customWidth="1"/>
    <col min="16" max="16" width="13.7109375" bestFit="1" customWidth="1"/>
    <col min="17" max="26" width="11.42578125" customWidth="1"/>
  </cols>
  <sheetData>
    <row r="1" spans="2:16" ht="15" customHeight="1" thickBot="1"/>
    <row r="2" spans="2:16" ht="16.5" thickBot="1">
      <c r="C2" s="16" t="s">
        <v>27</v>
      </c>
      <c r="D2" s="4" t="s">
        <v>33</v>
      </c>
      <c r="F2" s="3" t="s">
        <v>28</v>
      </c>
      <c r="G2" s="4" t="s">
        <v>33</v>
      </c>
      <c r="I2" s="3" t="s">
        <v>29</v>
      </c>
      <c r="J2" s="4" t="s">
        <v>33</v>
      </c>
      <c r="L2" s="3" t="s">
        <v>4</v>
      </c>
      <c r="M2" s="4" t="s">
        <v>33</v>
      </c>
      <c r="O2" s="137"/>
      <c r="P2" s="137"/>
    </row>
    <row r="3" spans="2:16" ht="15.75" thickBot="1">
      <c r="B3" s="1" t="s">
        <v>40</v>
      </c>
      <c r="C3" s="9" t="s">
        <v>41</v>
      </c>
      <c r="D3" s="7">
        <v>28.38</v>
      </c>
      <c r="E3" s="1" t="s">
        <v>37</v>
      </c>
      <c r="F3" s="18" t="s">
        <v>68</v>
      </c>
      <c r="G3" s="7">
        <v>25.729999999999997</v>
      </c>
      <c r="H3" s="1" t="s">
        <v>37</v>
      </c>
      <c r="I3" s="5" t="s">
        <v>38</v>
      </c>
      <c r="J3" s="7">
        <v>27.36</v>
      </c>
      <c r="K3" s="1" t="s">
        <v>37</v>
      </c>
      <c r="L3" s="5" t="s">
        <v>63</v>
      </c>
      <c r="M3" s="7">
        <v>28.37</v>
      </c>
      <c r="N3" s="1"/>
      <c r="O3" s="138"/>
      <c r="P3" s="138"/>
    </row>
    <row r="4" spans="2:16">
      <c r="D4" s="1">
        <f>D3</f>
        <v>28.38</v>
      </c>
      <c r="E4" s="1" t="s">
        <v>40</v>
      </c>
      <c r="F4" s="5" t="s">
        <v>45</v>
      </c>
      <c r="G4" s="7">
        <v>24.58</v>
      </c>
      <c r="H4" s="1" t="s">
        <v>40</v>
      </c>
      <c r="I4" s="5" t="s">
        <v>38</v>
      </c>
      <c r="J4" s="7">
        <v>24.47</v>
      </c>
      <c r="K4" s="1" t="s">
        <v>37</v>
      </c>
      <c r="L4" s="5" t="s">
        <v>63</v>
      </c>
      <c r="M4" s="7">
        <v>29.31</v>
      </c>
    </row>
    <row r="5" spans="2:16">
      <c r="E5" s="1" t="s">
        <v>40</v>
      </c>
      <c r="F5" s="5" t="s">
        <v>48</v>
      </c>
      <c r="G5" s="7">
        <v>21.16</v>
      </c>
      <c r="H5" s="1" t="s">
        <v>40</v>
      </c>
      <c r="I5" s="5" t="s">
        <v>46</v>
      </c>
      <c r="J5" s="7">
        <v>24.13</v>
      </c>
      <c r="K5" s="1" t="s">
        <v>37</v>
      </c>
      <c r="L5" s="5" t="s">
        <v>63</v>
      </c>
      <c r="M5" s="7">
        <v>28.45</v>
      </c>
    </row>
    <row r="6" spans="2:16">
      <c r="E6" s="1" t="s">
        <v>40</v>
      </c>
      <c r="F6" s="5" t="s">
        <v>48</v>
      </c>
      <c r="G6" s="7">
        <v>24.75</v>
      </c>
      <c r="H6" s="1" t="s">
        <v>37</v>
      </c>
      <c r="I6" s="5" t="s">
        <v>38</v>
      </c>
      <c r="J6" s="7">
        <v>25.5</v>
      </c>
      <c r="K6" s="1" t="s">
        <v>37</v>
      </c>
      <c r="L6" s="5" t="s">
        <v>63</v>
      </c>
      <c r="M6" s="7">
        <v>30.07</v>
      </c>
    </row>
    <row r="7" spans="2:16">
      <c r="E7" s="1" t="s">
        <v>40</v>
      </c>
      <c r="F7" s="5" t="s">
        <v>68</v>
      </c>
      <c r="G7" s="7">
        <v>6.55</v>
      </c>
      <c r="H7" s="1" t="s">
        <v>40</v>
      </c>
      <c r="I7" s="5" t="s">
        <v>38</v>
      </c>
      <c r="J7" s="7">
        <v>23.94</v>
      </c>
      <c r="K7" s="1" t="s">
        <v>40</v>
      </c>
      <c r="L7" s="5" t="s">
        <v>63</v>
      </c>
      <c r="M7" s="7">
        <v>19.46</v>
      </c>
    </row>
    <row r="8" spans="2:16">
      <c r="E8" s="1" t="s">
        <v>40</v>
      </c>
      <c r="F8" s="5" t="s">
        <v>68</v>
      </c>
      <c r="G8" s="7">
        <v>21.94</v>
      </c>
      <c r="H8" s="1" t="s">
        <v>40</v>
      </c>
      <c r="I8" s="5" t="s">
        <v>38</v>
      </c>
      <c r="J8" s="7">
        <v>24.86</v>
      </c>
      <c r="K8" s="1" t="s">
        <v>40</v>
      </c>
      <c r="L8" s="5" t="s">
        <v>63</v>
      </c>
      <c r="M8" s="7">
        <v>10.5</v>
      </c>
    </row>
    <row r="9" spans="2:16">
      <c r="E9" s="1" t="s">
        <v>40</v>
      </c>
      <c r="F9" s="5" t="s">
        <v>68</v>
      </c>
      <c r="G9" s="7">
        <v>24.17</v>
      </c>
      <c r="H9" s="1" t="s">
        <v>40</v>
      </c>
      <c r="I9" s="5" t="s">
        <v>38</v>
      </c>
      <c r="J9" s="7">
        <v>23.67</v>
      </c>
      <c r="K9" s="1" t="s">
        <v>37</v>
      </c>
      <c r="L9" s="5" t="s">
        <v>63</v>
      </c>
      <c r="M9" s="7">
        <v>28.16</v>
      </c>
    </row>
    <row r="10" spans="2:16">
      <c r="E10" s="1" t="s">
        <v>40</v>
      </c>
      <c r="F10" s="5" t="s">
        <v>68</v>
      </c>
      <c r="G10" s="7">
        <v>23.98</v>
      </c>
      <c r="H10" s="1" t="s">
        <v>37</v>
      </c>
      <c r="I10" s="5" t="s">
        <v>46</v>
      </c>
      <c r="J10" s="7">
        <v>26.72</v>
      </c>
      <c r="K10" s="1" t="s">
        <v>37</v>
      </c>
      <c r="L10" s="5" t="s">
        <v>63</v>
      </c>
      <c r="M10" s="7">
        <v>26.43</v>
      </c>
    </row>
    <row r="11" spans="2:16">
      <c r="E11" s="1" t="s">
        <v>37</v>
      </c>
      <c r="F11" s="5" t="s">
        <v>68</v>
      </c>
      <c r="G11" s="7">
        <v>25.51</v>
      </c>
      <c r="H11" s="1" t="s">
        <v>40</v>
      </c>
      <c r="I11" s="5" t="s">
        <v>38</v>
      </c>
      <c r="J11" s="7">
        <v>24.59</v>
      </c>
      <c r="K11" s="1" t="s">
        <v>37</v>
      </c>
      <c r="L11" s="5" t="s">
        <v>63</v>
      </c>
      <c r="M11" s="7">
        <v>25.46</v>
      </c>
    </row>
    <row r="12" spans="2:16">
      <c r="E12" s="1" t="s">
        <v>40</v>
      </c>
      <c r="F12" s="5" t="s">
        <v>48</v>
      </c>
      <c r="G12" s="7">
        <v>23.83</v>
      </c>
      <c r="H12" s="1" t="s">
        <v>40</v>
      </c>
      <c r="I12" s="5" t="s">
        <v>46</v>
      </c>
      <c r="J12" s="7">
        <v>23.64</v>
      </c>
      <c r="K12" s="1" t="s">
        <v>37</v>
      </c>
      <c r="L12" s="5" t="s">
        <v>63</v>
      </c>
      <c r="M12" s="7">
        <v>28.979999999999997</v>
      </c>
    </row>
    <row r="13" spans="2:16">
      <c r="E13" s="1" t="s">
        <v>37</v>
      </c>
      <c r="F13" s="5" t="s">
        <v>68</v>
      </c>
      <c r="G13" s="7">
        <v>26.31</v>
      </c>
      <c r="H13" s="1" t="s">
        <v>37</v>
      </c>
      <c r="I13" s="5" t="s">
        <v>38</v>
      </c>
      <c r="J13" s="7">
        <v>28.67</v>
      </c>
      <c r="K13" s="1" t="s">
        <v>37</v>
      </c>
      <c r="L13" s="5" t="s">
        <v>63</v>
      </c>
      <c r="M13" s="7">
        <v>26.78</v>
      </c>
    </row>
    <row r="14" spans="2:16">
      <c r="E14" s="1" t="s">
        <v>40</v>
      </c>
      <c r="F14" s="5" t="s">
        <v>68</v>
      </c>
      <c r="G14" s="7">
        <v>24.58</v>
      </c>
      <c r="H14" s="1" t="s">
        <v>40</v>
      </c>
      <c r="I14" s="5" t="s">
        <v>38</v>
      </c>
      <c r="J14" s="7">
        <v>22.51</v>
      </c>
      <c r="K14" s="1" t="s">
        <v>37</v>
      </c>
      <c r="L14" s="5" t="s">
        <v>63</v>
      </c>
      <c r="M14" s="7">
        <v>28.22</v>
      </c>
    </row>
    <row r="15" spans="2:16">
      <c r="E15" s="1" t="s">
        <v>40</v>
      </c>
      <c r="F15" s="5" t="s">
        <v>48</v>
      </c>
      <c r="G15" s="7">
        <v>22.99</v>
      </c>
      <c r="H15" s="1" t="s">
        <v>40</v>
      </c>
      <c r="I15" s="5" t="s">
        <v>38</v>
      </c>
      <c r="J15" s="7">
        <v>23.14</v>
      </c>
      <c r="K15" s="1" t="s">
        <v>37</v>
      </c>
      <c r="L15" s="5" t="s">
        <v>63</v>
      </c>
      <c r="M15" s="7">
        <v>32.75</v>
      </c>
    </row>
    <row r="16" spans="2:16">
      <c r="E16" s="1" t="s">
        <v>40</v>
      </c>
      <c r="F16" s="5" t="s">
        <v>68</v>
      </c>
      <c r="G16" s="7">
        <v>23.77</v>
      </c>
      <c r="H16" s="1" t="s">
        <v>37</v>
      </c>
      <c r="I16" s="5" t="s">
        <v>38</v>
      </c>
      <c r="J16" s="7">
        <v>25.38</v>
      </c>
      <c r="K16" s="1" t="s">
        <v>37</v>
      </c>
      <c r="L16" s="5" t="s">
        <v>63</v>
      </c>
      <c r="M16" s="7">
        <v>26.07</v>
      </c>
    </row>
    <row r="17" spans="5:13">
      <c r="E17" s="1" t="s">
        <v>37</v>
      </c>
      <c r="F17" s="5" t="s">
        <v>68</v>
      </c>
      <c r="G17" s="7">
        <v>26.25</v>
      </c>
      <c r="H17" s="1" t="s">
        <v>37</v>
      </c>
      <c r="I17" s="5" t="s">
        <v>38</v>
      </c>
      <c r="J17" s="7">
        <v>30.38</v>
      </c>
      <c r="K17" s="1" t="s">
        <v>37</v>
      </c>
      <c r="L17" s="5" t="s">
        <v>63</v>
      </c>
      <c r="M17" s="7">
        <v>30.39</v>
      </c>
    </row>
    <row r="18" spans="5:13">
      <c r="E18" s="1" t="s">
        <v>40</v>
      </c>
      <c r="F18" s="5" t="s">
        <v>48</v>
      </c>
      <c r="G18" s="7">
        <v>24.37</v>
      </c>
      <c r="H18" s="1" t="s">
        <v>37</v>
      </c>
      <c r="I18" s="5" t="s">
        <v>46</v>
      </c>
      <c r="J18" s="7">
        <v>26.2</v>
      </c>
      <c r="K18" s="1" t="s">
        <v>37</v>
      </c>
      <c r="L18" s="5" t="s">
        <v>63</v>
      </c>
      <c r="M18" s="7">
        <v>27.29</v>
      </c>
    </row>
    <row r="19" spans="5:13">
      <c r="E19" s="1" t="s">
        <v>37</v>
      </c>
      <c r="F19" s="5" t="s">
        <v>68</v>
      </c>
      <c r="G19" s="7">
        <v>25.29</v>
      </c>
      <c r="H19" s="1" t="s">
        <v>40</v>
      </c>
      <c r="I19" s="5" t="s">
        <v>38</v>
      </c>
      <c r="J19" s="7">
        <v>24.5</v>
      </c>
      <c r="K19" s="1" t="s">
        <v>40</v>
      </c>
      <c r="L19" s="5" t="s">
        <v>63</v>
      </c>
      <c r="M19" s="7">
        <v>4.32</v>
      </c>
    </row>
    <row r="20" spans="5:13">
      <c r="E20" s="1" t="s">
        <v>40</v>
      </c>
      <c r="F20" s="5" t="s">
        <v>48</v>
      </c>
      <c r="G20" s="7">
        <v>14.29</v>
      </c>
      <c r="H20" s="1" t="s">
        <v>40</v>
      </c>
      <c r="I20" s="5" t="s">
        <v>70</v>
      </c>
      <c r="J20" s="7">
        <v>19.260000000000002</v>
      </c>
      <c r="K20" s="1" t="s">
        <v>37</v>
      </c>
      <c r="L20" s="5" t="s">
        <v>63</v>
      </c>
      <c r="M20" s="7">
        <v>26.85</v>
      </c>
    </row>
    <row r="21" spans="5:13" ht="15.75" customHeight="1">
      <c r="E21" s="1" t="s">
        <v>40</v>
      </c>
      <c r="F21" s="5" t="s">
        <v>48</v>
      </c>
      <c r="G21" s="7">
        <v>8.65</v>
      </c>
      <c r="H21" s="1" t="s">
        <v>40</v>
      </c>
      <c r="I21" s="5" t="s">
        <v>38</v>
      </c>
      <c r="J21" s="7">
        <v>22.46</v>
      </c>
      <c r="K21" s="1" t="s">
        <v>37</v>
      </c>
      <c r="L21" s="5" t="s">
        <v>63</v>
      </c>
      <c r="M21" s="7">
        <v>30.67</v>
      </c>
    </row>
    <row r="22" spans="5:13" ht="15.75" customHeight="1">
      <c r="E22" s="1" t="s">
        <v>37</v>
      </c>
      <c r="F22" s="5" t="s">
        <v>48</v>
      </c>
      <c r="G22" s="7">
        <v>25.43</v>
      </c>
      <c r="H22" s="1" t="s">
        <v>40</v>
      </c>
      <c r="I22" s="5" t="s">
        <v>46</v>
      </c>
      <c r="J22" s="7">
        <v>24.85</v>
      </c>
      <c r="K22" s="1" t="s">
        <v>37</v>
      </c>
      <c r="L22" s="5" t="s">
        <v>63</v>
      </c>
      <c r="M22" s="7">
        <v>28.7</v>
      </c>
    </row>
    <row r="23" spans="5:13" ht="15.75" customHeight="1">
      <c r="E23" s="1" t="s">
        <v>37</v>
      </c>
      <c r="F23" s="5" t="s">
        <v>68</v>
      </c>
      <c r="G23" s="7">
        <v>27.38</v>
      </c>
      <c r="H23" s="1" t="s">
        <v>40</v>
      </c>
      <c r="I23" s="5" t="s">
        <v>38</v>
      </c>
      <c r="J23" s="7">
        <v>23.15</v>
      </c>
      <c r="K23" s="1" t="s">
        <v>40</v>
      </c>
      <c r="L23" s="5" t="s">
        <v>63</v>
      </c>
      <c r="M23" s="7">
        <v>22.479999999999997</v>
      </c>
    </row>
    <row r="24" spans="5:13" ht="15.75" customHeight="1">
      <c r="E24" s="1" t="s">
        <v>37</v>
      </c>
      <c r="F24" s="5" t="s">
        <v>68</v>
      </c>
      <c r="G24" s="7">
        <v>26.88</v>
      </c>
      <c r="H24" s="1" t="s">
        <v>37</v>
      </c>
      <c r="I24" s="5" t="s">
        <v>38</v>
      </c>
      <c r="J24" s="7">
        <v>27.27</v>
      </c>
      <c r="K24" s="1" t="s">
        <v>37</v>
      </c>
      <c r="L24" s="5" t="s">
        <v>63</v>
      </c>
      <c r="M24" s="7">
        <v>0.76</v>
      </c>
    </row>
    <row r="25" spans="5:13" ht="15.75" customHeight="1">
      <c r="E25" s="1" t="s">
        <v>40</v>
      </c>
      <c r="F25" s="5" t="s">
        <v>68</v>
      </c>
      <c r="G25" s="7">
        <v>24.92</v>
      </c>
      <c r="H25" s="1" t="s">
        <v>37</v>
      </c>
      <c r="I25" s="5" t="s">
        <v>38</v>
      </c>
      <c r="J25" s="7">
        <v>25.84</v>
      </c>
      <c r="K25" s="1" t="s">
        <v>37</v>
      </c>
      <c r="L25" s="5" t="s">
        <v>63</v>
      </c>
      <c r="M25" s="7">
        <v>28.49</v>
      </c>
    </row>
    <row r="26" spans="5:13" ht="15.75" customHeight="1">
      <c r="E26" s="1" t="s">
        <v>40</v>
      </c>
      <c r="F26" s="5" t="s">
        <v>48</v>
      </c>
      <c r="G26" s="7">
        <v>11.15</v>
      </c>
      <c r="H26" s="1" t="s">
        <v>40</v>
      </c>
      <c r="I26" s="5" t="s">
        <v>38</v>
      </c>
      <c r="J26" s="7">
        <v>16.8</v>
      </c>
      <c r="K26" s="1" t="s">
        <v>37</v>
      </c>
      <c r="L26" s="5" t="s">
        <v>63</v>
      </c>
      <c r="M26" s="7">
        <v>27.11</v>
      </c>
    </row>
    <row r="27" spans="5:13" ht="15.75" customHeight="1">
      <c r="E27" s="1" t="s">
        <v>40</v>
      </c>
      <c r="F27" s="5" t="s">
        <v>48</v>
      </c>
      <c r="G27" s="7">
        <v>12.17</v>
      </c>
      <c r="H27" s="1" t="s">
        <v>40</v>
      </c>
      <c r="I27" s="5" t="s">
        <v>38</v>
      </c>
      <c r="J27" s="7">
        <v>8.27</v>
      </c>
      <c r="K27" s="1" t="s">
        <v>37</v>
      </c>
      <c r="L27" s="5" t="s">
        <v>63</v>
      </c>
      <c r="M27" s="7">
        <v>28.73</v>
      </c>
    </row>
    <row r="28" spans="5:13" ht="15.75" customHeight="1">
      <c r="E28" s="1" t="s">
        <v>40</v>
      </c>
      <c r="F28" s="5" t="s">
        <v>68</v>
      </c>
      <c r="G28" s="7">
        <v>24.22</v>
      </c>
      <c r="H28" s="1" t="s">
        <v>37</v>
      </c>
      <c r="I28" s="5" t="s">
        <v>38</v>
      </c>
      <c r="J28" s="7">
        <v>27.29</v>
      </c>
      <c r="K28" s="1" t="s">
        <v>40</v>
      </c>
      <c r="L28" s="9" t="s">
        <v>63</v>
      </c>
      <c r="M28" s="7">
        <v>22.84</v>
      </c>
    </row>
    <row r="29" spans="5:13" ht="15.75" customHeight="1">
      <c r="E29" s="1" t="s">
        <v>40</v>
      </c>
      <c r="F29" s="5" t="s">
        <v>68</v>
      </c>
      <c r="G29" s="7">
        <v>17.39</v>
      </c>
      <c r="H29" s="1" t="s">
        <v>40</v>
      </c>
      <c r="I29" s="5" t="s">
        <v>38</v>
      </c>
      <c r="J29" s="7">
        <v>19.63</v>
      </c>
      <c r="M29" s="1">
        <f>SUM(M3:M28)</f>
        <v>647.64000000000021</v>
      </c>
    </row>
    <row r="30" spans="5:13" ht="15.75" customHeight="1">
      <c r="E30" s="1" t="s">
        <v>40</v>
      </c>
      <c r="F30" s="5" t="s">
        <v>68</v>
      </c>
      <c r="G30" s="7">
        <v>2.17</v>
      </c>
      <c r="H30" s="1" t="s">
        <v>37</v>
      </c>
      <c r="I30" s="5" t="s">
        <v>38</v>
      </c>
      <c r="J30" s="7">
        <v>27.35</v>
      </c>
    </row>
    <row r="31" spans="5:13" ht="15.75" customHeight="1">
      <c r="E31" s="1" t="s">
        <v>40</v>
      </c>
      <c r="F31" s="5" t="s">
        <v>68</v>
      </c>
      <c r="G31" s="7">
        <v>3.91</v>
      </c>
      <c r="H31" s="1" t="s">
        <v>40</v>
      </c>
      <c r="I31" s="5" t="s">
        <v>38</v>
      </c>
      <c r="J31" s="7">
        <v>3.56</v>
      </c>
    </row>
    <row r="32" spans="5:13" ht="15.75" customHeight="1">
      <c r="E32" s="1" t="s">
        <v>37</v>
      </c>
      <c r="F32" s="5" t="s">
        <v>68</v>
      </c>
      <c r="G32" s="7">
        <v>25.56</v>
      </c>
      <c r="H32" s="1" t="s">
        <v>40</v>
      </c>
      <c r="I32" s="5" t="s">
        <v>38</v>
      </c>
      <c r="J32" s="7">
        <v>20.47</v>
      </c>
    </row>
    <row r="33" spans="5:10" ht="15.75" customHeight="1">
      <c r="E33" s="1" t="s">
        <v>40</v>
      </c>
      <c r="F33" s="5" t="s">
        <v>45</v>
      </c>
      <c r="G33" s="7">
        <v>23.99</v>
      </c>
      <c r="H33" s="1" t="s">
        <v>40</v>
      </c>
      <c r="I33" s="5" t="s">
        <v>38</v>
      </c>
      <c r="J33" s="7">
        <v>3.67</v>
      </c>
    </row>
    <row r="34" spans="5:10" ht="15.75" customHeight="1">
      <c r="E34" s="1" t="s">
        <v>40</v>
      </c>
      <c r="F34" s="5" t="s">
        <v>68</v>
      </c>
      <c r="G34" s="7">
        <v>23.57</v>
      </c>
      <c r="H34" s="1" t="s">
        <v>40</v>
      </c>
      <c r="I34" s="5" t="s">
        <v>38</v>
      </c>
      <c r="J34" s="7">
        <v>19.71</v>
      </c>
    </row>
    <row r="35" spans="5:10" ht="15.75" customHeight="1">
      <c r="E35" s="1" t="s">
        <v>37</v>
      </c>
      <c r="F35" s="5" t="s">
        <v>68</v>
      </c>
      <c r="G35" s="7">
        <v>25.47</v>
      </c>
      <c r="H35" s="1" t="s">
        <v>37</v>
      </c>
      <c r="I35" s="5" t="s">
        <v>38</v>
      </c>
      <c r="J35" s="7">
        <v>30.31</v>
      </c>
    </row>
    <row r="36" spans="5:10" ht="15.75" customHeight="1">
      <c r="E36" s="1" t="s">
        <v>37</v>
      </c>
      <c r="F36" s="5" t="s">
        <v>68</v>
      </c>
      <c r="G36" s="7">
        <v>27.22</v>
      </c>
      <c r="H36" s="1" t="s">
        <v>37</v>
      </c>
      <c r="I36" s="5" t="s">
        <v>38</v>
      </c>
      <c r="J36" s="7">
        <v>26.090000000000003</v>
      </c>
    </row>
    <row r="37" spans="5:10" ht="15.75" customHeight="1">
      <c r="E37" s="1" t="s">
        <v>40</v>
      </c>
      <c r="F37" s="5" t="s">
        <v>48</v>
      </c>
      <c r="G37" s="7">
        <v>24.23</v>
      </c>
      <c r="H37" s="1" t="s">
        <v>37</v>
      </c>
      <c r="I37" s="5" t="s">
        <v>46</v>
      </c>
      <c r="J37" s="7">
        <v>28.21</v>
      </c>
    </row>
    <row r="38" spans="5:10" ht="15.75" customHeight="1">
      <c r="E38" s="1" t="s">
        <v>37</v>
      </c>
      <c r="F38" s="5" t="s">
        <v>68</v>
      </c>
      <c r="G38" s="7">
        <v>26.21</v>
      </c>
      <c r="H38" s="1" t="s">
        <v>40</v>
      </c>
      <c r="I38" s="5" t="s">
        <v>70</v>
      </c>
      <c r="J38" s="7">
        <v>21.28</v>
      </c>
    </row>
    <row r="39" spans="5:10" ht="15.75" customHeight="1">
      <c r="E39" s="1" t="s">
        <v>37</v>
      </c>
      <c r="F39" s="5" t="s">
        <v>68</v>
      </c>
      <c r="G39" s="7">
        <v>26.54</v>
      </c>
      <c r="H39" s="1" t="s">
        <v>37</v>
      </c>
      <c r="I39" s="9" t="s">
        <v>46</v>
      </c>
      <c r="J39" s="7">
        <v>29.69</v>
      </c>
    </row>
    <row r="40" spans="5:10" ht="15.75" customHeight="1">
      <c r="E40" s="1" t="s">
        <v>37</v>
      </c>
      <c r="F40" s="5" t="s">
        <v>68</v>
      </c>
      <c r="G40" s="7">
        <v>25.78</v>
      </c>
      <c r="J40" s="1">
        <f>SUM(J3:J39)</f>
        <v>854.81999999999994</v>
      </c>
    </row>
    <row r="41" spans="5:10" ht="15.75" customHeight="1">
      <c r="E41" s="1" t="s">
        <v>40</v>
      </c>
      <c r="F41" s="5" t="s">
        <v>48</v>
      </c>
      <c r="G41" s="7">
        <v>23.09</v>
      </c>
    </row>
    <row r="42" spans="5:10" ht="15.75" customHeight="1">
      <c r="E42" s="1" t="s">
        <v>37</v>
      </c>
      <c r="F42" s="5" t="s">
        <v>68</v>
      </c>
      <c r="G42" s="7">
        <v>25.55</v>
      </c>
    </row>
    <row r="43" spans="5:10" ht="15.75" customHeight="1">
      <c r="E43" s="1" t="s">
        <v>40</v>
      </c>
      <c r="F43" s="5" t="s">
        <v>45</v>
      </c>
      <c r="G43" s="7">
        <v>23.76</v>
      </c>
    </row>
    <row r="44" spans="5:10" ht="15.75" customHeight="1">
      <c r="E44" s="1" t="s">
        <v>37</v>
      </c>
      <c r="F44" s="5" t="s">
        <v>45</v>
      </c>
      <c r="G44" s="7">
        <v>25.42</v>
      </c>
    </row>
    <row r="45" spans="5:10" ht="15.75" customHeight="1">
      <c r="E45" s="1" t="s">
        <v>37</v>
      </c>
      <c r="F45" s="5" t="s">
        <v>68</v>
      </c>
      <c r="G45" s="7">
        <v>25.66</v>
      </c>
    </row>
    <row r="46" spans="5:10" ht="15.75" customHeight="1">
      <c r="E46" s="1" t="s">
        <v>40</v>
      </c>
      <c r="F46" s="5" t="s">
        <v>48</v>
      </c>
      <c r="G46" s="7">
        <v>24.06</v>
      </c>
    </row>
    <row r="47" spans="5:10" ht="15.75" customHeight="1">
      <c r="E47" s="1" t="s">
        <v>37</v>
      </c>
      <c r="F47" s="5" t="s">
        <v>68</v>
      </c>
      <c r="G47" s="7">
        <v>27.06</v>
      </c>
    </row>
    <row r="48" spans="5:10" ht="15.75" customHeight="1">
      <c r="E48" s="1" t="s">
        <v>37</v>
      </c>
      <c r="F48" s="5" t="s">
        <v>68</v>
      </c>
      <c r="G48" s="7">
        <v>25.06</v>
      </c>
    </row>
    <row r="49" spans="3:9" ht="15.75" customHeight="1">
      <c r="E49" s="1" t="s">
        <v>37</v>
      </c>
      <c r="F49" s="5" t="s">
        <v>68</v>
      </c>
      <c r="G49" s="7">
        <v>25.45</v>
      </c>
    </row>
    <row r="50" spans="3:9" ht="15.75" customHeight="1">
      <c r="E50" s="1" t="s">
        <v>40</v>
      </c>
      <c r="F50" s="5" t="s">
        <v>48</v>
      </c>
      <c r="G50" s="7">
        <v>23.43</v>
      </c>
    </row>
    <row r="51" spans="3:9" ht="15.75" customHeight="1">
      <c r="E51" s="1" t="s">
        <v>40</v>
      </c>
      <c r="F51" s="5" t="s">
        <v>45</v>
      </c>
      <c r="G51" s="7">
        <v>24.73</v>
      </c>
    </row>
    <row r="52" spans="3:9" ht="15.75" customHeight="1">
      <c r="E52" s="1" t="s">
        <v>40</v>
      </c>
      <c r="F52" s="5" t="s">
        <v>45</v>
      </c>
      <c r="G52" s="7">
        <v>23.62</v>
      </c>
    </row>
    <row r="53" spans="3:9" ht="15.75" customHeight="1">
      <c r="E53" s="1" t="s">
        <v>37</v>
      </c>
      <c r="F53" s="5" t="s">
        <v>48</v>
      </c>
      <c r="G53" s="7">
        <v>25.66</v>
      </c>
    </row>
    <row r="54" spans="3:9" ht="15.75" customHeight="1">
      <c r="E54" s="1" t="s">
        <v>37</v>
      </c>
      <c r="F54" s="5" t="s">
        <v>68</v>
      </c>
      <c r="G54" s="7">
        <v>26.11</v>
      </c>
    </row>
    <row r="55" spans="3:9" ht="15.75" customHeight="1">
      <c r="E55" s="1" t="s">
        <v>37</v>
      </c>
      <c r="F55" s="5" t="s">
        <v>68</v>
      </c>
      <c r="G55" s="7">
        <v>26.65</v>
      </c>
    </row>
    <row r="56" spans="3:9" ht="15.75" customHeight="1">
      <c r="E56" s="1" t="s">
        <v>40</v>
      </c>
      <c r="F56" s="5" t="s">
        <v>48</v>
      </c>
      <c r="G56" s="7">
        <v>21.89</v>
      </c>
    </row>
    <row r="57" spans="3:9" ht="15.75" customHeight="1">
      <c r="E57" s="1" t="s">
        <v>37</v>
      </c>
      <c r="F57" s="5" t="s">
        <v>68</v>
      </c>
      <c r="G57" s="7">
        <v>25.34</v>
      </c>
    </row>
    <row r="58" spans="3:9" ht="15.75" customHeight="1">
      <c r="E58" s="1" t="s">
        <v>40</v>
      </c>
      <c r="F58" s="9" t="s">
        <v>68</v>
      </c>
      <c r="G58" s="7">
        <v>24.8</v>
      </c>
    </row>
    <row r="59" spans="3:9" ht="15.75" customHeight="1">
      <c r="G59" s="1">
        <f>SUM(G3:G58)</f>
        <v>1270.2299999999996</v>
      </c>
    </row>
    <row r="60" spans="3:9" ht="15.75" customHeight="1" thickBot="1"/>
    <row r="61" spans="3:9" ht="15.75" customHeight="1">
      <c r="C61" s="70" t="s">
        <v>18</v>
      </c>
      <c r="D61" s="71" t="s">
        <v>51</v>
      </c>
      <c r="E61" s="173"/>
      <c r="F61" s="173"/>
      <c r="G61" s="174"/>
      <c r="H61" s="141"/>
    </row>
    <row r="62" spans="3:9" ht="15.75" customHeight="1" thickBot="1">
      <c r="C62" s="102"/>
      <c r="D62" s="134" t="s">
        <v>27</v>
      </c>
      <c r="E62" s="134" t="s">
        <v>28</v>
      </c>
      <c r="F62" s="134" t="s">
        <v>29</v>
      </c>
      <c r="G62" s="135" t="s">
        <v>4</v>
      </c>
      <c r="H62" s="137"/>
    </row>
    <row r="63" spans="3:9" ht="15.75" customHeight="1" thickBot="1">
      <c r="C63" s="120" t="s">
        <v>52</v>
      </c>
      <c r="D63" s="145">
        <v>0</v>
      </c>
      <c r="E63" s="145">
        <v>24</v>
      </c>
      <c r="F63" s="145">
        <v>15</v>
      </c>
      <c r="G63" s="146">
        <v>21</v>
      </c>
      <c r="H63" s="131"/>
    </row>
    <row r="64" spans="3:9" ht="15.75" customHeight="1" thickBot="1">
      <c r="C64" s="168" t="s">
        <v>53</v>
      </c>
      <c r="D64" s="169">
        <v>1</v>
      </c>
      <c r="E64" s="169">
        <v>32</v>
      </c>
      <c r="F64" s="169">
        <v>22</v>
      </c>
      <c r="G64" s="170">
        <v>5</v>
      </c>
      <c r="H64" s="131"/>
      <c r="I64" s="23"/>
    </row>
    <row r="65" spans="2:16" ht="15.75" customHeight="1" thickBot="1">
      <c r="C65" s="54" t="s">
        <v>54</v>
      </c>
      <c r="D65" s="180"/>
      <c r="E65" s="180"/>
      <c r="F65" s="180"/>
      <c r="G65" s="180"/>
      <c r="H65" s="180"/>
      <c r="I65" s="181"/>
      <c r="J65" s="20"/>
    </row>
    <row r="66" spans="2:16" ht="15.75" customHeight="1" thickBot="1">
      <c r="B66" s="23"/>
      <c r="C66" s="97"/>
      <c r="D66" s="32" t="s">
        <v>27</v>
      </c>
      <c r="E66" s="32" t="s">
        <v>28</v>
      </c>
      <c r="F66" s="32" t="s">
        <v>29</v>
      </c>
      <c r="G66" s="32" t="s">
        <v>4</v>
      </c>
      <c r="H66" s="32"/>
      <c r="I66" s="182" t="s">
        <v>24</v>
      </c>
      <c r="J66" s="183" t="s">
        <v>92</v>
      </c>
      <c r="L66" s="107" t="s">
        <v>56</v>
      </c>
    </row>
    <row r="67" spans="2:16" ht="15.75" customHeight="1" thickBot="1">
      <c r="B67" s="99" t="s">
        <v>57</v>
      </c>
      <c r="C67" s="94" t="s">
        <v>52</v>
      </c>
      <c r="D67" s="94">
        <f>P77*D63</f>
        <v>0</v>
      </c>
      <c r="E67" s="94">
        <f>P76*E63</f>
        <v>2904</v>
      </c>
      <c r="F67" s="94">
        <f>P74*F63</f>
        <v>222</v>
      </c>
      <c r="G67" s="94">
        <f>P75*G63</f>
        <v>2583</v>
      </c>
      <c r="H67" s="94"/>
      <c r="I67" s="94">
        <f t="shared" ref="I67:I68" si="0">SUM(D67:H67)</f>
        <v>5709</v>
      </c>
      <c r="J67" s="83">
        <f t="shared" ref="J67:J68" si="1">J74*I67</f>
        <v>2454.87</v>
      </c>
      <c r="L67" s="108">
        <f>SUM(J67:J70)</f>
        <v>5639.6059999999998</v>
      </c>
    </row>
    <row r="68" spans="2:16" ht="15.75" customHeight="1" thickBot="1">
      <c r="B68" s="102"/>
      <c r="C68" s="117" t="s">
        <v>53</v>
      </c>
      <c r="D68" s="78">
        <f>P77*D64</f>
        <v>125</v>
      </c>
      <c r="E68" s="78">
        <f>P76*E64</f>
        <v>3872</v>
      </c>
      <c r="F68" s="78">
        <f>P74*F64</f>
        <v>325.60000000000002</v>
      </c>
      <c r="G68" s="78">
        <f>P75*G64</f>
        <v>615</v>
      </c>
      <c r="H68" s="78"/>
      <c r="I68" s="78">
        <f t="shared" si="0"/>
        <v>4937.6000000000004</v>
      </c>
      <c r="J68" s="79">
        <f t="shared" si="1"/>
        <v>1481.28</v>
      </c>
    </row>
    <row r="69" spans="2:16" ht="15.75" customHeight="1">
      <c r="B69" s="118" t="s">
        <v>58</v>
      </c>
      <c r="C69" s="94" t="s">
        <v>52</v>
      </c>
      <c r="D69" s="94">
        <f t="shared" ref="D69:G69" si="2">D67</f>
        <v>0</v>
      </c>
      <c r="E69" s="94">
        <f t="shared" si="2"/>
        <v>2904</v>
      </c>
      <c r="F69" s="94">
        <f t="shared" si="2"/>
        <v>222</v>
      </c>
      <c r="G69" s="153">
        <f t="shared" si="2"/>
        <v>2583</v>
      </c>
      <c r="H69" s="94"/>
      <c r="I69" s="94">
        <f t="shared" ref="I69:I70" si="3">I67</f>
        <v>5709</v>
      </c>
      <c r="J69" s="83">
        <f t="shared" ref="J69:J70" si="4">I69*J76</f>
        <v>913.44</v>
      </c>
    </row>
    <row r="70" spans="2:16" ht="15.75" customHeight="1" thickBot="1">
      <c r="B70" s="119"/>
      <c r="C70" s="117" t="s">
        <v>53</v>
      </c>
      <c r="D70" s="78">
        <f t="shared" ref="D70:G70" si="5">D68</f>
        <v>125</v>
      </c>
      <c r="E70" s="78">
        <f t="shared" si="5"/>
        <v>3872</v>
      </c>
      <c r="F70" s="78">
        <f t="shared" si="5"/>
        <v>325.60000000000002</v>
      </c>
      <c r="G70" s="84">
        <f t="shared" si="5"/>
        <v>615</v>
      </c>
      <c r="H70" s="78"/>
      <c r="I70" s="78">
        <f t="shared" si="3"/>
        <v>4937.6000000000004</v>
      </c>
      <c r="J70" s="79">
        <f t="shared" si="4"/>
        <v>790.01600000000008</v>
      </c>
    </row>
    <row r="71" spans="2:16" ht="15.75" customHeight="1"/>
    <row r="72" spans="2:16" ht="15.75" customHeight="1" thickBot="1"/>
    <row r="73" spans="2:16" ht="15.75" customHeight="1" thickBot="1">
      <c r="H73" s="23"/>
      <c r="I73" s="172" t="s">
        <v>91</v>
      </c>
      <c r="J73" s="106" t="s">
        <v>59</v>
      </c>
      <c r="L73" s="107" t="s">
        <v>60</v>
      </c>
      <c r="O73" s="115" t="s">
        <v>1</v>
      </c>
      <c r="P73" s="116" t="s">
        <v>61</v>
      </c>
    </row>
    <row r="74" spans="2:16" ht="15.75" customHeight="1" thickBot="1">
      <c r="H74" s="99" t="s">
        <v>57</v>
      </c>
      <c r="I74" s="94" t="s">
        <v>37</v>
      </c>
      <c r="J74" s="101">
        <v>0.43</v>
      </c>
      <c r="L74" s="178">
        <f>D4+G59+J40+M29</f>
        <v>2801.0699999999997</v>
      </c>
      <c r="O74" s="109" t="s">
        <v>3</v>
      </c>
      <c r="P74" s="110">
        <v>14.8</v>
      </c>
    </row>
    <row r="75" spans="2:16" ht="15.75" customHeight="1" thickBot="1">
      <c r="H75" s="102"/>
      <c r="I75" s="78" t="s">
        <v>40</v>
      </c>
      <c r="J75" s="104">
        <v>0.3</v>
      </c>
      <c r="O75" s="111" t="s">
        <v>4</v>
      </c>
      <c r="P75" s="112">
        <v>123</v>
      </c>
    </row>
    <row r="76" spans="2:16" ht="15.75" customHeight="1">
      <c r="H76" s="99" t="s">
        <v>58</v>
      </c>
      <c r="I76" s="100" t="s">
        <v>37</v>
      </c>
      <c r="J76" s="101">
        <v>0.16</v>
      </c>
      <c r="O76" s="111" t="s">
        <v>5</v>
      </c>
      <c r="P76" s="112">
        <v>121</v>
      </c>
    </row>
    <row r="77" spans="2:16" ht="15.75" customHeight="1" thickBot="1">
      <c r="H77" s="102"/>
      <c r="I77" s="103" t="s">
        <v>40</v>
      </c>
      <c r="J77" s="104">
        <v>0.16</v>
      </c>
      <c r="O77" s="113" t="s">
        <v>6</v>
      </c>
      <c r="P77" s="114">
        <v>125</v>
      </c>
    </row>
    <row r="78" spans="2:16" ht="15.75" customHeight="1" thickBot="1"/>
    <row r="79" spans="2:16" ht="15.75" customHeight="1" thickBot="1">
      <c r="B79" s="23"/>
      <c r="C79" s="172" t="s">
        <v>91</v>
      </c>
      <c r="D79" s="121" t="s">
        <v>27</v>
      </c>
      <c r="E79" s="121" t="s">
        <v>28</v>
      </c>
      <c r="F79" s="121" t="s">
        <v>29</v>
      </c>
      <c r="G79" s="122" t="s">
        <v>4</v>
      </c>
    </row>
    <row r="80" spans="2:16" ht="15.75" customHeight="1">
      <c r="B80" s="99" t="s">
        <v>57</v>
      </c>
      <c r="C80" s="94" t="s">
        <v>52</v>
      </c>
      <c r="D80" s="94">
        <f>D67*J74</f>
        <v>0</v>
      </c>
      <c r="E80" s="94">
        <f>E67*J74</f>
        <v>1248.72</v>
      </c>
      <c r="F80" s="94">
        <f>F67*J74</f>
        <v>95.46</v>
      </c>
      <c r="G80" s="83">
        <f>G67*J74</f>
        <v>1110.69</v>
      </c>
    </row>
    <row r="81" spans="2:7" ht="15.75" customHeight="1" thickBot="1">
      <c r="B81" s="102"/>
      <c r="C81" s="117" t="s">
        <v>53</v>
      </c>
      <c r="D81" s="78">
        <f>D68*J75</f>
        <v>37.5</v>
      </c>
      <c r="E81" s="78">
        <f t="shared" ref="E81:E83" si="6">E68*J75</f>
        <v>1161.5999999999999</v>
      </c>
      <c r="F81" s="78">
        <f t="shared" ref="F81:F83" si="7">F68*J75</f>
        <v>97.68</v>
      </c>
      <c r="G81" s="79">
        <f t="shared" ref="G81:G83" si="8">G68*J75</f>
        <v>184.5</v>
      </c>
    </row>
    <row r="82" spans="2:7" ht="15.75" customHeight="1">
      <c r="B82" s="118" t="s">
        <v>58</v>
      </c>
      <c r="C82" s="94" t="s">
        <v>52</v>
      </c>
      <c r="D82" s="94">
        <f>D69*J76</f>
        <v>0</v>
      </c>
      <c r="E82" s="94">
        <f t="shared" si="6"/>
        <v>464.64</v>
      </c>
      <c r="F82" s="94">
        <f t="shared" si="7"/>
        <v>35.520000000000003</v>
      </c>
      <c r="G82" s="83">
        <f t="shared" si="8"/>
        <v>413.28000000000003</v>
      </c>
    </row>
    <row r="83" spans="2:7" ht="15.75" customHeight="1" thickBot="1">
      <c r="B83" s="119"/>
      <c r="C83" s="117" t="s">
        <v>53</v>
      </c>
      <c r="D83" s="78">
        <f>D70*J77</f>
        <v>20</v>
      </c>
      <c r="E83" s="78">
        <f t="shared" si="6"/>
        <v>619.52</v>
      </c>
      <c r="F83" s="78">
        <f t="shared" si="7"/>
        <v>52.096000000000004</v>
      </c>
      <c r="G83" s="79">
        <f t="shared" si="8"/>
        <v>98.4</v>
      </c>
    </row>
    <row r="84" spans="2:7" ht="15.75" customHeight="1">
      <c r="C84" t="s">
        <v>24</v>
      </c>
      <c r="D84">
        <f>SUM(D80:D83)</f>
        <v>57.5</v>
      </c>
      <c r="E84">
        <f t="shared" ref="E84:G84" si="9">SUM(E80:E83)</f>
        <v>3494.4799999999996</v>
      </c>
      <c r="F84">
        <f t="shared" si="9"/>
        <v>280.75599999999997</v>
      </c>
      <c r="G84">
        <f t="shared" si="9"/>
        <v>1806.8700000000001</v>
      </c>
    </row>
    <row r="85" spans="2:7" ht="15.75" customHeight="1"/>
    <row r="86" spans="2:7" ht="15.75" customHeight="1"/>
    <row r="87" spans="2:7" ht="15.75" customHeight="1"/>
    <row r="88" spans="2:7" ht="15.75" customHeight="1"/>
    <row r="89" spans="2:7" ht="15.75" customHeight="1"/>
    <row r="90" spans="2:7" ht="15.75" customHeight="1"/>
    <row r="91" spans="2:7" ht="15.75" customHeight="1"/>
    <row r="92" spans="2:7" ht="15.75" customHeight="1"/>
    <row r="93" spans="2:7" ht="15.75" customHeight="1"/>
    <row r="94" spans="2:7" ht="15.75" customHeight="1"/>
    <row r="95" spans="2:7" ht="15.75" customHeight="1"/>
    <row r="96" spans="2:7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9">
    <mergeCell ref="B80:B81"/>
    <mergeCell ref="B82:B83"/>
    <mergeCell ref="H74:H75"/>
    <mergeCell ref="H76:H77"/>
    <mergeCell ref="C61:C62"/>
    <mergeCell ref="B67:B68"/>
    <mergeCell ref="B69:B70"/>
    <mergeCell ref="D61:G61"/>
    <mergeCell ref="C65:I65"/>
  </mergeCells>
  <conditionalFormatting sqref="D3 P3 M3:M28 J3:J39 G3:G58">
    <cfRule type="cellIs" dxfId="5" priority="1" operator="greaterThan">
      <formula>21</formula>
    </cfRule>
  </conditionalFormatting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CC2E5"/>
  </sheetPr>
  <dimension ref="A2:Q1001"/>
  <sheetViews>
    <sheetView topLeftCell="A43" zoomScale="74" workbookViewId="0">
      <selection activeCell="H70" sqref="H70"/>
    </sheetView>
  </sheetViews>
  <sheetFormatPr baseColWidth="10" defaultColWidth="14.42578125" defaultRowHeight="15" customHeight="1"/>
  <cols>
    <col min="1" max="1" width="8.28515625" bestFit="1" customWidth="1"/>
    <col min="2" max="2" width="18.42578125" customWidth="1"/>
    <col min="3" max="4" width="11.42578125" customWidth="1"/>
    <col min="5" max="5" width="16.85546875" customWidth="1"/>
    <col min="6" max="7" width="11.42578125" customWidth="1"/>
    <col min="8" max="8" width="19.85546875" customWidth="1"/>
    <col min="9" max="9" width="27.140625" bestFit="1" customWidth="1"/>
    <col min="10" max="10" width="11.42578125" customWidth="1"/>
    <col min="11" max="11" width="27.140625" bestFit="1" customWidth="1"/>
    <col min="12" max="26" width="11.42578125" customWidth="1"/>
  </cols>
  <sheetData>
    <row r="2" spans="2:13" ht="15.75">
      <c r="C2" s="16" t="s">
        <v>27</v>
      </c>
      <c r="D2" s="4" t="s">
        <v>33</v>
      </c>
      <c r="F2" s="3" t="s">
        <v>28</v>
      </c>
      <c r="G2" s="4" t="s">
        <v>33</v>
      </c>
      <c r="I2" s="3" t="s">
        <v>29</v>
      </c>
      <c r="J2" s="4" t="s">
        <v>33</v>
      </c>
      <c r="L2" s="3" t="s">
        <v>4</v>
      </c>
      <c r="M2" s="4" t="s">
        <v>33</v>
      </c>
    </row>
    <row r="3" spans="2:13">
      <c r="B3" s="1" t="s">
        <v>40</v>
      </c>
      <c r="C3" s="5" t="s">
        <v>78</v>
      </c>
      <c r="D3" s="7">
        <v>19.04</v>
      </c>
      <c r="E3" s="1" t="s">
        <v>37</v>
      </c>
      <c r="F3" s="5" t="s">
        <v>79</v>
      </c>
      <c r="G3" s="7">
        <v>25.87</v>
      </c>
      <c r="H3" s="1" t="s">
        <v>37</v>
      </c>
      <c r="I3" s="5" t="s">
        <v>38</v>
      </c>
      <c r="J3" s="7">
        <v>25.95</v>
      </c>
      <c r="K3" s="1" t="s">
        <v>40</v>
      </c>
      <c r="L3" s="5" t="s">
        <v>63</v>
      </c>
      <c r="M3" s="7">
        <v>23.36</v>
      </c>
    </row>
    <row r="4" spans="2:13">
      <c r="B4" s="1" t="s">
        <v>37</v>
      </c>
      <c r="C4" s="5" t="s">
        <v>43</v>
      </c>
      <c r="D4" s="7">
        <v>29.13</v>
      </c>
      <c r="E4" s="1" t="s">
        <v>37</v>
      </c>
      <c r="F4" s="5" t="s">
        <v>68</v>
      </c>
      <c r="G4" s="7">
        <v>25.87</v>
      </c>
      <c r="H4" s="1" t="s">
        <v>40</v>
      </c>
      <c r="I4" s="5" t="s">
        <v>38</v>
      </c>
      <c r="J4" s="7">
        <v>24.310000000000002</v>
      </c>
      <c r="K4" s="1" t="s">
        <v>37</v>
      </c>
      <c r="L4" s="5" t="s">
        <v>63</v>
      </c>
      <c r="M4" s="7">
        <v>29</v>
      </c>
    </row>
    <row r="5" spans="2:13">
      <c r="B5" s="1" t="s">
        <v>37</v>
      </c>
      <c r="C5" s="9" t="s">
        <v>43</v>
      </c>
      <c r="D5" s="7">
        <v>29.45</v>
      </c>
      <c r="E5" s="1" t="s">
        <v>37</v>
      </c>
      <c r="F5" s="5" t="s">
        <v>68</v>
      </c>
      <c r="G5" s="7">
        <v>26.36</v>
      </c>
      <c r="H5" s="1" t="s">
        <v>37</v>
      </c>
      <c r="I5" s="5" t="s">
        <v>46</v>
      </c>
      <c r="J5" s="7">
        <v>27.41</v>
      </c>
      <c r="K5" s="1" t="s">
        <v>37</v>
      </c>
      <c r="L5" s="5" t="s">
        <v>63</v>
      </c>
      <c r="M5" s="7">
        <v>31.91</v>
      </c>
    </row>
    <row r="6" spans="2:13">
      <c r="D6" s="1">
        <f>SUM(D3:D5)</f>
        <v>77.62</v>
      </c>
      <c r="E6" s="1" t="s">
        <v>37</v>
      </c>
      <c r="F6" s="5" t="s">
        <v>68</v>
      </c>
      <c r="G6" s="7">
        <v>25.74</v>
      </c>
      <c r="H6" s="1" t="s">
        <v>37</v>
      </c>
      <c r="I6" s="5" t="s">
        <v>38</v>
      </c>
      <c r="J6" s="7">
        <v>28.16</v>
      </c>
      <c r="K6" s="1" t="s">
        <v>37</v>
      </c>
      <c r="L6" s="5" t="s">
        <v>63</v>
      </c>
      <c r="M6" s="7">
        <v>30.05</v>
      </c>
    </row>
    <row r="7" spans="2:13">
      <c r="E7" s="1" t="s">
        <v>40</v>
      </c>
      <c r="F7" s="5" t="s">
        <v>48</v>
      </c>
      <c r="G7" s="7">
        <v>24.15</v>
      </c>
      <c r="H7" s="1" t="s">
        <v>37</v>
      </c>
      <c r="I7" s="5" t="s">
        <v>46</v>
      </c>
      <c r="J7" s="7">
        <v>25.85</v>
      </c>
      <c r="K7" s="1" t="s">
        <v>40</v>
      </c>
      <c r="L7" s="5" t="s">
        <v>63</v>
      </c>
      <c r="M7" s="7">
        <v>24.07</v>
      </c>
    </row>
    <row r="8" spans="2:13">
      <c r="E8" s="1" t="s">
        <v>40</v>
      </c>
      <c r="F8" s="5" t="s">
        <v>48</v>
      </c>
      <c r="G8" s="7">
        <v>23.55</v>
      </c>
      <c r="H8" s="1" t="s">
        <v>37</v>
      </c>
      <c r="I8" s="5" t="s">
        <v>38</v>
      </c>
      <c r="J8" s="7">
        <v>25.63</v>
      </c>
      <c r="K8" s="1" t="s">
        <v>37</v>
      </c>
      <c r="L8" s="5" t="s">
        <v>63</v>
      </c>
      <c r="M8" s="7">
        <v>25.87</v>
      </c>
    </row>
    <row r="9" spans="2:13">
      <c r="E9" s="1" t="s">
        <v>37</v>
      </c>
      <c r="F9" s="5" t="s">
        <v>68</v>
      </c>
      <c r="G9" s="7">
        <v>27.47</v>
      </c>
      <c r="H9" s="1" t="s">
        <v>37</v>
      </c>
      <c r="I9" s="5" t="s">
        <v>38</v>
      </c>
      <c r="J9" s="7">
        <v>25.86</v>
      </c>
      <c r="K9" s="1" t="s">
        <v>37</v>
      </c>
      <c r="L9" s="5" t="s">
        <v>63</v>
      </c>
      <c r="M9" s="7">
        <v>30.86</v>
      </c>
    </row>
    <row r="10" spans="2:13">
      <c r="E10" s="1" t="s">
        <v>40</v>
      </c>
      <c r="F10" s="5" t="s">
        <v>48</v>
      </c>
      <c r="G10" s="7">
        <v>23.16</v>
      </c>
      <c r="H10" s="1" t="s">
        <v>37</v>
      </c>
      <c r="I10" s="5" t="s">
        <v>46</v>
      </c>
      <c r="J10" s="7">
        <v>26.37</v>
      </c>
      <c r="K10" s="1" t="s">
        <v>40</v>
      </c>
      <c r="L10" s="5" t="s">
        <v>63</v>
      </c>
      <c r="M10" s="7">
        <v>23.33</v>
      </c>
    </row>
    <row r="11" spans="2:13">
      <c r="E11" s="1" t="s">
        <v>40</v>
      </c>
      <c r="F11" s="5" t="s">
        <v>48</v>
      </c>
      <c r="G11" s="7">
        <v>11.22</v>
      </c>
      <c r="H11" s="1" t="s">
        <v>37</v>
      </c>
      <c r="I11" s="5" t="s">
        <v>38</v>
      </c>
      <c r="J11" s="7">
        <v>25.39</v>
      </c>
      <c r="K11" s="1" t="s">
        <v>37</v>
      </c>
      <c r="L11" s="5" t="s">
        <v>63</v>
      </c>
      <c r="M11" s="7">
        <v>32.89</v>
      </c>
    </row>
    <row r="12" spans="2:13">
      <c r="E12" s="1" t="s">
        <v>40</v>
      </c>
      <c r="F12" s="5" t="s">
        <v>48</v>
      </c>
      <c r="G12" s="7">
        <v>13.71</v>
      </c>
      <c r="H12" s="1" t="s">
        <v>37</v>
      </c>
      <c r="I12" s="5" t="s">
        <v>38</v>
      </c>
      <c r="J12" s="7">
        <v>25.23</v>
      </c>
      <c r="K12" s="1" t="s">
        <v>40</v>
      </c>
      <c r="L12" s="5" t="s">
        <v>63</v>
      </c>
      <c r="M12" s="7">
        <v>24.25</v>
      </c>
    </row>
    <row r="13" spans="2:13">
      <c r="E13" s="1" t="s">
        <v>37</v>
      </c>
      <c r="F13" s="5" t="s">
        <v>79</v>
      </c>
      <c r="G13" s="7">
        <v>26.07</v>
      </c>
      <c r="H13" s="1" t="s">
        <v>37</v>
      </c>
      <c r="I13" s="5" t="s">
        <v>38</v>
      </c>
      <c r="J13" s="7">
        <v>27.379999999999995</v>
      </c>
      <c r="K13" s="1" t="s">
        <v>37</v>
      </c>
      <c r="L13" s="5" t="s">
        <v>63</v>
      </c>
      <c r="M13" s="7">
        <v>26.02</v>
      </c>
    </row>
    <row r="14" spans="2:13">
      <c r="E14" s="1" t="s">
        <v>37</v>
      </c>
      <c r="F14" s="5" t="s">
        <v>68</v>
      </c>
      <c r="G14" s="7">
        <v>26.05</v>
      </c>
      <c r="H14" s="1" t="s">
        <v>37</v>
      </c>
      <c r="I14" s="5" t="s">
        <v>38</v>
      </c>
      <c r="J14" s="7">
        <v>27.84</v>
      </c>
      <c r="K14" s="1" t="s">
        <v>37</v>
      </c>
      <c r="L14" s="5" t="s">
        <v>63</v>
      </c>
      <c r="M14" s="7">
        <v>31.73</v>
      </c>
    </row>
    <row r="15" spans="2:13">
      <c r="E15" s="1" t="s">
        <v>40</v>
      </c>
      <c r="F15" s="5" t="s">
        <v>68</v>
      </c>
      <c r="G15" s="7">
        <v>23.73</v>
      </c>
      <c r="H15" s="1" t="s">
        <v>40</v>
      </c>
      <c r="I15" s="5" t="s">
        <v>38</v>
      </c>
      <c r="J15" s="7">
        <v>24.4</v>
      </c>
      <c r="K15" s="1" t="s">
        <v>37</v>
      </c>
      <c r="L15" s="5" t="s">
        <v>63</v>
      </c>
      <c r="M15" s="7">
        <v>31.85</v>
      </c>
    </row>
    <row r="16" spans="2:13">
      <c r="E16" s="1" t="s">
        <v>37</v>
      </c>
      <c r="F16" s="5" t="s">
        <v>68</v>
      </c>
      <c r="G16" s="7">
        <v>27.87</v>
      </c>
      <c r="H16" s="1" t="s">
        <v>37</v>
      </c>
      <c r="I16" s="5" t="s">
        <v>38</v>
      </c>
      <c r="J16" s="7">
        <v>28.57</v>
      </c>
      <c r="K16" s="1" t="s">
        <v>37</v>
      </c>
      <c r="L16" s="5" t="s">
        <v>63</v>
      </c>
      <c r="M16" s="7">
        <v>29.52</v>
      </c>
    </row>
    <row r="17" spans="5:13">
      <c r="E17" s="1" t="s">
        <v>40</v>
      </c>
      <c r="F17" s="5" t="s">
        <v>48</v>
      </c>
      <c r="G17" s="7">
        <v>22.72</v>
      </c>
      <c r="H17" s="1" t="s">
        <v>37</v>
      </c>
      <c r="I17" s="5" t="s">
        <v>38</v>
      </c>
      <c r="J17" s="7">
        <v>28.27</v>
      </c>
      <c r="K17" s="1" t="s">
        <v>37</v>
      </c>
      <c r="L17" s="5" t="s">
        <v>63</v>
      </c>
      <c r="M17" s="7">
        <v>29.8</v>
      </c>
    </row>
    <row r="18" spans="5:13">
      <c r="E18" s="1" t="s">
        <v>40</v>
      </c>
      <c r="F18" s="5" t="s">
        <v>48</v>
      </c>
      <c r="G18" s="7">
        <v>22.57</v>
      </c>
      <c r="H18" s="1" t="s">
        <v>40</v>
      </c>
      <c r="I18" s="5" t="s">
        <v>38</v>
      </c>
      <c r="J18" s="7">
        <v>24.18</v>
      </c>
      <c r="K18" s="1" t="s">
        <v>37</v>
      </c>
      <c r="L18" s="5" t="s">
        <v>63</v>
      </c>
      <c r="M18" s="7">
        <v>30</v>
      </c>
    </row>
    <row r="19" spans="5:13">
      <c r="E19" s="1" t="s">
        <v>37</v>
      </c>
      <c r="F19" s="5" t="s">
        <v>68</v>
      </c>
      <c r="G19" s="7">
        <v>26.79</v>
      </c>
      <c r="H19" s="1" t="s">
        <v>37</v>
      </c>
      <c r="I19" s="5" t="s">
        <v>38</v>
      </c>
      <c r="J19" s="7">
        <v>26.52</v>
      </c>
      <c r="K19" s="1" t="s">
        <v>37</v>
      </c>
      <c r="L19" s="5" t="s">
        <v>63</v>
      </c>
      <c r="M19" s="7">
        <v>30.94</v>
      </c>
    </row>
    <row r="20" spans="5:13">
      <c r="E20" s="1" t="s">
        <v>40</v>
      </c>
      <c r="F20" s="5" t="s">
        <v>68</v>
      </c>
      <c r="G20" s="7">
        <v>24.74</v>
      </c>
      <c r="H20" s="1" t="s">
        <v>37</v>
      </c>
      <c r="I20" s="5" t="s">
        <v>38</v>
      </c>
      <c r="J20" s="7">
        <v>25.4</v>
      </c>
      <c r="K20" s="1" t="s">
        <v>40</v>
      </c>
      <c r="L20" s="9" t="s">
        <v>63</v>
      </c>
      <c r="M20" s="7">
        <v>24.24</v>
      </c>
    </row>
    <row r="21" spans="5:13" ht="15.75" customHeight="1">
      <c r="E21" s="1" t="s">
        <v>37</v>
      </c>
      <c r="F21" s="5" t="s">
        <v>48</v>
      </c>
      <c r="G21" s="7">
        <v>25.14</v>
      </c>
      <c r="H21" s="1" t="s">
        <v>37</v>
      </c>
      <c r="I21" s="5" t="s">
        <v>38</v>
      </c>
      <c r="J21" s="7">
        <v>28.85</v>
      </c>
      <c r="M21" s="1">
        <f>SUM(M3:M20)</f>
        <v>509.69</v>
      </c>
    </row>
    <row r="22" spans="5:13" ht="15.75" customHeight="1">
      <c r="E22" s="1" t="s">
        <v>37</v>
      </c>
      <c r="F22" s="5" t="s">
        <v>68</v>
      </c>
      <c r="G22" s="7">
        <v>25.87</v>
      </c>
      <c r="H22" s="1" t="s">
        <v>37</v>
      </c>
      <c r="I22" s="5" t="s">
        <v>38</v>
      </c>
      <c r="J22" s="7">
        <v>28.32</v>
      </c>
    </row>
    <row r="23" spans="5:13" ht="15.75" customHeight="1">
      <c r="E23" s="1" t="s">
        <v>40</v>
      </c>
      <c r="F23" s="5" t="s">
        <v>48</v>
      </c>
      <c r="G23" s="7">
        <v>23.65</v>
      </c>
      <c r="H23" s="1" t="s">
        <v>40</v>
      </c>
      <c r="I23" s="5" t="s">
        <v>38</v>
      </c>
      <c r="J23" s="7">
        <v>24.73</v>
      </c>
    </row>
    <row r="24" spans="5:13" ht="15.75" customHeight="1">
      <c r="E24" s="1" t="s">
        <v>37</v>
      </c>
      <c r="F24" s="5" t="s">
        <v>68</v>
      </c>
      <c r="G24" s="7">
        <v>27.42</v>
      </c>
      <c r="H24" s="1" t="s">
        <v>37</v>
      </c>
      <c r="I24" s="5" t="s">
        <v>38</v>
      </c>
      <c r="J24" s="7">
        <v>26.72</v>
      </c>
    </row>
    <row r="25" spans="5:13" ht="15.75" customHeight="1">
      <c r="E25" s="1" t="s">
        <v>40</v>
      </c>
      <c r="F25" s="5" t="s">
        <v>79</v>
      </c>
      <c r="G25" s="7">
        <v>23.4</v>
      </c>
      <c r="H25" s="1" t="s">
        <v>40</v>
      </c>
      <c r="I25" s="5" t="s">
        <v>38</v>
      </c>
      <c r="J25" s="7">
        <v>24.86</v>
      </c>
    </row>
    <row r="26" spans="5:13" ht="15.75" customHeight="1">
      <c r="E26" s="1" t="s">
        <v>40</v>
      </c>
      <c r="F26" s="5" t="s">
        <v>68</v>
      </c>
      <c r="G26" s="7">
        <v>24.66</v>
      </c>
      <c r="H26" s="1" t="s">
        <v>37</v>
      </c>
      <c r="I26" s="5" t="s">
        <v>38</v>
      </c>
      <c r="J26" s="7">
        <v>25.91</v>
      </c>
    </row>
    <row r="27" spans="5:13" ht="15.75" customHeight="1">
      <c r="E27" s="1" t="s">
        <v>37</v>
      </c>
      <c r="F27" s="5" t="s">
        <v>68</v>
      </c>
      <c r="G27" s="7">
        <v>25.41</v>
      </c>
      <c r="H27" s="1" t="s">
        <v>37</v>
      </c>
      <c r="I27" s="5" t="s">
        <v>46</v>
      </c>
      <c r="J27" s="7">
        <v>29.52</v>
      </c>
    </row>
    <row r="28" spans="5:13" ht="15.75" customHeight="1">
      <c r="E28" s="1" t="s">
        <v>40</v>
      </c>
      <c r="F28" s="5" t="s">
        <v>48</v>
      </c>
      <c r="G28" s="7">
        <v>24.06</v>
      </c>
      <c r="H28" s="1" t="s">
        <v>37</v>
      </c>
      <c r="I28" s="5" t="s">
        <v>38</v>
      </c>
      <c r="J28" s="7">
        <v>27.57</v>
      </c>
    </row>
    <row r="29" spans="5:13" ht="15.75" customHeight="1">
      <c r="E29" s="1" t="s">
        <v>40</v>
      </c>
      <c r="F29" s="5" t="s">
        <v>68</v>
      </c>
      <c r="G29" s="7">
        <v>24.32</v>
      </c>
      <c r="H29" s="1" t="s">
        <v>37</v>
      </c>
      <c r="I29" s="5" t="s">
        <v>38</v>
      </c>
      <c r="J29" s="7">
        <v>28.33</v>
      </c>
    </row>
    <row r="30" spans="5:13" ht="15.75" customHeight="1">
      <c r="E30" s="1" t="s">
        <v>37</v>
      </c>
      <c r="F30" s="5" t="s">
        <v>68</v>
      </c>
      <c r="G30" s="7">
        <v>25.869999999999997</v>
      </c>
      <c r="H30" s="1" t="s">
        <v>40</v>
      </c>
      <c r="I30" s="5" t="s">
        <v>38</v>
      </c>
      <c r="J30" s="7">
        <v>20.99</v>
      </c>
    </row>
    <row r="31" spans="5:13" ht="15.75" customHeight="1">
      <c r="E31" s="1" t="s">
        <v>37</v>
      </c>
      <c r="F31" s="5" t="s">
        <v>68</v>
      </c>
      <c r="G31" s="7">
        <v>25.05</v>
      </c>
      <c r="H31" s="1" t="s">
        <v>40</v>
      </c>
      <c r="I31" s="5" t="s">
        <v>38</v>
      </c>
      <c r="J31" s="7">
        <v>4.5999999999999996</v>
      </c>
    </row>
    <row r="32" spans="5:13" ht="15.75" customHeight="1">
      <c r="E32" s="1" t="s">
        <v>37</v>
      </c>
      <c r="F32" s="5" t="s">
        <v>68</v>
      </c>
      <c r="G32" s="7">
        <v>25.589999999999996</v>
      </c>
      <c r="H32" s="1" t="s">
        <v>40</v>
      </c>
      <c r="I32" s="5" t="s">
        <v>46</v>
      </c>
      <c r="J32" s="7">
        <v>24.05</v>
      </c>
    </row>
    <row r="33" spans="5:10" ht="15.75" customHeight="1">
      <c r="E33" s="1" t="s">
        <v>40</v>
      </c>
      <c r="F33" s="5" t="s">
        <v>48</v>
      </c>
      <c r="G33" s="7">
        <v>21.9</v>
      </c>
      <c r="H33" s="1" t="s">
        <v>40</v>
      </c>
      <c r="I33" s="5" t="s">
        <v>70</v>
      </c>
      <c r="J33" s="7">
        <v>23.97</v>
      </c>
    </row>
    <row r="34" spans="5:10" ht="15.75" customHeight="1">
      <c r="E34" s="1" t="s">
        <v>40</v>
      </c>
      <c r="F34" s="5" t="s">
        <v>48</v>
      </c>
      <c r="G34" s="7">
        <v>23.38</v>
      </c>
      <c r="H34" s="1" t="s">
        <v>40</v>
      </c>
      <c r="I34" s="5" t="s">
        <v>38</v>
      </c>
      <c r="J34" s="7">
        <v>5.12</v>
      </c>
    </row>
    <row r="35" spans="5:10" ht="15.75" customHeight="1">
      <c r="E35" s="1" t="s">
        <v>40</v>
      </c>
      <c r="F35" s="5" t="s">
        <v>68</v>
      </c>
      <c r="G35" s="7">
        <v>24.34</v>
      </c>
      <c r="H35" s="1" t="s">
        <v>40</v>
      </c>
      <c r="I35" s="5" t="s">
        <v>38</v>
      </c>
      <c r="J35" s="7">
        <v>21.42</v>
      </c>
    </row>
    <row r="36" spans="5:10" ht="15.75" customHeight="1">
      <c r="E36" s="1" t="s">
        <v>37</v>
      </c>
      <c r="F36" s="5" t="s">
        <v>68</v>
      </c>
      <c r="G36" s="7">
        <v>26.55</v>
      </c>
      <c r="H36" s="1" t="s">
        <v>40</v>
      </c>
      <c r="I36" s="5" t="s">
        <v>38</v>
      </c>
      <c r="J36" s="7">
        <v>21.35</v>
      </c>
    </row>
    <row r="37" spans="5:10" ht="15.75" customHeight="1">
      <c r="E37" s="1" t="s">
        <v>37</v>
      </c>
      <c r="F37" s="5" t="s">
        <v>68</v>
      </c>
      <c r="G37" s="7">
        <v>28.54</v>
      </c>
      <c r="H37" s="1" t="s">
        <v>37</v>
      </c>
      <c r="I37" s="5" t="s">
        <v>38</v>
      </c>
      <c r="J37" s="7">
        <v>28.46</v>
      </c>
    </row>
    <row r="38" spans="5:10" ht="15.75" customHeight="1">
      <c r="E38" s="1" t="s">
        <v>40</v>
      </c>
      <c r="F38" s="5" t="s">
        <v>48</v>
      </c>
      <c r="G38" s="7">
        <v>24.12</v>
      </c>
      <c r="H38" s="1" t="s">
        <v>37</v>
      </c>
      <c r="I38" s="5" t="s">
        <v>38</v>
      </c>
      <c r="J38" s="7">
        <v>26.22</v>
      </c>
    </row>
    <row r="39" spans="5:10" ht="15.75" customHeight="1">
      <c r="E39" s="1" t="s">
        <v>37</v>
      </c>
      <c r="F39" s="5" t="s">
        <v>68</v>
      </c>
      <c r="G39" s="7">
        <v>25.7</v>
      </c>
      <c r="H39" s="1" t="s">
        <v>37</v>
      </c>
      <c r="I39" s="5" t="s">
        <v>46</v>
      </c>
      <c r="J39" s="7">
        <v>25.52</v>
      </c>
    </row>
    <row r="40" spans="5:10" ht="15.75" customHeight="1">
      <c r="E40" s="1" t="s">
        <v>40</v>
      </c>
      <c r="F40" s="5" t="s">
        <v>68</v>
      </c>
      <c r="G40" s="7">
        <v>1.68</v>
      </c>
      <c r="H40" s="1" t="s">
        <v>37</v>
      </c>
      <c r="I40" s="5" t="s">
        <v>38</v>
      </c>
      <c r="J40" s="7">
        <v>29.62</v>
      </c>
    </row>
    <row r="41" spans="5:10" ht="15.75" customHeight="1">
      <c r="E41" s="1" t="s">
        <v>40</v>
      </c>
      <c r="F41" s="5" t="s">
        <v>68</v>
      </c>
      <c r="G41" s="7">
        <v>21.28</v>
      </c>
      <c r="H41" s="1" t="s">
        <v>37</v>
      </c>
      <c r="I41" s="5" t="s">
        <v>38</v>
      </c>
      <c r="J41" s="7">
        <v>31.76</v>
      </c>
    </row>
    <row r="42" spans="5:10" ht="15.75" customHeight="1">
      <c r="E42" s="1" t="s">
        <v>37</v>
      </c>
      <c r="F42" s="5" t="s">
        <v>68</v>
      </c>
      <c r="G42" s="7">
        <v>25.59</v>
      </c>
      <c r="H42" s="1" t="s">
        <v>40</v>
      </c>
      <c r="I42" s="5" t="s">
        <v>38</v>
      </c>
      <c r="J42" s="7">
        <v>11.07</v>
      </c>
    </row>
    <row r="43" spans="5:10" ht="15.75" customHeight="1">
      <c r="E43" s="1" t="s">
        <v>37</v>
      </c>
      <c r="F43" s="5" t="s">
        <v>68</v>
      </c>
      <c r="G43" s="7">
        <v>25.71</v>
      </c>
      <c r="H43" s="1" t="s">
        <v>40</v>
      </c>
      <c r="I43" s="5" t="s">
        <v>38</v>
      </c>
      <c r="J43" s="7">
        <v>13.34</v>
      </c>
    </row>
    <row r="44" spans="5:10" ht="15.75" customHeight="1">
      <c r="E44" s="1" t="s">
        <v>40</v>
      </c>
      <c r="F44" s="5" t="s">
        <v>68</v>
      </c>
      <c r="G44" s="7">
        <v>23.73</v>
      </c>
      <c r="H44" s="1" t="s">
        <v>37</v>
      </c>
      <c r="I44" s="9" t="s">
        <v>38</v>
      </c>
      <c r="J44" s="7">
        <v>25.38</v>
      </c>
    </row>
    <row r="45" spans="5:10" ht="15.75" customHeight="1">
      <c r="E45" s="1" t="s">
        <v>37</v>
      </c>
      <c r="F45" s="5" t="s">
        <v>68</v>
      </c>
      <c r="G45" s="7">
        <v>26.68</v>
      </c>
      <c r="J45" s="1">
        <f>SUM(J3:J44)</f>
        <v>1030.4000000000003</v>
      </c>
    </row>
    <row r="46" spans="5:10" ht="15.75" customHeight="1">
      <c r="E46" s="1" t="s">
        <v>40</v>
      </c>
      <c r="F46" s="5" t="s">
        <v>48</v>
      </c>
      <c r="G46" s="7">
        <v>24.62</v>
      </c>
    </row>
    <row r="47" spans="5:10" ht="15.75" customHeight="1">
      <c r="E47" s="1" t="s">
        <v>40</v>
      </c>
      <c r="F47" s="9" t="s">
        <v>48</v>
      </c>
      <c r="G47" s="7">
        <v>22.45</v>
      </c>
    </row>
    <row r="48" spans="5:10" ht="15.75" customHeight="1">
      <c r="G48" s="1">
        <f>SUM(G3:G47)</f>
        <v>1074.3499999999997</v>
      </c>
    </row>
    <row r="49" spans="1:17" ht="15.75" customHeight="1" thickBot="1"/>
    <row r="50" spans="1:17" ht="15.75" customHeight="1">
      <c r="B50" s="70" t="s">
        <v>19</v>
      </c>
      <c r="C50" s="71" t="s">
        <v>51</v>
      </c>
      <c r="D50" s="173"/>
      <c r="E50" s="173"/>
      <c r="F50" s="174"/>
      <c r="G50" s="208"/>
    </row>
    <row r="51" spans="1:17" ht="15.75" customHeight="1" thickBot="1">
      <c r="B51" s="152"/>
      <c r="C51" s="89" t="s">
        <v>27</v>
      </c>
      <c r="D51" s="89" t="s">
        <v>28</v>
      </c>
      <c r="E51" s="89" t="s">
        <v>29</v>
      </c>
      <c r="F51" s="171" t="s">
        <v>4</v>
      </c>
      <c r="G51" s="209"/>
    </row>
    <row r="52" spans="1:17" ht="15.75" customHeight="1" thickBot="1">
      <c r="B52" s="120" t="s">
        <v>52</v>
      </c>
      <c r="C52" s="145">
        <v>2</v>
      </c>
      <c r="D52" s="145">
        <v>22</v>
      </c>
      <c r="E52" s="145">
        <v>28</v>
      </c>
      <c r="F52" s="146">
        <v>13</v>
      </c>
      <c r="G52" s="210"/>
    </row>
    <row r="53" spans="1:17" ht="15.75" customHeight="1" thickBot="1">
      <c r="B53" s="186" t="s">
        <v>53</v>
      </c>
      <c r="C53" s="147">
        <v>1</v>
      </c>
      <c r="D53" s="147">
        <v>23</v>
      </c>
      <c r="E53" s="147">
        <v>14</v>
      </c>
      <c r="F53" s="187">
        <v>5</v>
      </c>
      <c r="G53" s="211"/>
      <c r="H53" s="23"/>
    </row>
    <row r="54" spans="1:17" ht="15.75" customHeight="1" thickBot="1">
      <c r="A54" s="23"/>
      <c r="B54" s="54" t="s">
        <v>54</v>
      </c>
      <c r="C54" s="180"/>
      <c r="D54" s="180"/>
      <c r="E54" s="180"/>
      <c r="F54" s="180"/>
      <c r="G54" s="180"/>
      <c r="H54" s="181"/>
      <c r="I54" s="151"/>
    </row>
    <row r="55" spans="1:17" ht="15.75" customHeight="1" thickBot="1">
      <c r="A55" s="177"/>
      <c r="B55" s="169"/>
      <c r="C55" s="155" t="s">
        <v>27</v>
      </c>
      <c r="D55" s="155" t="s">
        <v>28</v>
      </c>
      <c r="E55" s="155" t="s">
        <v>29</v>
      </c>
      <c r="F55" s="155" t="s">
        <v>4</v>
      </c>
      <c r="G55" s="155"/>
      <c r="H55" s="155" t="s">
        <v>24</v>
      </c>
      <c r="I55" s="198" t="s">
        <v>56</v>
      </c>
      <c r="K55" s="107" t="s">
        <v>56</v>
      </c>
    </row>
    <row r="56" spans="1:17" ht="15.75" customHeight="1" thickBot="1">
      <c r="A56" s="99" t="s">
        <v>57</v>
      </c>
      <c r="B56" s="94" t="s">
        <v>52</v>
      </c>
      <c r="C56" s="94">
        <f>Q66*C52</f>
        <v>250</v>
      </c>
      <c r="D56" s="94">
        <f>Q65*D52</f>
        <v>2662</v>
      </c>
      <c r="E56" s="94">
        <f>Q63*E52</f>
        <v>414.40000000000003</v>
      </c>
      <c r="F56" s="94">
        <f>Q64*F52</f>
        <v>1599</v>
      </c>
      <c r="G56" s="94"/>
      <c r="H56" s="94">
        <f t="shared" ref="H56:H57" si="0">SUM(C56:G56)</f>
        <v>4925.3999999999996</v>
      </c>
      <c r="I56" s="83">
        <f t="shared" ref="I56:I57" si="1">I63*H56</f>
        <v>2117.922</v>
      </c>
      <c r="K56" s="108">
        <f>SUM(I56:I59)</f>
        <v>4621.8779999999997</v>
      </c>
    </row>
    <row r="57" spans="1:17" ht="15.75" customHeight="1" thickBot="1">
      <c r="A57" s="102"/>
      <c r="B57" s="117" t="s">
        <v>53</v>
      </c>
      <c r="C57" s="78">
        <f>Q66*C53</f>
        <v>125</v>
      </c>
      <c r="D57" s="78">
        <f>Q65*D53</f>
        <v>2783</v>
      </c>
      <c r="E57" s="78">
        <f>Q63*E53</f>
        <v>207.20000000000002</v>
      </c>
      <c r="F57" s="78">
        <f>Q64*F53</f>
        <v>615</v>
      </c>
      <c r="G57" s="78"/>
      <c r="H57" s="78">
        <f t="shared" si="0"/>
        <v>3730.2</v>
      </c>
      <c r="I57" s="79">
        <f t="shared" si="1"/>
        <v>1119.06</v>
      </c>
    </row>
    <row r="58" spans="1:17" ht="15.75" customHeight="1">
      <c r="A58" s="157" t="s">
        <v>58</v>
      </c>
      <c r="B58" s="19" t="s">
        <v>52</v>
      </c>
      <c r="C58" s="19">
        <f t="shared" ref="C58:F58" si="2">C56</f>
        <v>250</v>
      </c>
      <c r="D58" s="19">
        <f t="shared" si="2"/>
        <v>2662</v>
      </c>
      <c r="E58" s="19">
        <f t="shared" si="2"/>
        <v>414.40000000000003</v>
      </c>
      <c r="F58" s="91">
        <f t="shared" si="2"/>
        <v>1599</v>
      </c>
      <c r="G58" s="19"/>
      <c r="H58" s="19">
        <f t="shared" ref="H58:H59" si="3">H56</f>
        <v>4925.3999999999996</v>
      </c>
      <c r="I58" s="92">
        <f t="shared" ref="I58:I59" si="4">H58*I65</f>
        <v>788.06399999999996</v>
      </c>
    </row>
    <row r="59" spans="1:17" ht="15.75" customHeight="1" thickBot="1">
      <c r="A59" s="119"/>
      <c r="B59" s="117" t="s">
        <v>53</v>
      </c>
      <c r="C59" s="78">
        <f t="shared" ref="C59:F59" si="5">C57</f>
        <v>125</v>
      </c>
      <c r="D59" s="78">
        <f t="shared" si="5"/>
        <v>2783</v>
      </c>
      <c r="E59" s="78">
        <f t="shared" si="5"/>
        <v>207.20000000000002</v>
      </c>
      <c r="F59" s="84">
        <f t="shared" si="5"/>
        <v>615</v>
      </c>
      <c r="G59" s="78"/>
      <c r="H59" s="78">
        <f t="shared" si="3"/>
        <v>3730.2</v>
      </c>
      <c r="I59" s="79">
        <f t="shared" si="4"/>
        <v>596.83199999999999</v>
      </c>
    </row>
    <row r="60" spans="1:17" ht="15.75" customHeight="1"/>
    <row r="61" spans="1:17" ht="15.75" customHeight="1" thickBot="1"/>
    <row r="62" spans="1:17" ht="15.75" customHeight="1" thickBot="1">
      <c r="G62" s="23"/>
      <c r="H62" s="172" t="s">
        <v>91</v>
      </c>
      <c r="I62" s="106" t="s">
        <v>59</v>
      </c>
      <c r="K62" s="107" t="s">
        <v>60</v>
      </c>
      <c r="P62" s="115" t="s">
        <v>1</v>
      </c>
      <c r="Q62" s="116" t="s">
        <v>61</v>
      </c>
    </row>
    <row r="63" spans="1:17" ht="15.75" customHeight="1" thickBot="1">
      <c r="G63" s="99" t="s">
        <v>57</v>
      </c>
      <c r="H63" s="94" t="s">
        <v>37</v>
      </c>
      <c r="I63" s="101">
        <v>0.43</v>
      </c>
      <c r="K63" s="178">
        <f>D6+G48+J45+M21</f>
        <v>2692.06</v>
      </c>
      <c r="P63" s="109" t="s">
        <v>3</v>
      </c>
      <c r="Q63" s="110">
        <v>14.8</v>
      </c>
    </row>
    <row r="64" spans="1:17" ht="15.75" customHeight="1" thickBot="1">
      <c r="G64" s="102"/>
      <c r="H64" s="78" t="s">
        <v>40</v>
      </c>
      <c r="I64" s="104">
        <v>0.3</v>
      </c>
      <c r="P64" s="111" t="s">
        <v>4</v>
      </c>
      <c r="Q64" s="112">
        <v>123</v>
      </c>
    </row>
    <row r="65" spans="1:17" ht="15.75" customHeight="1">
      <c r="G65" s="99" t="s">
        <v>58</v>
      </c>
      <c r="H65" s="100" t="s">
        <v>37</v>
      </c>
      <c r="I65" s="101">
        <v>0.16</v>
      </c>
      <c r="P65" s="111" t="s">
        <v>5</v>
      </c>
      <c r="Q65" s="112">
        <v>121</v>
      </c>
    </row>
    <row r="66" spans="1:17" ht="15.75" customHeight="1" thickBot="1">
      <c r="G66" s="102"/>
      <c r="H66" s="103" t="s">
        <v>40</v>
      </c>
      <c r="I66" s="104">
        <v>0.16</v>
      </c>
      <c r="P66" s="113" t="s">
        <v>6</v>
      </c>
      <c r="Q66" s="114">
        <v>125</v>
      </c>
    </row>
    <row r="67" spans="1:17" ht="15.75" customHeight="1" thickBot="1"/>
    <row r="68" spans="1:17" ht="15.75" customHeight="1" thickBot="1">
      <c r="A68" s="177"/>
      <c r="B68" s="169"/>
      <c r="C68" s="155" t="s">
        <v>27</v>
      </c>
      <c r="D68" s="155" t="s">
        <v>28</v>
      </c>
      <c r="E68" s="155" t="s">
        <v>29</v>
      </c>
      <c r="F68" s="191" t="s">
        <v>4</v>
      </c>
    </row>
    <row r="69" spans="1:17" ht="15.75" customHeight="1">
      <c r="A69" s="99" t="s">
        <v>57</v>
      </c>
      <c r="B69" s="94" t="s">
        <v>52</v>
      </c>
      <c r="C69" s="94">
        <f>C56*I63</f>
        <v>107.5</v>
      </c>
      <c r="D69" s="94">
        <f>D56*I63</f>
        <v>1144.6600000000001</v>
      </c>
      <c r="E69" s="94">
        <f>E56*I63</f>
        <v>178.19200000000001</v>
      </c>
      <c r="F69" s="83">
        <f>F56*I63</f>
        <v>687.56999999999994</v>
      </c>
    </row>
    <row r="70" spans="1:17" ht="15.75" customHeight="1" thickBot="1">
      <c r="A70" s="102"/>
      <c r="B70" s="117" t="s">
        <v>53</v>
      </c>
      <c r="C70" s="78">
        <f>C57*I64</f>
        <v>37.5</v>
      </c>
      <c r="D70" s="78">
        <f t="shared" ref="D70:D72" si="6">D57*I64</f>
        <v>834.9</v>
      </c>
      <c r="E70" s="78">
        <f t="shared" ref="E70:E72" si="7">E57*I64</f>
        <v>62.160000000000004</v>
      </c>
      <c r="F70" s="79">
        <f t="shared" ref="F70:F72" si="8">F57*I64</f>
        <v>184.5</v>
      </c>
    </row>
    <row r="71" spans="1:17" ht="15.75" customHeight="1">
      <c r="A71" s="157" t="s">
        <v>58</v>
      </c>
      <c r="B71" s="19" t="s">
        <v>52</v>
      </c>
      <c r="C71" s="19">
        <f>C58*I65</f>
        <v>40</v>
      </c>
      <c r="D71" s="19">
        <f t="shared" si="6"/>
        <v>425.92</v>
      </c>
      <c r="E71" s="19">
        <f t="shared" si="7"/>
        <v>66.304000000000002</v>
      </c>
      <c r="F71" s="92">
        <f t="shared" si="8"/>
        <v>255.84</v>
      </c>
    </row>
    <row r="72" spans="1:17" ht="15.75" customHeight="1" thickBot="1">
      <c r="A72" s="119"/>
      <c r="B72" s="117" t="s">
        <v>53</v>
      </c>
      <c r="C72" s="78">
        <f>C59*I66</f>
        <v>20</v>
      </c>
      <c r="D72" s="78">
        <f t="shared" si="6"/>
        <v>445.28000000000003</v>
      </c>
      <c r="E72" s="78">
        <f t="shared" si="7"/>
        <v>33.152000000000001</v>
      </c>
      <c r="F72" s="79">
        <f t="shared" si="8"/>
        <v>98.4</v>
      </c>
    </row>
    <row r="73" spans="1:17" ht="15.75" customHeight="1" thickBot="1">
      <c r="B73" s="123" t="s">
        <v>24</v>
      </c>
      <c r="C73" s="124">
        <f>SUM(C69:C72)</f>
        <v>205</v>
      </c>
      <c r="D73" s="124">
        <f t="shared" ref="D73:F73" si="9">SUM(D69:D72)</f>
        <v>2850.76</v>
      </c>
      <c r="E73" s="124">
        <f t="shared" si="9"/>
        <v>339.80799999999999</v>
      </c>
      <c r="F73" s="125">
        <f t="shared" si="9"/>
        <v>1226.31</v>
      </c>
    </row>
    <row r="74" spans="1:17" ht="15.75" customHeight="1"/>
    <row r="75" spans="1:17" ht="15.75" customHeight="1"/>
    <row r="76" spans="1:17" ht="15.75" customHeight="1"/>
    <row r="77" spans="1:17" ht="15.75" customHeight="1"/>
    <row r="78" spans="1:17" ht="15.75" customHeight="1"/>
    <row r="79" spans="1:17" ht="15.75" customHeight="1"/>
    <row r="80" spans="1:17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autoFilter ref="B2:M48"/>
  <mergeCells count="9">
    <mergeCell ref="A69:A70"/>
    <mergeCell ref="A71:A72"/>
    <mergeCell ref="G63:G64"/>
    <mergeCell ref="G65:G66"/>
    <mergeCell ref="B50:B51"/>
    <mergeCell ref="A56:A57"/>
    <mergeCell ref="A58:A59"/>
    <mergeCell ref="C50:F50"/>
    <mergeCell ref="B54:H54"/>
  </mergeCells>
  <conditionalFormatting sqref="D3:D5 M3:M20 J3:J44 G3:G47">
    <cfRule type="cellIs" dxfId="4" priority="1" operator="greaterThan">
      <formula>21</formula>
    </cfRule>
  </conditionalFormatting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DD6EE"/>
  </sheetPr>
  <dimension ref="A2:Z1002"/>
  <sheetViews>
    <sheetView topLeftCell="A65" zoomScale="57" workbookViewId="0">
      <selection activeCell="L81" sqref="L81"/>
    </sheetView>
  </sheetViews>
  <sheetFormatPr baseColWidth="10" defaultColWidth="14.42578125" defaultRowHeight="15" customHeight="1"/>
  <cols>
    <col min="1" max="1" width="5.7109375" customWidth="1"/>
    <col min="2" max="2" width="17" customWidth="1"/>
    <col min="3" max="3" width="11.42578125" customWidth="1"/>
    <col min="4" max="4" width="20" customWidth="1"/>
    <col min="5" max="5" width="22.5703125" customWidth="1"/>
    <col min="6" max="7" width="11.42578125" customWidth="1"/>
    <col min="8" max="8" width="19.42578125" customWidth="1"/>
    <col min="9" max="9" width="11.42578125" customWidth="1"/>
    <col min="10" max="10" width="15.140625" customWidth="1"/>
    <col min="11" max="11" width="25.7109375" customWidth="1"/>
    <col min="12" max="12" width="11.42578125" customWidth="1"/>
    <col min="13" max="13" width="27.5703125" customWidth="1"/>
    <col min="14" max="14" width="16.28515625" customWidth="1"/>
    <col min="15" max="17" width="11.42578125" customWidth="1"/>
    <col min="18" max="18" width="13.7109375" bestFit="1" customWidth="1"/>
    <col min="19" max="26" width="11.42578125" customWidth="1"/>
  </cols>
  <sheetData>
    <row r="2" spans="2:16" ht="15.75">
      <c r="C2" s="16" t="s">
        <v>27</v>
      </c>
      <c r="D2" s="4" t="s">
        <v>33</v>
      </c>
      <c r="F2" s="3" t="s">
        <v>28</v>
      </c>
      <c r="G2" s="4" t="s">
        <v>33</v>
      </c>
      <c r="H2" s="6"/>
      <c r="I2" s="3" t="s">
        <v>29</v>
      </c>
      <c r="J2" s="4" t="s">
        <v>33</v>
      </c>
      <c r="K2" s="6"/>
      <c r="L2" s="3" t="s">
        <v>4</v>
      </c>
      <c r="M2" s="4" t="s">
        <v>33</v>
      </c>
      <c r="N2" s="6"/>
      <c r="O2" s="137"/>
      <c r="P2" s="137"/>
    </row>
    <row r="3" spans="2:16">
      <c r="B3" s="1" t="s">
        <v>37</v>
      </c>
      <c r="C3" s="5" t="s">
        <v>67</v>
      </c>
      <c r="D3" s="7">
        <v>26.65</v>
      </c>
      <c r="E3" s="1" t="s">
        <v>40</v>
      </c>
      <c r="F3" s="5" t="s">
        <v>48</v>
      </c>
      <c r="G3" s="7">
        <v>24.89</v>
      </c>
      <c r="H3" s="6" t="s">
        <v>40</v>
      </c>
      <c r="I3" s="5" t="s">
        <v>38</v>
      </c>
      <c r="J3" s="7">
        <v>23.96</v>
      </c>
      <c r="K3" s="6" t="s">
        <v>37</v>
      </c>
      <c r="L3" s="5" t="s">
        <v>63</v>
      </c>
      <c r="M3" s="7">
        <v>29.3</v>
      </c>
      <c r="N3" s="6"/>
      <c r="O3" s="138"/>
      <c r="P3" s="138"/>
    </row>
    <row r="4" spans="2:16">
      <c r="B4" s="1" t="s">
        <v>37</v>
      </c>
      <c r="C4" s="5" t="s">
        <v>67</v>
      </c>
      <c r="D4" s="7">
        <v>27.17</v>
      </c>
      <c r="E4" s="1" t="s">
        <v>37</v>
      </c>
      <c r="F4" s="5" t="s">
        <v>68</v>
      </c>
      <c r="G4" s="7">
        <v>25.97</v>
      </c>
      <c r="H4" s="6" t="s">
        <v>37</v>
      </c>
      <c r="I4" s="5" t="s">
        <v>38</v>
      </c>
      <c r="J4" s="7">
        <v>27.51</v>
      </c>
      <c r="K4" s="6" t="s">
        <v>37</v>
      </c>
      <c r="L4" s="5" t="s">
        <v>63</v>
      </c>
      <c r="M4" s="7">
        <v>29.48</v>
      </c>
      <c r="N4" s="6"/>
      <c r="O4" s="138"/>
      <c r="P4" s="138"/>
    </row>
    <row r="5" spans="2:16">
      <c r="B5" s="1" t="s">
        <v>34</v>
      </c>
      <c r="C5" s="5" t="s">
        <v>43</v>
      </c>
      <c r="D5" s="7">
        <v>24.29</v>
      </c>
      <c r="E5" s="1" t="s">
        <v>40</v>
      </c>
      <c r="F5" s="5" t="s">
        <v>68</v>
      </c>
      <c r="G5" s="7">
        <v>24.26</v>
      </c>
      <c r="H5" s="6" t="s">
        <v>40</v>
      </c>
      <c r="I5" s="5" t="s">
        <v>38</v>
      </c>
      <c r="J5" s="7">
        <v>24.59</v>
      </c>
      <c r="K5" s="6" t="s">
        <v>37</v>
      </c>
      <c r="L5" s="5" t="s">
        <v>63</v>
      </c>
      <c r="M5" s="7">
        <v>31.02</v>
      </c>
      <c r="N5" s="6"/>
      <c r="O5" s="138"/>
      <c r="P5" s="138"/>
    </row>
    <row r="6" spans="2:16">
      <c r="B6" s="1" t="s">
        <v>37</v>
      </c>
      <c r="C6" s="5" t="s">
        <v>41</v>
      </c>
      <c r="D6" s="7">
        <v>25.76</v>
      </c>
      <c r="E6" s="1" t="s">
        <v>40</v>
      </c>
      <c r="F6" s="5" t="s">
        <v>68</v>
      </c>
      <c r="G6" s="7">
        <v>24.9</v>
      </c>
      <c r="H6" s="6" t="s">
        <v>37</v>
      </c>
      <c r="I6" s="5" t="s">
        <v>38</v>
      </c>
      <c r="J6" s="7">
        <v>24.01</v>
      </c>
      <c r="K6" s="6" t="s">
        <v>37</v>
      </c>
      <c r="L6" s="5" t="s">
        <v>63</v>
      </c>
      <c r="M6" s="7">
        <v>27.15</v>
      </c>
      <c r="N6" s="6"/>
      <c r="O6" s="138"/>
      <c r="P6" s="138"/>
    </row>
    <row r="7" spans="2:16">
      <c r="B7" s="1" t="s">
        <v>37</v>
      </c>
      <c r="C7" s="5" t="s">
        <v>41</v>
      </c>
      <c r="D7" s="7">
        <v>25.91</v>
      </c>
      <c r="E7" s="1" t="s">
        <v>40</v>
      </c>
      <c r="F7" s="5" t="s">
        <v>48</v>
      </c>
      <c r="G7" s="7">
        <v>5.12</v>
      </c>
      <c r="H7" s="6" t="s">
        <v>37</v>
      </c>
      <c r="I7" s="5" t="s">
        <v>38</v>
      </c>
      <c r="J7" s="7">
        <v>27.92</v>
      </c>
      <c r="K7" s="6" t="s">
        <v>37</v>
      </c>
      <c r="L7" s="5" t="s">
        <v>47</v>
      </c>
      <c r="M7" s="7">
        <v>32.74</v>
      </c>
      <c r="N7" s="6"/>
      <c r="O7" s="138"/>
      <c r="P7" s="138"/>
    </row>
    <row r="8" spans="2:16">
      <c r="B8" s="1" t="s">
        <v>37</v>
      </c>
      <c r="C8" s="5" t="s">
        <v>67</v>
      </c>
      <c r="D8" s="7">
        <v>26.17</v>
      </c>
      <c r="E8" s="1" t="s">
        <v>40</v>
      </c>
      <c r="F8" s="5" t="s">
        <v>48</v>
      </c>
      <c r="G8" s="7">
        <v>17.649999999999999</v>
      </c>
      <c r="H8" s="6" t="s">
        <v>40</v>
      </c>
      <c r="I8" s="5" t="s">
        <v>38</v>
      </c>
      <c r="J8" s="7">
        <v>20.78</v>
      </c>
      <c r="K8" s="6" t="s">
        <v>37</v>
      </c>
      <c r="L8" s="5" t="s">
        <v>63</v>
      </c>
      <c r="M8" s="7">
        <v>31.71</v>
      </c>
      <c r="N8" s="6"/>
      <c r="O8" s="138"/>
      <c r="P8" s="138"/>
    </row>
    <row r="9" spans="2:16">
      <c r="B9" s="1" t="s">
        <v>37</v>
      </c>
      <c r="C9" s="5" t="s">
        <v>43</v>
      </c>
      <c r="D9" s="7">
        <v>26.44</v>
      </c>
      <c r="E9" s="1" t="s">
        <v>37</v>
      </c>
      <c r="F9" s="5" t="s">
        <v>68</v>
      </c>
      <c r="G9" s="7">
        <v>27.75</v>
      </c>
      <c r="H9" s="6" t="s">
        <v>40</v>
      </c>
      <c r="I9" s="5" t="s">
        <v>38</v>
      </c>
      <c r="J9" s="7">
        <v>3.56</v>
      </c>
      <c r="K9" s="6" t="s">
        <v>37</v>
      </c>
      <c r="L9" s="5" t="s">
        <v>63</v>
      </c>
      <c r="M9" s="7">
        <v>29.7</v>
      </c>
      <c r="N9" s="6"/>
      <c r="O9" s="138"/>
      <c r="P9" s="138"/>
    </row>
    <row r="10" spans="2:16">
      <c r="B10" s="1" t="s">
        <v>37</v>
      </c>
      <c r="C10" s="5" t="s">
        <v>67</v>
      </c>
      <c r="D10" s="7">
        <v>25.11</v>
      </c>
      <c r="E10" s="1" t="s">
        <v>40</v>
      </c>
      <c r="F10" s="5" t="s">
        <v>68</v>
      </c>
      <c r="G10" s="7">
        <v>20.83</v>
      </c>
      <c r="H10" s="6" t="s">
        <v>40</v>
      </c>
      <c r="I10" s="5" t="s">
        <v>38</v>
      </c>
      <c r="J10" s="7">
        <v>22.44</v>
      </c>
      <c r="K10" s="6" t="s">
        <v>37</v>
      </c>
      <c r="L10" s="5" t="s">
        <v>63</v>
      </c>
      <c r="M10" s="7">
        <v>25.76</v>
      </c>
      <c r="N10" s="6"/>
    </row>
    <row r="11" spans="2:16">
      <c r="B11" s="1" t="s">
        <v>37</v>
      </c>
      <c r="C11" s="5" t="s">
        <v>67</v>
      </c>
      <c r="D11" s="7">
        <v>27.74</v>
      </c>
      <c r="E11" s="1" t="s">
        <v>40</v>
      </c>
      <c r="F11" s="5" t="s">
        <v>68</v>
      </c>
      <c r="G11" s="7">
        <v>6.8</v>
      </c>
      <c r="H11" s="6" t="s">
        <v>40</v>
      </c>
      <c r="I11" s="5" t="s">
        <v>38</v>
      </c>
      <c r="J11" s="7">
        <v>3.93</v>
      </c>
      <c r="K11" s="6" t="s">
        <v>37</v>
      </c>
      <c r="L11" s="5" t="s">
        <v>63</v>
      </c>
      <c r="M11" s="7">
        <v>31.729999999999997</v>
      </c>
    </row>
    <row r="12" spans="2:16">
      <c r="B12" s="1" t="s">
        <v>37</v>
      </c>
      <c r="C12" s="9" t="s">
        <v>67</v>
      </c>
      <c r="D12" s="7">
        <v>25.89</v>
      </c>
      <c r="E12" s="1" t="s">
        <v>37</v>
      </c>
      <c r="F12" s="5" t="s">
        <v>68</v>
      </c>
      <c r="G12" s="7">
        <v>26.94</v>
      </c>
      <c r="H12" s="6" t="s">
        <v>40</v>
      </c>
      <c r="I12" s="5" t="s">
        <v>38</v>
      </c>
      <c r="J12" s="7">
        <v>24.61</v>
      </c>
      <c r="K12" s="6" t="s">
        <v>37</v>
      </c>
      <c r="L12" s="5" t="s">
        <v>63</v>
      </c>
      <c r="M12" s="7">
        <v>27.99</v>
      </c>
    </row>
    <row r="13" spans="2:16">
      <c r="D13" s="1">
        <f>SUM(D3:D12)</f>
        <v>261.13</v>
      </c>
      <c r="E13" s="1" t="s">
        <v>40</v>
      </c>
      <c r="F13" s="5" t="s">
        <v>68</v>
      </c>
      <c r="G13" s="7">
        <v>24.26</v>
      </c>
      <c r="H13" s="6" t="s">
        <v>40</v>
      </c>
      <c r="I13" s="5" t="s">
        <v>38</v>
      </c>
      <c r="J13" s="7">
        <v>24.47</v>
      </c>
      <c r="K13" s="6" t="s">
        <v>37</v>
      </c>
      <c r="L13" s="5" t="s">
        <v>63</v>
      </c>
      <c r="M13" s="7">
        <v>27.67</v>
      </c>
    </row>
    <row r="14" spans="2:16">
      <c r="E14" s="1" t="s">
        <v>40</v>
      </c>
      <c r="F14" s="5" t="s">
        <v>68</v>
      </c>
      <c r="G14" s="7">
        <v>24.26</v>
      </c>
      <c r="H14" s="6" t="s">
        <v>37</v>
      </c>
      <c r="I14" s="5" t="s">
        <v>38</v>
      </c>
      <c r="J14" s="7">
        <v>26.36</v>
      </c>
      <c r="K14" s="6" t="s">
        <v>37</v>
      </c>
      <c r="L14" s="5" t="s">
        <v>63</v>
      </c>
      <c r="M14" s="7">
        <v>25.99</v>
      </c>
    </row>
    <row r="15" spans="2:16">
      <c r="E15" s="1" t="s">
        <v>40</v>
      </c>
      <c r="F15" s="5" t="s">
        <v>48</v>
      </c>
      <c r="G15" s="7">
        <v>24.13</v>
      </c>
      <c r="H15" s="6" t="s">
        <v>37</v>
      </c>
      <c r="I15" s="5" t="s">
        <v>38</v>
      </c>
      <c r="J15" s="7">
        <v>25.64</v>
      </c>
      <c r="K15" s="6" t="s">
        <v>37</v>
      </c>
      <c r="L15" s="5" t="s">
        <v>63</v>
      </c>
      <c r="M15" s="7">
        <v>34.25</v>
      </c>
    </row>
    <row r="16" spans="2:16">
      <c r="E16" s="1" t="s">
        <v>40</v>
      </c>
      <c r="F16" s="5" t="s">
        <v>68</v>
      </c>
      <c r="G16" s="7">
        <v>23.12</v>
      </c>
      <c r="H16" s="6" t="s">
        <v>40</v>
      </c>
      <c r="I16" s="5" t="s">
        <v>38</v>
      </c>
      <c r="J16" s="7">
        <v>24.87</v>
      </c>
      <c r="K16" s="6" t="s">
        <v>37</v>
      </c>
      <c r="L16" s="5" t="s">
        <v>63</v>
      </c>
      <c r="M16" s="7">
        <v>29.5</v>
      </c>
    </row>
    <row r="17" spans="5:13">
      <c r="E17" s="1" t="s">
        <v>40</v>
      </c>
      <c r="F17" s="5" t="s">
        <v>69</v>
      </c>
      <c r="G17" s="7">
        <v>2.77</v>
      </c>
      <c r="H17" s="6" t="s">
        <v>37</v>
      </c>
      <c r="I17" s="5" t="s">
        <v>38</v>
      </c>
      <c r="J17" s="7">
        <v>28.45</v>
      </c>
      <c r="K17" s="6" t="s">
        <v>37</v>
      </c>
      <c r="L17" s="5" t="s">
        <v>63</v>
      </c>
      <c r="M17" s="7">
        <v>29.57</v>
      </c>
    </row>
    <row r="18" spans="5:13">
      <c r="E18" s="1" t="s">
        <v>40</v>
      </c>
      <c r="F18" s="5" t="s">
        <v>69</v>
      </c>
      <c r="G18" s="7">
        <v>21.81</v>
      </c>
      <c r="H18" s="6" t="s">
        <v>37</v>
      </c>
      <c r="I18" s="5" t="s">
        <v>38</v>
      </c>
      <c r="J18" s="7">
        <v>19.649999999999999</v>
      </c>
      <c r="K18" s="6" t="s">
        <v>37</v>
      </c>
      <c r="L18" s="5" t="s">
        <v>63</v>
      </c>
      <c r="M18" s="7">
        <v>29.42</v>
      </c>
    </row>
    <row r="19" spans="5:13">
      <c r="E19" s="1" t="s">
        <v>40</v>
      </c>
      <c r="F19" s="5" t="s">
        <v>68</v>
      </c>
      <c r="G19" s="7">
        <v>24.52</v>
      </c>
      <c r="H19" s="6" t="s">
        <v>37</v>
      </c>
      <c r="I19" s="5" t="s">
        <v>38</v>
      </c>
      <c r="J19" s="7">
        <v>25.71</v>
      </c>
      <c r="K19" s="6" t="s">
        <v>37</v>
      </c>
      <c r="L19" s="5" t="s">
        <v>63</v>
      </c>
      <c r="M19" s="7">
        <v>26.61</v>
      </c>
    </row>
    <row r="20" spans="5:13">
      <c r="E20" s="1" t="s">
        <v>37</v>
      </c>
      <c r="F20" s="5" t="s">
        <v>48</v>
      </c>
      <c r="G20" s="7">
        <v>25.39</v>
      </c>
      <c r="H20" s="6" t="s">
        <v>40</v>
      </c>
      <c r="I20" s="5" t="s">
        <v>38</v>
      </c>
      <c r="J20" s="7">
        <v>20.38</v>
      </c>
      <c r="K20" s="6" t="s">
        <v>37</v>
      </c>
      <c r="L20" s="5" t="s">
        <v>63</v>
      </c>
      <c r="M20" s="7">
        <v>29.14</v>
      </c>
    </row>
    <row r="21" spans="5:13" ht="15.75" customHeight="1">
      <c r="E21" s="1" t="s">
        <v>37</v>
      </c>
      <c r="F21" s="5" t="s">
        <v>68</v>
      </c>
      <c r="G21" s="7">
        <v>28.17</v>
      </c>
      <c r="H21" s="6" t="s">
        <v>40</v>
      </c>
      <c r="I21" s="5" t="s">
        <v>38</v>
      </c>
      <c r="J21" s="7">
        <v>3.64</v>
      </c>
      <c r="K21" s="6" t="s">
        <v>37</v>
      </c>
      <c r="L21" s="5" t="s">
        <v>63</v>
      </c>
      <c r="M21" s="7">
        <v>29.46</v>
      </c>
    </row>
    <row r="22" spans="5:13" ht="15.75" customHeight="1">
      <c r="E22" s="1" t="s">
        <v>37</v>
      </c>
      <c r="F22" s="5" t="s">
        <v>68</v>
      </c>
      <c r="G22" s="7">
        <v>25.89</v>
      </c>
      <c r="H22" s="6" t="s">
        <v>37</v>
      </c>
      <c r="I22" s="5" t="s">
        <v>38</v>
      </c>
      <c r="J22" s="7">
        <v>25.15</v>
      </c>
      <c r="K22" s="6" t="s">
        <v>37</v>
      </c>
      <c r="L22" s="5" t="s">
        <v>63</v>
      </c>
      <c r="M22" s="7">
        <v>31.08</v>
      </c>
    </row>
    <row r="23" spans="5:13" ht="15.75" customHeight="1">
      <c r="E23" s="1" t="s">
        <v>40</v>
      </c>
      <c r="F23" s="5" t="s">
        <v>68</v>
      </c>
      <c r="G23" s="7">
        <v>23.88</v>
      </c>
      <c r="H23" s="6" t="s">
        <v>37</v>
      </c>
      <c r="I23" s="5" t="s">
        <v>38</v>
      </c>
      <c r="J23" s="7">
        <v>25.32</v>
      </c>
      <c r="K23" s="6" t="s">
        <v>37</v>
      </c>
      <c r="L23" s="5" t="s">
        <v>63</v>
      </c>
      <c r="M23" s="7">
        <v>29.52</v>
      </c>
    </row>
    <row r="24" spans="5:13" ht="15.75" customHeight="1">
      <c r="E24" s="1" t="s">
        <v>37</v>
      </c>
      <c r="F24" s="5" t="s">
        <v>68</v>
      </c>
      <c r="G24" s="7">
        <v>26.3</v>
      </c>
      <c r="H24" s="6" t="s">
        <v>40</v>
      </c>
      <c r="I24" s="5" t="s">
        <v>38</v>
      </c>
      <c r="J24" s="7">
        <v>24.43</v>
      </c>
      <c r="K24" s="6" t="s">
        <v>37</v>
      </c>
      <c r="L24" s="5" t="s">
        <v>63</v>
      </c>
      <c r="M24" s="7">
        <v>25.84</v>
      </c>
    </row>
    <row r="25" spans="5:13" ht="15.75" customHeight="1">
      <c r="E25" s="1" t="s">
        <v>37</v>
      </c>
      <c r="F25" s="5" t="s">
        <v>68</v>
      </c>
      <c r="G25" s="7">
        <v>26.47</v>
      </c>
      <c r="H25" s="6" t="s">
        <v>40</v>
      </c>
      <c r="I25" s="5" t="s">
        <v>38</v>
      </c>
      <c r="J25" s="7">
        <v>24.91</v>
      </c>
      <c r="K25" s="6" t="s">
        <v>37</v>
      </c>
      <c r="L25" s="5" t="s">
        <v>63</v>
      </c>
      <c r="M25" s="7">
        <v>30.26</v>
      </c>
    </row>
    <row r="26" spans="5:13" ht="15.75" customHeight="1">
      <c r="E26" s="1" t="s">
        <v>37</v>
      </c>
      <c r="F26" s="5" t="s">
        <v>68</v>
      </c>
      <c r="G26" s="7">
        <v>27.5</v>
      </c>
      <c r="H26" s="6" t="s">
        <v>37</v>
      </c>
      <c r="I26" s="5" t="s">
        <v>70</v>
      </c>
      <c r="J26" s="7">
        <v>27.05</v>
      </c>
      <c r="K26" s="6" t="s">
        <v>37</v>
      </c>
      <c r="L26" s="5" t="s">
        <v>63</v>
      </c>
      <c r="M26" s="7">
        <v>29.9</v>
      </c>
    </row>
    <row r="27" spans="5:13" ht="15.75" customHeight="1">
      <c r="E27" s="1" t="s">
        <v>37</v>
      </c>
      <c r="F27" s="5" t="s">
        <v>45</v>
      </c>
      <c r="G27" s="7">
        <v>25.03</v>
      </c>
      <c r="H27" s="6" t="s">
        <v>40</v>
      </c>
      <c r="I27" s="5" t="s">
        <v>38</v>
      </c>
      <c r="J27" s="7">
        <v>11.53</v>
      </c>
      <c r="K27" s="6" t="s">
        <v>37</v>
      </c>
      <c r="L27" s="5" t="s">
        <v>63</v>
      </c>
      <c r="M27" s="7">
        <v>33.869999999999997</v>
      </c>
    </row>
    <row r="28" spans="5:13" ht="15.75" customHeight="1">
      <c r="E28" s="1" t="s">
        <v>37</v>
      </c>
      <c r="F28" s="5" t="s">
        <v>68</v>
      </c>
      <c r="G28" s="7">
        <v>27.490000000000002</v>
      </c>
      <c r="H28" s="6" t="s">
        <v>40</v>
      </c>
      <c r="I28" s="5" t="s">
        <v>38</v>
      </c>
      <c r="J28" s="7">
        <v>18.579999999999998</v>
      </c>
      <c r="K28" s="6" t="s">
        <v>37</v>
      </c>
      <c r="L28" s="5" t="s">
        <v>63</v>
      </c>
      <c r="M28" s="7">
        <v>31.16</v>
      </c>
    </row>
    <row r="29" spans="5:13" ht="15.75" customHeight="1">
      <c r="E29" s="1" t="s">
        <v>40</v>
      </c>
      <c r="F29" s="5" t="s">
        <v>48</v>
      </c>
      <c r="G29" s="7">
        <v>23.75</v>
      </c>
      <c r="H29" s="6" t="s">
        <v>40</v>
      </c>
      <c r="I29" s="5" t="s">
        <v>38</v>
      </c>
      <c r="J29" s="7">
        <v>24.53</v>
      </c>
      <c r="K29" s="6" t="s">
        <v>37</v>
      </c>
      <c r="L29" s="5" t="s">
        <v>63</v>
      </c>
      <c r="M29" s="7">
        <v>29.43</v>
      </c>
    </row>
    <row r="30" spans="5:13" ht="15.75" customHeight="1">
      <c r="E30" s="1" t="s">
        <v>37</v>
      </c>
      <c r="F30" s="5" t="s">
        <v>68</v>
      </c>
      <c r="G30" s="7">
        <v>26.92</v>
      </c>
      <c r="H30" s="6" t="s">
        <v>40</v>
      </c>
      <c r="I30" s="5" t="s">
        <v>38</v>
      </c>
      <c r="J30" s="7">
        <v>23.86</v>
      </c>
      <c r="K30" s="6" t="s">
        <v>37</v>
      </c>
      <c r="L30" s="5" t="s">
        <v>63</v>
      </c>
      <c r="M30" s="7">
        <v>29.28</v>
      </c>
    </row>
    <row r="31" spans="5:13" ht="15.75" customHeight="1">
      <c r="E31" s="1" t="s">
        <v>40</v>
      </c>
      <c r="F31" s="5" t="s">
        <v>45</v>
      </c>
      <c r="G31" s="7">
        <v>23.19</v>
      </c>
      <c r="H31" s="6" t="s">
        <v>37</v>
      </c>
      <c r="I31" s="5" t="s">
        <v>46</v>
      </c>
      <c r="J31" s="7">
        <v>25.47</v>
      </c>
      <c r="K31" s="6" t="s">
        <v>37</v>
      </c>
      <c r="L31" s="5" t="s">
        <v>63</v>
      </c>
      <c r="M31" s="7">
        <v>26.18</v>
      </c>
    </row>
    <row r="32" spans="5:13" ht="15.75" customHeight="1">
      <c r="E32" s="1" t="s">
        <v>37</v>
      </c>
      <c r="F32" s="5" t="s">
        <v>68</v>
      </c>
      <c r="G32" s="7">
        <v>25.89</v>
      </c>
      <c r="H32" s="6" t="s">
        <v>37</v>
      </c>
      <c r="I32" s="5" t="s">
        <v>38</v>
      </c>
      <c r="J32" s="7">
        <v>26.45</v>
      </c>
      <c r="K32" s="6" t="s">
        <v>37</v>
      </c>
      <c r="L32" s="5" t="s">
        <v>63</v>
      </c>
      <c r="M32" s="7">
        <v>34.24</v>
      </c>
    </row>
    <row r="33" spans="5:13" ht="15.75" customHeight="1">
      <c r="E33" s="1" t="s">
        <v>37</v>
      </c>
      <c r="F33" s="5" t="s">
        <v>68</v>
      </c>
      <c r="G33" s="7">
        <v>25.950000000000003</v>
      </c>
      <c r="H33" s="6" t="s">
        <v>40</v>
      </c>
      <c r="I33" s="5" t="s">
        <v>46</v>
      </c>
      <c r="J33" s="7">
        <v>24</v>
      </c>
      <c r="K33" s="6" t="s">
        <v>37</v>
      </c>
      <c r="L33" s="5" t="s">
        <v>47</v>
      </c>
      <c r="M33" s="7">
        <v>28.03</v>
      </c>
    </row>
    <row r="34" spans="5:13" ht="15.75" customHeight="1">
      <c r="E34" s="1" t="s">
        <v>40</v>
      </c>
      <c r="F34" s="5" t="s">
        <v>48</v>
      </c>
      <c r="G34" s="7">
        <v>24.54</v>
      </c>
      <c r="H34" s="6" t="s">
        <v>40</v>
      </c>
      <c r="I34" s="5" t="s">
        <v>38</v>
      </c>
      <c r="J34" s="7">
        <v>24.13</v>
      </c>
      <c r="K34" s="6" t="s">
        <v>37</v>
      </c>
      <c r="L34" s="5" t="s">
        <v>63</v>
      </c>
      <c r="M34" s="7">
        <v>28.38</v>
      </c>
    </row>
    <row r="35" spans="5:13" ht="15.75" customHeight="1">
      <c r="E35" s="1" t="s">
        <v>37</v>
      </c>
      <c r="F35" s="5" t="s">
        <v>68</v>
      </c>
      <c r="G35" s="7">
        <v>25.89</v>
      </c>
      <c r="H35" s="6" t="s">
        <v>37</v>
      </c>
      <c r="I35" s="5" t="s">
        <v>71</v>
      </c>
      <c r="J35" s="7">
        <v>27.93</v>
      </c>
      <c r="K35" s="6" t="s">
        <v>37</v>
      </c>
      <c r="L35" s="5" t="s">
        <v>63</v>
      </c>
      <c r="M35" s="7">
        <v>31.27</v>
      </c>
    </row>
    <row r="36" spans="5:13" ht="15.75" customHeight="1">
      <c r="E36" s="1" t="s">
        <v>37</v>
      </c>
      <c r="F36" s="5" t="s">
        <v>68</v>
      </c>
      <c r="G36" s="7">
        <v>25.04</v>
      </c>
      <c r="H36" s="6" t="s">
        <v>40</v>
      </c>
      <c r="I36" s="5" t="s">
        <v>46</v>
      </c>
      <c r="J36" s="7">
        <v>23.93</v>
      </c>
      <c r="K36" s="6" t="s">
        <v>37</v>
      </c>
      <c r="L36" s="5" t="s">
        <v>63</v>
      </c>
      <c r="M36" s="7">
        <v>29.66</v>
      </c>
    </row>
    <row r="37" spans="5:13" ht="15.75" customHeight="1">
      <c r="E37" s="1" t="s">
        <v>37</v>
      </c>
      <c r="F37" s="5" t="s">
        <v>68</v>
      </c>
      <c r="G37" s="7">
        <v>26.4</v>
      </c>
      <c r="H37" s="6" t="s">
        <v>37</v>
      </c>
      <c r="I37" s="5" t="s">
        <v>46</v>
      </c>
      <c r="J37" s="7">
        <v>25.07</v>
      </c>
      <c r="K37" s="6" t="s">
        <v>37</v>
      </c>
      <c r="L37" s="5" t="s">
        <v>63</v>
      </c>
      <c r="M37" s="7">
        <v>29.83</v>
      </c>
    </row>
    <row r="38" spans="5:13" ht="15.75" customHeight="1">
      <c r="E38" s="1" t="s">
        <v>37</v>
      </c>
      <c r="F38" s="5" t="s">
        <v>68</v>
      </c>
      <c r="G38" s="7">
        <v>30.36</v>
      </c>
      <c r="H38" s="6" t="s">
        <v>37</v>
      </c>
      <c r="I38" s="5" t="s">
        <v>38</v>
      </c>
      <c r="J38" s="7">
        <v>29.91</v>
      </c>
      <c r="K38" s="6" t="s">
        <v>37</v>
      </c>
      <c r="L38" s="5" t="s">
        <v>63</v>
      </c>
      <c r="M38" s="7">
        <v>27.85</v>
      </c>
    </row>
    <row r="39" spans="5:13" ht="15.75" customHeight="1">
      <c r="E39" s="1" t="s">
        <v>37</v>
      </c>
      <c r="F39" s="5" t="s">
        <v>68</v>
      </c>
      <c r="G39" s="7">
        <v>26</v>
      </c>
      <c r="H39" s="6" t="s">
        <v>40</v>
      </c>
      <c r="I39" s="5" t="s">
        <v>38</v>
      </c>
      <c r="J39" s="7">
        <v>24.53</v>
      </c>
      <c r="K39" s="6" t="s">
        <v>37</v>
      </c>
      <c r="L39" s="5" t="s">
        <v>63</v>
      </c>
      <c r="M39" s="7">
        <v>30.1</v>
      </c>
    </row>
    <row r="40" spans="5:13" ht="15.75" customHeight="1">
      <c r="E40" s="1" t="s">
        <v>40</v>
      </c>
      <c r="F40" s="5" t="s">
        <v>48</v>
      </c>
      <c r="G40" s="7">
        <v>24.91</v>
      </c>
      <c r="H40" s="6" t="s">
        <v>40</v>
      </c>
      <c r="I40" s="5" t="s">
        <v>38</v>
      </c>
      <c r="J40" s="7">
        <v>23.83</v>
      </c>
      <c r="K40" s="6" t="s">
        <v>37</v>
      </c>
      <c r="L40" s="5" t="s">
        <v>63</v>
      </c>
      <c r="M40" s="7">
        <v>28.44</v>
      </c>
    </row>
    <row r="41" spans="5:13" ht="15.75" customHeight="1">
      <c r="E41" s="1" t="s">
        <v>37</v>
      </c>
      <c r="F41" s="5" t="s">
        <v>68</v>
      </c>
      <c r="G41" s="7">
        <v>25.17</v>
      </c>
      <c r="H41" s="6" t="s">
        <v>37</v>
      </c>
      <c r="I41" s="5" t="s">
        <v>38</v>
      </c>
      <c r="J41" s="7">
        <v>26.75</v>
      </c>
      <c r="K41" s="6" t="s">
        <v>37</v>
      </c>
      <c r="L41" s="5" t="s">
        <v>47</v>
      </c>
      <c r="M41" s="7">
        <v>31.2</v>
      </c>
    </row>
    <row r="42" spans="5:13" ht="15.75" customHeight="1">
      <c r="E42" s="1" t="s">
        <v>37</v>
      </c>
      <c r="F42" s="5" t="s">
        <v>68</v>
      </c>
      <c r="G42" s="7">
        <v>29.25</v>
      </c>
      <c r="H42" s="6" t="s">
        <v>40</v>
      </c>
      <c r="I42" s="5" t="s">
        <v>38</v>
      </c>
      <c r="J42" s="7">
        <v>20.05</v>
      </c>
      <c r="K42" s="6" t="s">
        <v>37</v>
      </c>
      <c r="L42" s="5" t="s">
        <v>63</v>
      </c>
      <c r="M42" s="7">
        <v>32.82</v>
      </c>
    </row>
    <row r="43" spans="5:13" ht="15.75" customHeight="1">
      <c r="E43" s="1" t="s">
        <v>37</v>
      </c>
      <c r="F43" s="5" t="s">
        <v>68</v>
      </c>
      <c r="G43" s="7">
        <v>26.03</v>
      </c>
      <c r="H43" s="6" t="s">
        <v>40</v>
      </c>
      <c r="I43" s="9" t="s">
        <v>38</v>
      </c>
      <c r="J43" s="7">
        <v>3.82</v>
      </c>
      <c r="K43" s="6" t="s">
        <v>37</v>
      </c>
      <c r="L43" s="5" t="s">
        <v>63</v>
      </c>
      <c r="M43" s="7">
        <v>29.25</v>
      </c>
    </row>
    <row r="44" spans="5:13" ht="15.75" customHeight="1">
      <c r="E44" s="1" t="s">
        <v>37</v>
      </c>
      <c r="F44" s="5" t="s">
        <v>68</v>
      </c>
      <c r="G44" s="7">
        <v>26.28</v>
      </c>
      <c r="H44" s="6"/>
      <c r="J44" s="1">
        <f>SUM(J3:J43)</f>
        <v>913.70999999999992</v>
      </c>
      <c r="K44" s="6" t="s">
        <v>37</v>
      </c>
      <c r="L44" s="9" t="s">
        <v>63</v>
      </c>
      <c r="M44" s="7">
        <v>31.79</v>
      </c>
    </row>
    <row r="45" spans="5:13" ht="15.75" customHeight="1">
      <c r="E45" s="1" t="s">
        <v>40</v>
      </c>
      <c r="F45" s="5" t="s">
        <v>68</v>
      </c>
      <c r="G45" s="7">
        <v>18.18</v>
      </c>
      <c r="H45" s="6"/>
      <c r="K45" s="6"/>
      <c r="M45" s="1">
        <f>SUM(M3:M44)</f>
        <v>1247.5699999999997</v>
      </c>
    </row>
    <row r="46" spans="5:13" ht="15.75" customHeight="1">
      <c r="E46" s="1" t="s">
        <v>40</v>
      </c>
      <c r="F46" s="5" t="s">
        <v>68</v>
      </c>
      <c r="G46" s="7">
        <v>5.46</v>
      </c>
      <c r="H46" s="6"/>
      <c r="K46" s="6"/>
    </row>
    <row r="47" spans="5:13" ht="15.75" customHeight="1">
      <c r="E47" s="1" t="s">
        <v>37</v>
      </c>
      <c r="F47" s="5" t="s">
        <v>68</v>
      </c>
      <c r="G47" s="7">
        <v>27.58</v>
      </c>
      <c r="H47" s="6"/>
    </row>
    <row r="48" spans="5:13" ht="15.75" customHeight="1">
      <c r="E48" s="1" t="s">
        <v>37</v>
      </c>
      <c r="F48" s="5" t="s">
        <v>68</v>
      </c>
      <c r="G48" s="7">
        <v>26.810000000000002</v>
      </c>
      <c r="H48" s="6"/>
    </row>
    <row r="49" spans="5:8" ht="15.75" customHeight="1">
      <c r="E49" s="1" t="s">
        <v>37</v>
      </c>
      <c r="F49" s="5" t="s">
        <v>68</v>
      </c>
      <c r="G49" s="7">
        <v>26.36</v>
      </c>
      <c r="H49" s="6"/>
    </row>
    <row r="50" spans="5:8" ht="15.75" customHeight="1">
      <c r="E50" s="1" t="s">
        <v>37</v>
      </c>
      <c r="F50" s="5" t="s">
        <v>68</v>
      </c>
      <c r="G50" s="7">
        <v>27.1</v>
      </c>
      <c r="H50" s="6"/>
    </row>
    <row r="51" spans="5:8" ht="15.75" customHeight="1">
      <c r="E51" s="1" t="s">
        <v>37</v>
      </c>
      <c r="F51" s="5" t="s">
        <v>68</v>
      </c>
      <c r="G51" s="7">
        <v>25.87</v>
      </c>
      <c r="H51" s="6"/>
    </row>
    <row r="52" spans="5:8" ht="15.75" customHeight="1">
      <c r="E52" s="1" t="s">
        <v>37</v>
      </c>
      <c r="F52" s="5" t="s">
        <v>68</v>
      </c>
      <c r="G52" s="7">
        <v>28.62</v>
      </c>
      <c r="H52" s="6"/>
    </row>
    <row r="53" spans="5:8" ht="15.75" customHeight="1">
      <c r="E53" s="1" t="s">
        <v>40</v>
      </c>
      <c r="F53" s="5" t="s">
        <v>48</v>
      </c>
      <c r="G53" s="7">
        <v>22.75</v>
      </c>
      <c r="H53" s="6"/>
    </row>
    <row r="54" spans="5:8" ht="15.75" customHeight="1">
      <c r="E54" s="1" t="s">
        <v>40</v>
      </c>
      <c r="F54" s="5" t="s">
        <v>68</v>
      </c>
      <c r="G54" s="7">
        <v>24.66</v>
      </c>
      <c r="H54" s="6"/>
    </row>
    <row r="55" spans="5:8" ht="15.75" customHeight="1">
      <c r="E55" s="1" t="s">
        <v>40</v>
      </c>
      <c r="F55" s="5" t="s">
        <v>48</v>
      </c>
      <c r="G55" s="7">
        <v>2.69</v>
      </c>
      <c r="H55" s="6"/>
    </row>
    <row r="56" spans="5:8" ht="15.75" customHeight="1">
      <c r="E56" s="1" t="s">
        <v>40</v>
      </c>
      <c r="F56" s="5" t="s">
        <v>48</v>
      </c>
      <c r="G56" s="7">
        <v>22.13</v>
      </c>
      <c r="H56" s="6"/>
    </row>
    <row r="57" spans="5:8" ht="15.75" customHeight="1">
      <c r="E57" s="1" t="s">
        <v>40</v>
      </c>
      <c r="F57" s="5" t="s">
        <v>68</v>
      </c>
      <c r="G57" s="7">
        <v>24.53</v>
      </c>
      <c r="H57" s="6"/>
    </row>
    <row r="58" spans="5:8" ht="15.75" customHeight="1">
      <c r="E58" s="1" t="s">
        <v>37</v>
      </c>
      <c r="F58" s="5" t="s">
        <v>68</v>
      </c>
      <c r="G58" s="7">
        <v>26.97</v>
      </c>
      <c r="H58" s="6"/>
    </row>
    <row r="59" spans="5:8" ht="15.75" customHeight="1">
      <c r="E59" s="1" t="s">
        <v>37</v>
      </c>
      <c r="F59" s="5" t="s">
        <v>48</v>
      </c>
      <c r="G59" s="7">
        <v>25.76</v>
      </c>
      <c r="H59" s="6"/>
    </row>
    <row r="60" spans="5:8" ht="15.75" customHeight="1">
      <c r="E60" s="1" t="s">
        <v>37</v>
      </c>
      <c r="F60" s="5" t="s">
        <v>68</v>
      </c>
      <c r="G60" s="7">
        <v>26.35</v>
      </c>
      <c r="H60" s="6"/>
    </row>
    <row r="61" spans="5:8" ht="15.75" customHeight="1">
      <c r="E61" s="1" t="s">
        <v>37</v>
      </c>
      <c r="F61" s="5" t="s">
        <v>68</v>
      </c>
      <c r="G61" s="7">
        <v>26.6</v>
      </c>
      <c r="H61" s="6"/>
    </row>
    <row r="62" spans="5:8" ht="15.75" customHeight="1">
      <c r="E62" s="1" t="s">
        <v>40</v>
      </c>
      <c r="F62" s="5" t="s">
        <v>48</v>
      </c>
      <c r="G62" s="7">
        <v>23.05</v>
      </c>
      <c r="H62" s="6"/>
    </row>
    <row r="63" spans="5:8" ht="15.75" customHeight="1">
      <c r="E63" s="1" t="s">
        <v>37</v>
      </c>
      <c r="F63" s="5" t="s">
        <v>68</v>
      </c>
      <c r="G63" s="7">
        <v>25.47</v>
      </c>
      <c r="H63" s="6"/>
    </row>
    <row r="64" spans="5:8" ht="15.75" customHeight="1">
      <c r="E64" s="1" t="s">
        <v>40</v>
      </c>
      <c r="F64" s="5" t="s">
        <v>68</v>
      </c>
      <c r="G64" s="7">
        <v>24.74</v>
      </c>
      <c r="H64" s="6"/>
    </row>
    <row r="65" spans="5:8" ht="15.75" customHeight="1">
      <c r="E65" s="1" t="s">
        <v>37</v>
      </c>
      <c r="F65" s="5" t="s">
        <v>68</v>
      </c>
      <c r="G65" s="7">
        <v>26.22</v>
      </c>
      <c r="H65" s="6"/>
    </row>
    <row r="66" spans="5:8" ht="15.75" customHeight="1">
      <c r="E66" s="1" t="s">
        <v>37</v>
      </c>
      <c r="F66" s="5" t="s">
        <v>68</v>
      </c>
      <c r="G66" s="7">
        <v>28.339999999999996</v>
      </c>
      <c r="H66" s="6"/>
    </row>
    <row r="67" spans="5:8" ht="15.75" customHeight="1">
      <c r="E67" s="1" t="s">
        <v>40</v>
      </c>
      <c r="F67" s="5" t="s">
        <v>68</v>
      </c>
      <c r="G67" s="7">
        <v>2.2949999999999999</v>
      </c>
      <c r="H67" s="6"/>
    </row>
    <row r="68" spans="5:8" ht="15.75" customHeight="1">
      <c r="E68" s="1" t="s">
        <v>37</v>
      </c>
      <c r="F68" s="5" t="s">
        <v>68</v>
      </c>
      <c r="G68" s="7">
        <v>28.03</v>
      </c>
      <c r="H68" s="6"/>
    </row>
    <row r="69" spans="5:8" ht="15.75" customHeight="1">
      <c r="E69" s="1" t="s">
        <v>40</v>
      </c>
      <c r="F69" s="5" t="s">
        <v>68</v>
      </c>
      <c r="G69" s="7">
        <v>24.77</v>
      </c>
      <c r="H69" s="6"/>
    </row>
    <row r="70" spans="5:8" ht="15.75" customHeight="1">
      <c r="E70" s="1" t="s">
        <v>37</v>
      </c>
      <c r="F70" s="5" t="s">
        <v>68</v>
      </c>
      <c r="G70" s="7">
        <v>25.15</v>
      </c>
      <c r="H70" s="6"/>
    </row>
    <row r="71" spans="5:8" ht="15.75" customHeight="1">
      <c r="E71" s="1" t="s">
        <v>40</v>
      </c>
      <c r="F71" s="5" t="s">
        <v>48</v>
      </c>
      <c r="G71" s="7">
        <v>22.75</v>
      </c>
      <c r="H71" s="6"/>
    </row>
    <row r="72" spans="5:8" ht="15.75" customHeight="1">
      <c r="E72" s="1" t="s">
        <v>37</v>
      </c>
      <c r="F72" s="5" t="s">
        <v>48</v>
      </c>
      <c r="G72" s="7">
        <v>25.75</v>
      </c>
      <c r="H72" s="6"/>
    </row>
    <row r="73" spans="5:8" ht="15.75" customHeight="1">
      <c r="E73" s="1" t="s">
        <v>37</v>
      </c>
      <c r="F73" s="5" t="s">
        <v>68</v>
      </c>
      <c r="G73" s="7">
        <v>28.1</v>
      </c>
      <c r="H73" s="6"/>
    </row>
    <row r="74" spans="5:8" ht="15.75" customHeight="1">
      <c r="E74" s="1" t="s">
        <v>37</v>
      </c>
      <c r="F74" s="5" t="s">
        <v>68</v>
      </c>
      <c r="G74" s="7">
        <v>26.48</v>
      </c>
      <c r="H74" s="6"/>
    </row>
    <row r="75" spans="5:8" ht="15.75" customHeight="1">
      <c r="E75" s="1" t="s">
        <v>37</v>
      </c>
      <c r="F75" s="5" t="s">
        <v>68</v>
      </c>
      <c r="G75" s="7">
        <v>27.15</v>
      </c>
      <c r="H75" s="6"/>
    </row>
    <row r="76" spans="5:8" ht="15.75" customHeight="1">
      <c r="E76" s="1" t="s">
        <v>37</v>
      </c>
      <c r="F76" s="5" t="s">
        <v>68</v>
      </c>
      <c r="G76" s="7">
        <v>26.8</v>
      </c>
      <c r="H76" s="6"/>
    </row>
    <row r="77" spans="5:8" ht="15.75" customHeight="1">
      <c r="E77" s="1" t="s">
        <v>40</v>
      </c>
      <c r="F77" s="5" t="s">
        <v>68</v>
      </c>
      <c r="G77" s="7">
        <v>24.89</v>
      </c>
      <c r="H77" s="6"/>
    </row>
    <row r="78" spans="5:8" ht="15.75" customHeight="1">
      <c r="E78" s="1" t="s">
        <v>37</v>
      </c>
      <c r="F78" s="5" t="s">
        <v>48</v>
      </c>
      <c r="G78" s="7">
        <v>25.93</v>
      </c>
      <c r="H78" s="6"/>
    </row>
    <row r="79" spans="5:8" ht="15.75" customHeight="1">
      <c r="E79" s="1" t="s">
        <v>37</v>
      </c>
      <c r="F79" s="9" t="s">
        <v>72</v>
      </c>
      <c r="G79" s="7">
        <v>25.51</v>
      </c>
      <c r="H79" s="6"/>
    </row>
    <row r="80" spans="5:8" ht="15.75" customHeight="1">
      <c r="G80" s="1">
        <f>SUM(G3:G79)</f>
        <v>1831.5149999999994</v>
      </c>
    </row>
    <row r="81" spans="1:26" ht="15.75" customHeight="1" thickBot="1"/>
    <row r="82" spans="1:26" ht="15.75" customHeight="1">
      <c r="D82" s="70" t="s">
        <v>13</v>
      </c>
      <c r="E82" s="142" t="s">
        <v>51</v>
      </c>
      <c r="F82" s="143"/>
      <c r="G82" s="143"/>
      <c r="H82" s="144"/>
      <c r="I82" s="141"/>
    </row>
    <row r="83" spans="1:26" ht="15.75" customHeight="1" thickBot="1">
      <c r="D83" s="102"/>
      <c r="E83" s="134" t="s">
        <v>27</v>
      </c>
      <c r="F83" s="134" t="s">
        <v>28</v>
      </c>
      <c r="G83" s="134" t="s">
        <v>29</v>
      </c>
      <c r="H83" s="135" t="s">
        <v>4</v>
      </c>
      <c r="I83" s="137"/>
    </row>
    <row r="84" spans="1:26" ht="15.75" customHeight="1">
      <c r="D84" s="93" t="s">
        <v>52</v>
      </c>
      <c r="E84" s="94">
        <v>9</v>
      </c>
      <c r="F84" s="94">
        <v>45</v>
      </c>
      <c r="G84" s="94">
        <v>17</v>
      </c>
      <c r="H84" s="83">
        <v>42</v>
      </c>
      <c r="I84" s="131"/>
    </row>
    <row r="85" spans="1:26" ht="15.75" customHeight="1" thickBot="1">
      <c r="D85" s="80" t="s">
        <v>53</v>
      </c>
      <c r="E85" s="14">
        <v>1</v>
      </c>
      <c r="F85" s="14">
        <v>32</v>
      </c>
      <c r="G85" s="14">
        <v>24</v>
      </c>
      <c r="H85" s="81">
        <v>0</v>
      </c>
      <c r="I85" s="131"/>
      <c r="J85" s="23"/>
    </row>
    <row r="86" spans="1:26" ht="15.75" customHeight="1" thickBot="1">
      <c r="D86" s="148" t="s">
        <v>54</v>
      </c>
      <c r="E86" s="149"/>
      <c r="F86" s="149"/>
      <c r="G86" s="149"/>
      <c r="H86" s="149"/>
      <c r="I86" s="149"/>
      <c r="J86" s="150"/>
      <c r="K86" s="151"/>
    </row>
    <row r="87" spans="1:26" ht="15.75" customHeight="1" thickBot="1">
      <c r="C87" s="23"/>
      <c r="D87" s="154"/>
      <c r="E87" s="155" t="s">
        <v>27</v>
      </c>
      <c r="F87" s="155" t="s">
        <v>28</v>
      </c>
      <c r="G87" s="155" t="s">
        <v>29</v>
      </c>
      <c r="H87" s="155" t="s">
        <v>4</v>
      </c>
      <c r="I87" s="155"/>
      <c r="J87" s="155" t="s">
        <v>24</v>
      </c>
      <c r="K87" s="156" t="s">
        <v>55</v>
      </c>
      <c r="M87" s="107" t="s">
        <v>56</v>
      </c>
    </row>
    <row r="88" spans="1:26" ht="15.75" customHeight="1" thickBot="1">
      <c r="C88" s="162" t="s">
        <v>57</v>
      </c>
      <c r="D88" s="159" t="s">
        <v>52</v>
      </c>
      <c r="E88" s="159">
        <f>R106*E84</f>
        <v>1125</v>
      </c>
      <c r="F88" s="159">
        <f>R105*F84</f>
        <v>5445</v>
      </c>
      <c r="G88" s="159">
        <f>R103*G84</f>
        <v>251.60000000000002</v>
      </c>
      <c r="H88" s="159">
        <f>R104*H84</f>
        <v>5166</v>
      </c>
      <c r="I88" s="159"/>
      <c r="J88" s="159">
        <f>SUM(E88:H88)</f>
        <v>11987.6</v>
      </c>
      <c r="K88" s="110">
        <f>K95*J88</f>
        <v>5154.6679999999997</v>
      </c>
      <c r="M88" s="108">
        <f>SUM(K88:K91)</f>
        <v>9074.6959999999999</v>
      </c>
    </row>
    <row r="89" spans="1:26" ht="15.75" customHeight="1" thickBot="1">
      <c r="C89" s="163"/>
      <c r="D89" s="160" t="s">
        <v>53</v>
      </c>
      <c r="E89" s="161">
        <f>R106*E85</f>
        <v>125</v>
      </c>
      <c r="F89" s="161">
        <f>R105*F85</f>
        <v>3872</v>
      </c>
      <c r="G89" s="161">
        <f>R103*G85</f>
        <v>355.20000000000005</v>
      </c>
      <c r="H89" s="161">
        <f>R104*H85</f>
        <v>0</v>
      </c>
      <c r="I89" s="161"/>
      <c r="J89" s="161">
        <f>SUM(E89:H89)</f>
        <v>4352.2</v>
      </c>
      <c r="K89" s="114">
        <f>K96*J89</f>
        <v>1305.6599999999999</v>
      </c>
    </row>
    <row r="90" spans="1:26" ht="15.75" customHeight="1">
      <c r="C90" s="164" t="s">
        <v>58</v>
      </c>
      <c r="D90" s="19" t="s">
        <v>52</v>
      </c>
      <c r="E90" s="19">
        <f t="shared" ref="E90:H90" si="0">E88</f>
        <v>1125</v>
      </c>
      <c r="F90" s="19">
        <f t="shared" si="0"/>
        <v>5445</v>
      </c>
      <c r="G90" s="19">
        <f t="shared" si="0"/>
        <v>251.60000000000002</v>
      </c>
      <c r="H90" s="91">
        <f t="shared" si="0"/>
        <v>5166</v>
      </c>
      <c r="I90" s="19"/>
      <c r="J90" s="19">
        <f t="shared" ref="J90:J91" si="1">J88</f>
        <v>11987.6</v>
      </c>
      <c r="K90" s="92">
        <f>J90*K97</f>
        <v>1918.0160000000001</v>
      </c>
    </row>
    <row r="91" spans="1:26" ht="15.75" customHeight="1" thickBot="1">
      <c r="A91" s="1"/>
      <c r="B91" s="1"/>
      <c r="C91" s="165"/>
      <c r="D91" s="117" t="s">
        <v>53</v>
      </c>
      <c r="E91" s="78">
        <f t="shared" ref="E91:H91" si="2">E89</f>
        <v>125</v>
      </c>
      <c r="F91" s="78">
        <f t="shared" si="2"/>
        <v>3872</v>
      </c>
      <c r="G91" s="78">
        <f t="shared" si="2"/>
        <v>355.20000000000005</v>
      </c>
      <c r="H91" s="84">
        <f t="shared" si="2"/>
        <v>0</v>
      </c>
      <c r="I91" s="78"/>
      <c r="J91" s="78">
        <f t="shared" si="1"/>
        <v>4352.2</v>
      </c>
      <c r="K91" s="79">
        <f>J91*K98</f>
        <v>696.35199999999998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"/>
      <c r="C92" s="15"/>
      <c r="D92" s="17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 thickBot="1"/>
    <row r="94" spans="1:26" ht="15.75" customHeight="1" thickBot="1">
      <c r="I94" s="23"/>
      <c r="J94" s="120" t="s">
        <v>90</v>
      </c>
      <c r="K94" s="106" t="s">
        <v>59</v>
      </c>
    </row>
    <row r="95" spans="1:26" ht="15.75" customHeight="1" thickBot="1">
      <c r="I95" s="99" t="s">
        <v>57</v>
      </c>
      <c r="J95" s="94" t="s">
        <v>37</v>
      </c>
      <c r="K95" s="101">
        <v>0.43</v>
      </c>
    </row>
    <row r="96" spans="1:26" ht="15.75" customHeight="1" thickBot="1">
      <c r="I96" s="102"/>
      <c r="J96" s="78" t="s">
        <v>40</v>
      </c>
      <c r="K96" s="104">
        <v>0.3</v>
      </c>
      <c r="M96" s="107" t="s">
        <v>60</v>
      </c>
    </row>
    <row r="97" spans="3:18" ht="15.75" customHeight="1" thickBot="1">
      <c r="I97" s="99" t="s">
        <v>58</v>
      </c>
      <c r="J97" s="100" t="s">
        <v>37</v>
      </c>
      <c r="K97" s="101">
        <v>0.16</v>
      </c>
      <c r="M97" s="108">
        <f>D13+G80+J44+M45</f>
        <v>4253.9249999999993</v>
      </c>
    </row>
    <row r="98" spans="3:18" ht="15.75" customHeight="1" thickBot="1">
      <c r="I98" s="102"/>
      <c r="J98" s="103" t="s">
        <v>40</v>
      </c>
      <c r="K98" s="104">
        <v>0.16</v>
      </c>
    </row>
    <row r="99" spans="3:18" ht="15.75" customHeight="1"/>
    <row r="100" spans="3:18" ht="15.75">
      <c r="D100" s="12"/>
      <c r="E100" s="11" t="s">
        <v>27</v>
      </c>
      <c r="F100" s="11" t="s">
        <v>28</v>
      </c>
      <c r="G100" s="11" t="s">
        <v>29</v>
      </c>
      <c r="H100" s="11" t="s">
        <v>4</v>
      </c>
    </row>
    <row r="101" spans="3:18" ht="15.75" customHeight="1" thickBot="1">
      <c r="C101" s="40" t="s">
        <v>57</v>
      </c>
      <c r="D101" s="12" t="s">
        <v>52</v>
      </c>
      <c r="E101" s="12">
        <f>E88*K95</f>
        <v>483.75</v>
      </c>
      <c r="F101" s="12">
        <f>F88*K95</f>
        <v>2341.35</v>
      </c>
      <c r="G101" s="12">
        <f>G88*K95</f>
        <v>108.188</v>
      </c>
      <c r="H101" s="12">
        <f>H88*K95</f>
        <v>2221.38</v>
      </c>
    </row>
    <row r="102" spans="3:18" ht="15.75" customHeight="1" thickBot="1">
      <c r="C102" s="41"/>
      <c r="D102" s="13" t="s">
        <v>53</v>
      </c>
      <c r="E102" s="12">
        <f>E89*K96</f>
        <v>37.5</v>
      </c>
      <c r="F102" s="12">
        <f t="shared" ref="F102:F104" si="3">F89*K96</f>
        <v>1161.5999999999999</v>
      </c>
      <c r="G102" s="12">
        <f t="shared" ref="G102:G104" si="4">G89*K96</f>
        <v>106.56000000000002</v>
      </c>
      <c r="H102" s="12">
        <f t="shared" ref="H102:H104" si="5">H89*K96</f>
        <v>0</v>
      </c>
      <c r="Q102" s="115" t="s">
        <v>1</v>
      </c>
      <c r="R102" s="116" t="s">
        <v>61</v>
      </c>
    </row>
    <row r="103" spans="3:18" ht="15.75" customHeight="1">
      <c r="C103" s="42" t="s">
        <v>58</v>
      </c>
      <c r="D103" s="12" t="s">
        <v>52</v>
      </c>
      <c r="E103" s="12">
        <f>E90*K97</f>
        <v>180</v>
      </c>
      <c r="F103" s="12">
        <f t="shared" si="3"/>
        <v>871.2</v>
      </c>
      <c r="G103" s="12">
        <f t="shared" si="4"/>
        <v>40.256000000000007</v>
      </c>
      <c r="H103" s="12">
        <f t="shared" si="5"/>
        <v>826.56000000000006</v>
      </c>
      <c r="Q103" s="109" t="s">
        <v>3</v>
      </c>
      <c r="R103" s="110">
        <v>14.8</v>
      </c>
    </row>
    <row r="104" spans="3:18" ht="15.75" customHeight="1">
      <c r="C104" s="43"/>
      <c r="D104" s="13" t="s">
        <v>53</v>
      </c>
      <c r="E104" s="12">
        <f>E91*K98</f>
        <v>20</v>
      </c>
      <c r="F104" s="12">
        <f t="shared" si="3"/>
        <v>619.52</v>
      </c>
      <c r="G104" s="12">
        <f t="shared" si="4"/>
        <v>56.832000000000008</v>
      </c>
      <c r="H104" s="12">
        <f t="shared" si="5"/>
        <v>0</v>
      </c>
      <c r="Q104" s="111" t="s">
        <v>4</v>
      </c>
      <c r="R104" s="112">
        <v>123</v>
      </c>
    </row>
    <row r="105" spans="3:18" ht="15.75" customHeight="1">
      <c r="D105" t="s">
        <v>24</v>
      </c>
      <c r="E105">
        <f>SUM(E101:E104)</f>
        <v>721.25</v>
      </c>
      <c r="F105">
        <f t="shared" ref="F105:H105" si="6">SUM(F101:F104)</f>
        <v>4993.67</v>
      </c>
      <c r="G105">
        <f t="shared" si="6"/>
        <v>311.83600000000001</v>
      </c>
      <c r="H105">
        <f t="shared" si="6"/>
        <v>3047.94</v>
      </c>
      <c r="Q105" s="111" t="s">
        <v>5</v>
      </c>
      <c r="R105" s="112">
        <v>121</v>
      </c>
    </row>
    <row r="106" spans="3:18" ht="15.75" customHeight="1" thickBot="1">
      <c r="Q106" s="113" t="s">
        <v>6</v>
      </c>
      <c r="R106" s="114">
        <v>125</v>
      </c>
    </row>
    <row r="107" spans="3:18" ht="15.75" customHeight="1"/>
    <row r="108" spans="3:18" ht="15.75" customHeight="1"/>
    <row r="109" spans="3:18" ht="15.75" customHeight="1"/>
    <row r="110" spans="3:18" ht="15.75" customHeight="1"/>
    <row r="111" spans="3:18" ht="15.75" customHeight="1"/>
    <row r="112" spans="3:18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8">
    <mergeCell ref="C101:C102"/>
    <mergeCell ref="C103:C104"/>
    <mergeCell ref="I95:I96"/>
    <mergeCell ref="I97:I98"/>
    <mergeCell ref="D82:D83"/>
    <mergeCell ref="D86:I86"/>
    <mergeCell ref="C88:C89"/>
    <mergeCell ref="C90:C91"/>
  </mergeCells>
  <conditionalFormatting sqref="P3:P9 D3:D12 J3:J43 M3:M44 G3:G79">
    <cfRule type="cellIs" dxfId="9" priority="1" operator="greaterThan">
      <formula>21</formula>
    </cfRule>
  </conditionalFormatting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Distancias</vt:lpstr>
      <vt:lpstr>ENERO</vt:lpstr>
      <vt:lpstr>FEBR</vt:lpstr>
      <vt:lpstr>ABRIL</vt:lpstr>
      <vt:lpstr>MAYO</vt:lpstr>
      <vt:lpstr>JUNIO</vt:lpstr>
      <vt:lpstr>JULIO</vt:lpstr>
      <vt:lpstr>AGOSTO</vt:lpstr>
      <vt:lpstr>MARZO</vt:lpstr>
      <vt:lpstr>SEPT</vt:lpstr>
      <vt:lpstr>OCTUB</vt:lpstr>
      <vt:lpstr>NOV </vt:lpstr>
      <vt:lpstr>DIC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Estefania García  ☼</dc:creator>
  <cp:keywords/>
  <dc:description/>
  <cp:lastModifiedBy>dayana arias</cp:lastModifiedBy>
  <cp:revision/>
  <dcterms:created xsi:type="dcterms:W3CDTF">2015-06-05T18:17:20Z</dcterms:created>
  <dcterms:modified xsi:type="dcterms:W3CDTF">2023-11-28T04:41:52Z</dcterms:modified>
  <cp:category/>
  <cp:contentStatus/>
</cp:coreProperties>
</file>