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/>
  <mc:AlternateContent xmlns:mc="http://schemas.openxmlformats.org/markup-compatibility/2006">
    <mc:Choice Requires="x15">
      <x15ac:absPath xmlns:x15ac="http://schemas.microsoft.com/office/spreadsheetml/2010/11/ac" url="C:\Users\mateo.henao\Downloads\"/>
    </mc:Choice>
  </mc:AlternateContent>
  <xr:revisionPtr revIDLastSave="0" documentId="13_ncr:1_{47F22C31-2CC9-4570-A514-CE532562C0A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conocPredial_muestra500" sheetId="3" r:id="rId1"/>
  </sheets>
  <definedNames>
    <definedName name="_xlnm.Print_Titles" localSheetId="0">ReconocPredial_muestra500!$1:$13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3" l="1"/>
  <c r="AC15" i="3" l="1"/>
  <c r="AC16" i="3"/>
  <c r="AC17" i="3"/>
  <c r="AC18" i="3"/>
  <c r="AC14" i="3"/>
  <c r="Y15" i="3"/>
  <c r="Y16" i="3"/>
  <c r="Y17" i="3"/>
  <c r="Y18" i="3"/>
  <c r="Y14" i="3"/>
  <c r="P15" i="3"/>
  <c r="P16" i="3"/>
  <c r="P17" i="3"/>
  <c r="P18" i="3"/>
  <c r="AD19" i="3"/>
  <c r="AD20" i="3" s="1"/>
  <c r="AD21" i="3" s="1"/>
  <c r="R19" i="3"/>
  <c r="R20" i="3" s="1"/>
  <c r="R21" i="3" s="1"/>
  <c r="S19" i="3"/>
  <c r="S20" i="3" s="1"/>
  <c r="S21" i="3" s="1"/>
  <c r="T19" i="3"/>
  <c r="T20" i="3" s="1"/>
  <c r="T21" i="3" s="1"/>
  <c r="Q19" i="3"/>
  <c r="Q20" i="3" s="1"/>
  <c r="Q21" i="3" s="1"/>
  <c r="G19" i="3"/>
  <c r="G20" i="3" s="1"/>
  <c r="G21" i="3" s="1"/>
  <c r="H19" i="3"/>
  <c r="H20" i="3" s="1"/>
  <c r="H21" i="3" s="1"/>
  <c r="F19" i="3"/>
  <c r="F20" i="3" s="1"/>
  <c r="F21" i="3" s="1"/>
  <c r="AE18" i="3" l="1"/>
  <c r="AF18" i="3" s="1"/>
  <c r="AE17" i="3"/>
  <c r="AF17" i="3" s="1"/>
  <c r="AE16" i="3"/>
  <c r="AF16" i="3" s="1"/>
  <c r="AE15" i="3"/>
  <c r="AF15" i="3" s="1"/>
  <c r="Y19" i="3"/>
  <c r="Y20" i="3" s="1"/>
  <c r="Y21" i="3" s="1"/>
  <c r="AC19" i="3"/>
  <c r="AC20" i="3" s="1"/>
  <c r="AC21" i="3" s="1"/>
  <c r="AE14" i="3"/>
  <c r="AF14" i="3" s="1"/>
  <c r="P19" i="3"/>
  <c r="P20" i="3" s="1"/>
  <c r="P21" i="3" s="1"/>
  <c r="AF19" i="3" l="1"/>
  <c r="AF20" i="3" s="1"/>
  <c r="AF21" i="3" s="1"/>
</calcChain>
</file>

<file path=xl/sharedStrings.xml><?xml version="1.0" encoding="utf-8"?>
<sst xmlns="http://schemas.openxmlformats.org/spreadsheetml/2006/main" count="80" uniqueCount="75">
  <si>
    <t>DEPARTAMENTO ADMINISTRATIVO DE PLANEACIÓN
GOBERNACIÓN DE ANTIOQUIA</t>
  </si>
  <si>
    <t xml:space="preserve">                            DIRECCIÓN DE SISTEMAS DE INFORMACIÓN Y CATASTRO</t>
  </si>
  <si>
    <t xml:space="preserve">                    CONTROL DE CALIDAD DE RECONOCIMIENTO PREDIAL EN CAMPO </t>
  </si>
  <si>
    <t>MUNICIPIO</t>
  </si>
  <si>
    <t>Sector</t>
  </si>
  <si>
    <t>RANGOS DE ACEPTACIÓN</t>
  </si>
  <si>
    <t>Numero de Predios a revisar</t>
  </si>
  <si>
    <t>FECHA DE EVALUACIÓN</t>
  </si>
  <si>
    <t>CONCLUSIONES</t>
  </si>
  <si>
    <t>FORMA DE 
EVALUACIÓN</t>
  </si>
  <si>
    <t>CUMPLE</t>
  </si>
  <si>
    <t>PARA CADA PREDIO</t>
  </si>
  <si>
    <t>Si promedio ponderado de las 11 variables a verificar en Campo cumple</t>
  </si>
  <si>
    <t>DD</t>
  </si>
  <si>
    <t>MM</t>
  </si>
  <si>
    <t>AA</t>
  </si>
  <si>
    <t>NO CUMPLE</t>
  </si>
  <si>
    <t>Si promedio ponderado de las 11 variables a verificar en Campo no cumple</t>
  </si>
  <si>
    <t>MUESTRA</t>
  </si>
  <si>
    <t>VARIABLES A VERIFICAR EN CAMPO</t>
  </si>
  <si>
    <t>RESULTADO</t>
  </si>
  <si>
    <t>INFORMACION COMPLEMENTARIA</t>
  </si>
  <si>
    <t>Orden</t>
  </si>
  <si>
    <t>Ubicación del Predio</t>
  </si>
  <si>
    <t>FISICO</t>
  </si>
  <si>
    <t>JURIDICO</t>
  </si>
  <si>
    <t>Calificación 
del Predio</t>
  </si>
  <si>
    <t>Actividad Realizada al Predio</t>
  </si>
  <si>
    <t>Reconocedor</t>
  </si>
  <si>
    <t xml:space="preserve">Coordinador </t>
  </si>
  <si>
    <t>Barrio</t>
  </si>
  <si>
    <t>Manzana/vereda</t>
  </si>
  <si>
    <t>No.
Predio</t>
  </si>
  <si>
    <t>Unidad predial</t>
  </si>
  <si>
    <t>Identificación y Descripción del predio</t>
  </si>
  <si>
    <t xml:space="preserve">Calificación de Edificaciones </t>
  </si>
  <si>
    <t>Medidas y Areas</t>
  </si>
  <si>
    <t>Cartografia</t>
  </si>
  <si>
    <t xml:space="preserve">Registro Fotografico </t>
  </si>
  <si>
    <t xml:space="preserve">Justificacion del Derecho de Propiedad </t>
  </si>
  <si>
    <t>Posesión del predio</t>
  </si>
  <si>
    <t>Verificado, formado, incorporado, calificado, homogéneo, P.H., ajuste áreas</t>
  </si>
  <si>
    <t>Nombre</t>
  </si>
  <si>
    <t>Dirección   (1)</t>
  </si>
  <si>
    <t>Destino Económico del predio   (2)</t>
  </si>
  <si>
    <t>Características del predio       (3)</t>
  </si>
  <si>
    <t xml:space="preserve">Estructura </t>
  </si>
  <si>
    <t xml:space="preserve">Acabados principales </t>
  </si>
  <si>
    <t>Baño</t>
  </si>
  <si>
    <t>Cocina</t>
  </si>
  <si>
    <t>Complemento Industria</t>
  </si>
  <si>
    <t xml:space="preserve">General </t>
  </si>
  <si>
    <t>Identificador de Construcción</t>
  </si>
  <si>
    <t>Total Calificación e Identificador (4)</t>
  </si>
  <si>
    <t>Medidas de Terreno Urbano    (5)</t>
  </si>
  <si>
    <t>Medidas y Area de Construcción (6)</t>
  </si>
  <si>
    <t>Croquis, Colindantes y Ubicación de Construcciones (7)</t>
  </si>
  <si>
    <t>Verificación de Linderos (8)</t>
  </si>
  <si>
    <t>Fachada</t>
  </si>
  <si>
    <t>Pisos (acabados)</t>
  </si>
  <si>
    <t>Total Fotos (9)</t>
  </si>
  <si>
    <t>Adquisición</t>
  </si>
  <si>
    <t>Escritura</t>
  </si>
  <si>
    <t>Matricula Inmobiliaria</t>
  </si>
  <si>
    <t>Total Juridica (10)</t>
  </si>
  <si>
    <t>Nombre, Documento, Propietario y % de derecho     (11)</t>
  </si>
  <si>
    <t xml:space="preserve">
Cumplimiento TOTAL de Predios  </t>
  </si>
  <si>
    <t>Aprobación del Predio:Si Ponderado &gt; 85%, el Predio Cumple =1, si no,el Predio No Cumple=0</t>
  </si>
  <si>
    <t>(Ponderado)</t>
  </si>
  <si>
    <t>Numero de predios que cumplen con el Item</t>
  </si>
  <si>
    <t>Predios que Cumplen</t>
  </si>
  <si>
    <t>Porcentaje de cumplimiento por Item</t>
  </si>
  <si>
    <t>Porcentaje Aprobación</t>
  </si>
  <si>
    <t>Cumplimiento por Item</t>
  </si>
  <si>
    <t>Aprobación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</si>
</sst>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3"/>
      <color indexed="8"/>
      <name val="Arial"/>
      <family val="2"/>
    </font>
    <font>
      <b/>
      <sz val="14"/>
      <color indexed="8"/>
      <name val="Arial"/>
      <family val="2"/>
    </font>
    <font>
      <sz val="11"/>
      <name val="Arial"/>
      <family val="2"/>
    </font>
    <font>
      <sz val="11"/>
      <color indexed="13"/>
      <name val="Arial"/>
      <family val="2"/>
    </font>
    <font>
      <sz val="14"/>
      <color indexed="8"/>
      <name val="Arial Black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5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3"/>
      </left>
      <right/>
      <top style="medium">
        <color indexed="64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5" borderId="0" applyNumberFormat="0" applyBorder="0" applyAlignment="0" applyProtection="0"/>
  </cellStyleXfs>
  <cellXfs count="243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0" fillId="0" borderId="1" xfId="0" applyBorder="1"/>
    <xf numFmtId="10" fontId="6" fillId="0" borderId="9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7" fillId="0" borderId="17" xfId="0" applyFont="1" applyBorder="1" applyAlignment="1">
      <alignment horizontal="center" vertical="center" wrapText="1"/>
    </xf>
    <xf numFmtId="1" fontId="7" fillId="0" borderId="17" xfId="0" applyNumberFormat="1" applyFont="1" applyBorder="1" applyAlignment="1">
      <alignment horizontal="center" vertical="center" wrapText="1"/>
    </xf>
    <xf numFmtId="49" fontId="6" fillId="0" borderId="18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0" fillId="0" borderId="9" xfId="0" applyBorder="1"/>
    <xf numFmtId="0" fontId="0" fillId="0" borderId="20" xfId="0" applyBorder="1"/>
    <xf numFmtId="10" fontId="6" fillId="0" borderId="0" xfId="0" applyNumberFormat="1" applyFont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0" fontId="6" fillId="0" borderId="10" xfId="0" applyNumberFormat="1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8" fillId="2" borderId="18" xfId="0" applyNumberFormat="1" applyFont="1" applyFill="1" applyBorder="1" applyAlignment="1">
      <alignment horizontal="center" vertical="center"/>
    </xf>
    <xf numFmtId="10" fontId="8" fillId="2" borderId="7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 vertical="center"/>
    </xf>
    <xf numFmtId="0" fontId="0" fillId="0" borderId="21" xfId="0" applyBorder="1"/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1" fontId="6" fillId="3" borderId="23" xfId="0" applyNumberFormat="1" applyFont="1" applyFill="1" applyBorder="1" applyAlignment="1">
      <alignment horizontal="center" vertical="center"/>
    </xf>
    <xf numFmtId="1" fontId="6" fillId="3" borderId="18" xfId="0" applyNumberFormat="1" applyFont="1" applyFill="1" applyBorder="1" applyAlignment="1">
      <alignment horizontal="center" vertical="center"/>
    </xf>
    <xf numFmtId="1" fontId="6" fillId="3" borderId="17" xfId="0" applyNumberFormat="1" applyFont="1" applyFill="1" applyBorder="1" applyAlignment="1">
      <alignment horizontal="center" vertical="center"/>
    </xf>
    <xf numFmtId="10" fontId="6" fillId="3" borderId="21" xfId="0" applyNumberFormat="1" applyFont="1" applyFill="1" applyBorder="1" applyAlignment="1">
      <alignment horizontal="center" vertical="center"/>
    </xf>
    <xf numFmtId="10" fontId="6" fillId="3" borderId="7" xfId="0" applyNumberFormat="1" applyFont="1" applyFill="1" applyBorder="1" applyAlignment="1">
      <alignment horizontal="center" vertical="center"/>
    </xf>
    <xf numFmtId="10" fontId="6" fillId="3" borderId="8" xfId="0" applyNumberFormat="1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0" fontId="6" fillId="3" borderId="22" xfId="0" applyNumberFormat="1" applyFont="1" applyFill="1" applyBorder="1" applyAlignment="1">
      <alignment horizontal="center" vertical="center"/>
    </xf>
    <xf numFmtId="10" fontId="6" fillId="3" borderId="1" xfId="0" applyNumberFormat="1" applyFont="1" applyFill="1" applyBorder="1" applyAlignment="1">
      <alignment horizontal="center" vertical="center"/>
    </xf>
    <xf numFmtId="10" fontId="6" fillId="3" borderId="4" xfId="0" applyNumberFormat="1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1" fontId="6" fillId="3" borderId="21" xfId="0" applyNumberFormat="1" applyFont="1" applyFill="1" applyBorder="1" applyAlignment="1">
      <alignment horizontal="center" vertical="center"/>
    </xf>
    <xf numFmtId="10" fontId="6" fillId="3" borderId="10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0" fontId="6" fillId="3" borderId="9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164" fontId="0" fillId="3" borderId="24" xfId="0" applyNumberFormat="1" applyFill="1" applyBorder="1" applyAlignment="1">
      <alignment horizontal="center"/>
    </xf>
    <xf numFmtId="9" fontId="1" fillId="2" borderId="18" xfId="0" applyNumberFormat="1" applyFont="1" applyFill="1" applyBorder="1" applyAlignment="1">
      <alignment horizontal="center"/>
    </xf>
    <xf numFmtId="9" fontId="3" fillId="0" borderId="18" xfId="0" applyNumberFormat="1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left"/>
    </xf>
    <xf numFmtId="9" fontId="1" fillId="2" borderId="30" xfId="0" applyNumberFormat="1" applyFont="1" applyFill="1" applyBorder="1" applyAlignment="1">
      <alignment horizontal="center"/>
    </xf>
    <xf numFmtId="9" fontId="1" fillId="2" borderId="31" xfId="0" applyNumberFormat="1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1" fillId="2" borderId="34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164" fontId="0" fillId="3" borderId="35" xfId="0" applyNumberFormat="1" applyFill="1" applyBorder="1" applyAlignment="1">
      <alignment horizontal="center"/>
    </xf>
    <xf numFmtId="0" fontId="0" fillId="0" borderId="2" xfId="0" applyBorder="1"/>
    <xf numFmtId="0" fontId="0" fillId="0" borderId="17" xfId="0" applyBorder="1"/>
    <xf numFmtId="0" fontId="0" fillId="3" borderId="36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0" borderId="34" xfId="0" applyBorder="1"/>
    <xf numFmtId="0" fontId="0" fillId="0" borderId="28" xfId="0" applyBorder="1"/>
    <xf numFmtId="0" fontId="0" fillId="0" borderId="41" xfId="0" applyBorder="1"/>
    <xf numFmtId="0" fontId="17" fillId="5" borderId="42" xfId="1" applyFont="1" applyBorder="1" applyAlignment="1">
      <alignment horizontal="center"/>
    </xf>
    <xf numFmtId="10" fontId="17" fillId="5" borderId="25" xfId="1" applyNumberFormat="1" applyFont="1" applyBorder="1" applyAlignment="1">
      <alignment horizontal="center"/>
    </xf>
    <xf numFmtId="0" fontId="17" fillId="5" borderId="26" xfId="1" applyFont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 wrapText="1"/>
    </xf>
    <xf numFmtId="49" fontId="2" fillId="0" borderId="28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49" fontId="2" fillId="0" borderId="24" xfId="0" applyNumberFormat="1" applyFont="1" applyBorder="1" applyAlignment="1">
      <alignment horizontal="center" vertical="center" wrapText="1"/>
    </xf>
    <xf numFmtId="49" fontId="2" fillId="0" borderId="47" xfId="0" applyNumberFormat="1" applyFont="1" applyBorder="1" applyAlignment="1">
      <alignment horizontal="center" vertical="center" wrapText="1"/>
    </xf>
    <xf numFmtId="49" fontId="2" fillId="0" borderId="37" xfId="0" applyNumberFormat="1" applyFont="1" applyBorder="1" applyAlignment="1">
      <alignment horizontal="center" vertical="center" wrapText="1"/>
    </xf>
    <xf numFmtId="49" fontId="2" fillId="0" borderId="48" xfId="0" applyNumberFormat="1" applyFont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textRotation="90" wrapText="1"/>
    </xf>
    <xf numFmtId="0" fontId="2" fillId="0" borderId="53" xfId="0" applyFont="1" applyBorder="1" applyAlignment="1">
      <alignment horizontal="center" vertical="center" textRotation="90" wrapText="1"/>
    </xf>
    <xf numFmtId="0" fontId="3" fillId="0" borderId="3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" fontId="2" fillId="0" borderId="35" xfId="0" applyNumberFormat="1" applyFont="1" applyBorder="1" applyAlignment="1">
      <alignment horizontal="center" vertical="center" textRotation="90" wrapText="1"/>
    </xf>
    <xf numFmtId="1" fontId="2" fillId="0" borderId="32" xfId="0" applyNumberFormat="1" applyFont="1" applyBorder="1" applyAlignment="1">
      <alignment horizontal="center" vertical="center" textRotation="90" wrapText="1"/>
    </xf>
    <xf numFmtId="0" fontId="5" fillId="0" borderId="2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56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10" fillId="0" borderId="2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0" fillId="0" borderId="2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2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5" fillId="0" borderId="45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textRotation="90" wrapText="1"/>
    </xf>
    <xf numFmtId="0" fontId="2" fillId="0" borderId="32" xfId="0" applyFont="1" applyBorder="1" applyAlignment="1">
      <alignment horizontal="center" vertical="center" textRotation="90" wrapText="1"/>
    </xf>
    <xf numFmtId="0" fontId="2" fillId="0" borderId="45" xfId="0" applyFont="1" applyBorder="1" applyAlignment="1">
      <alignment horizontal="center" vertical="center" textRotation="90" wrapText="1"/>
    </xf>
    <xf numFmtId="0" fontId="2" fillId="0" borderId="43" xfId="0" applyFont="1" applyBorder="1" applyAlignment="1">
      <alignment horizontal="center" vertical="center" textRotation="90" wrapText="1"/>
    </xf>
    <xf numFmtId="1" fontId="2" fillId="0" borderId="17" xfId="0" applyNumberFormat="1" applyFont="1" applyBorder="1" applyAlignment="1">
      <alignment horizontal="center" vertical="center" textRotation="90" wrapText="1"/>
    </xf>
    <xf numFmtId="1" fontId="2" fillId="0" borderId="9" xfId="0" applyNumberFormat="1" applyFont="1" applyBorder="1" applyAlignment="1">
      <alignment horizontal="center" vertical="center" textRotation="90" wrapText="1"/>
    </xf>
    <xf numFmtId="1" fontId="2" fillId="0" borderId="52" xfId="0" applyNumberFormat="1" applyFont="1" applyBorder="1" applyAlignment="1">
      <alignment horizontal="center" vertical="center" textRotation="90" wrapText="1"/>
    </xf>
    <xf numFmtId="1" fontId="2" fillId="0" borderId="53" xfId="0" applyNumberFormat="1" applyFont="1" applyBorder="1" applyAlignment="1">
      <alignment horizontal="center" vertical="center" textRotation="90" wrapText="1"/>
    </xf>
  </cellXfs>
  <cellStyles count="2">
    <cellStyle name="40% - Énfasis3" xfId="1" builtinId="3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866775</xdr:colOff>
      <xdr:row>2</xdr:row>
      <xdr:rowOff>190500</xdr:rowOff>
    </xdr:to>
    <xdr:pic>
      <xdr:nvPicPr>
        <xdr:cNvPr id="2049" name="1 Imagen" descr="planeacion.jp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48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1"/>
  <sheetViews>
    <sheetView tabSelected="1" view="pageBreakPreview" topLeftCell="C1" zoomScale="59" zoomScaleNormal="59" zoomScaleSheetLayoutView="59" workbookViewId="0">
      <pane ySplit="13" topLeftCell="A16" activePane="bottomLeft" state="frozen"/>
      <selection pane="bottomLeft" activeCell="C31" sqref="C31"/>
    </sheetView>
  </sheetViews>
  <sheetFormatPr baseColWidth="10" defaultColWidth="11.453125" defaultRowHeight="14.5" x14ac:dyDescent="0.35"/>
  <cols>
    <col min="1" max="1" width="7.26953125" customWidth="1"/>
    <col min="2" max="2" width="7.7265625" customWidth="1"/>
    <col min="3" max="3" width="9.7265625" customWidth="1"/>
    <col min="4" max="5" width="9" customWidth="1"/>
    <col min="6" max="6" width="12" customWidth="1"/>
    <col min="7" max="7" width="14" customWidth="1"/>
    <col min="8" max="8" width="13.453125" customWidth="1"/>
    <col min="9" max="9" width="5.81640625" customWidth="1"/>
    <col min="10" max="10" width="6.26953125" customWidth="1"/>
    <col min="11" max="11" width="4.81640625" customWidth="1"/>
    <col min="12" max="12" width="5.81640625" customWidth="1"/>
    <col min="13" max="13" width="6.1796875" customWidth="1"/>
    <col min="14" max="14" width="4.54296875" customWidth="1"/>
    <col min="15" max="15" width="6" customWidth="1"/>
    <col min="16" max="16" width="12.54296875" customWidth="1"/>
    <col min="17" max="17" width="10.7265625" customWidth="1"/>
    <col min="18" max="18" width="13.7265625" customWidth="1"/>
    <col min="19" max="19" width="17.1796875" customWidth="1"/>
    <col min="20" max="20" width="13" customWidth="1"/>
    <col min="21" max="21" width="5.7265625" customWidth="1"/>
    <col min="22" max="22" width="5.54296875" customWidth="1"/>
    <col min="23" max="23" width="5.1796875" customWidth="1"/>
    <col min="24" max="24" width="4.54296875" customWidth="1"/>
    <col min="25" max="25" width="10.1796875" customWidth="1"/>
    <col min="26" max="26" width="4" customWidth="1"/>
    <col min="27" max="27" width="6" customWidth="1"/>
    <col min="28" max="28" width="5.54296875" customWidth="1"/>
    <col min="29" max="29" width="10.453125" customWidth="1"/>
    <col min="30" max="30" width="15.453125" customWidth="1"/>
    <col min="31" max="31" width="26.54296875" customWidth="1"/>
    <col min="32" max="32" width="17.54296875" customWidth="1"/>
    <col min="33" max="33" width="14.26953125" customWidth="1"/>
    <col min="34" max="34" width="8.90625" customWidth="1"/>
    <col min="35" max="35" width="8.6328125" customWidth="1"/>
    <col min="36" max="36" width="19.7265625" customWidth="1"/>
  </cols>
  <sheetData>
    <row r="1" spans="1:36" ht="27" customHeight="1" x14ac:dyDescent="0.35">
      <c r="A1" s="193"/>
      <c r="B1" s="194"/>
      <c r="C1" s="194"/>
      <c r="D1" s="194"/>
      <c r="E1" s="194"/>
      <c r="F1" s="194"/>
      <c r="G1" s="194"/>
      <c r="H1" s="195"/>
      <c r="I1" s="207" t="s">
        <v>0</v>
      </c>
      <c r="J1" s="208"/>
      <c r="K1" s="208"/>
      <c r="L1" s="208"/>
      <c r="M1" s="208"/>
      <c r="N1" s="208"/>
      <c r="O1" s="208"/>
      <c r="P1" s="208"/>
      <c r="Q1" s="208"/>
      <c r="R1" s="209"/>
      <c r="S1" s="226" t="s">
        <v>1</v>
      </c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8"/>
    </row>
    <row r="2" spans="1:36" ht="24" customHeight="1" thickBot="1" x14ac:dyDescent="0.4">
      <c r="A2" s="196"/>
      <c r="B2" s="197"/>
      <c r="C2" s="197"/>
      <c r="D2" s="197"/>
      <c r="E2" s="197"/>
      <c r="F2" s="197"/>
      <c r="G2" s="197"/>
      <c r="H2" s="198"/>
      <c r="I2" s="210"/>
      <c r="J2" s="211"/>
      <c r="K2" s="211"/>
      <c r="L2" s="211"/>
      <c r="M2" s="211"/>
      <c r="N2" s="211"/>
      <c r="O2" s="211"/>
      <c r="P2" s="211"/>
      <c r="Q2" s="211"/>
      <c r="R2" s="212"/>
      <c r="S2" s="216" t="s">
        <v>2</v>
      </c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8"/>
    </row>
    <row r="3" spans="1:36" ht="15.75" customHeight="1" thickBot="1" x14ac:dyDescent="0.4">
      <c r="A3" s="199"/>
      <c r="B3" s="200"/>
      <c r="C3" s="200"/>
      <c r="D3" s="200"/>
      <c r="E3" s="200"/>
      <c r="F3" s="200"/>
      <c r="G3" s="200"/>
      <c r="H3" s="201"/>
      <c r="I3" s="38"/>
      <c r="J3" s="39"/>
      <c r="K3" s="39"/>
      <c r="L3" s="39"/>
      <c r="M3" s="39"/>
      <c r="N3" s="39"/>
      <c r="O3" s="39"/>
      <c r="P3" s="39"/>
      <c r="Q3" s="39"/>
      <c r="R3" s="39"/>
      <c r="S3" s="153" t="s">
        <v>3</v>
      </c>
      <c r="T3" s="154"/>
      <c r="U3" s="154"/>
      <c r="V3" s="154"/>
      <c r="W3" s="154"/>
      <c r="X3" s="154"/>
      <c r="Y3" s="155"/>
      <c r="Z3" s="222"/>
      <c r="AA3" s="223"/>
      <c r="AB3" s="223"/>
      <c r="AC3" s="223"/>
      <c r="AD3" s="223"/>
      <c r="AE3" s="224"/>
      <c r="AF3" s="40" t="s">
        <v>4</v>
      </c>
      <c r="AG3" s="41"/>
      <c r="AH3" s="219"/>
      <c r="AI3" s="220"/>
      <c r="AJ3" s="221"/>
    </row>
    <row r="4" spans="1:36" ht="15" thickBot="1" x14ac:dyDescent="0.4">
      <c r="A4" s="42"/>
      <c r="B4" s="31"/>
      <c r="C4" s="31"/>
      <c r="D4" s="31"/>
      <c r="E4" s="31"/>
      <c r="F4" s="31"/>
      <c r="G4" s="31"/>
      <c r="H4" s="31"/>
      <c r="I4" s="31"/>
      <c r="J4" s="32"/>
      <c r="K4" s="33"/>
      <c r="L4" s="33"/>
      <c r="M4" s="34"/>
      <c r="N4" s="34"/>
      <c r="O4" s="31"/>
      <c r="P4" s="31"/>
      <c r="Q4" s="34"/>
      <c r="R4" s="33"/>
      <c r="S4" s="33"/>
      <c r="T4" s="33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43"/>
    </row>
    <row r="5" spans="1:36" ht="17.25" customHeight="1" thickTop="1" thickBot="1" x14ac:dyDescent="0.4">
      <c r="A5" s="153" t="s">
        <v>5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5"/>
      <c r="AA5" s="147" t="s">
        <v>6</v>
      </c>
      <c r="AB5" s="148"/>
      <c r="AC5" s="148"/>
      <c r="AD5" s="149"/>
      <c r="AE5" s="229" t="s">
        <v>7</v>
      </c>
      <c r="AF5" s="230"/>
      <c r="AG5" s="231"/>
      <c r="AH5" s="169" t="s">
        <v>8</v>
      </c>
      <c r="AI5" s="170"/>
      <c r="AJ5" s="171"/>
    </row>
    <row r="6" spans="1:36" ht="25.5" customHeight="1" thickBot="1" x14ac:dyDescent="0.4">
      <c r="A6" s="133" t="s">
        <v>9</v>
      </c>
      <c r="B6" s="134"/>
      <c r="C6" s="134"/>
      <c r="D6" s="135"/>
      <c r="E6" s="162" t="s">
        <v>10</v>
      </c>
      <c r="F6" s="162"/>
      <c r="G6" s="162"/>
      <c r="H6" s="162"/>
      <c r="I6" s="205">
        <v>1</v>
      </c>
      <c r="J6" s="206"/>
      <c r="K6" s="139" t="s">
        <v>11</v>
      </c>
      <c r="L6" s="140"/>
      <c r="M6" s="140"/>
      <c r="N6" s="140"/>
      <c r="O6" s="141"/>
      <c r="P6" s="164" t="s">
        <v>10</v>
      </c>
      <c r="Q6" s="165"/>
      <c r="R6" s="166" t="s">
        <v>12</v>
      </c>
      <c r="S6" s="167"/>
      <c r="T6" s="167"/>
      <c r="U6" s="167"/>
      <c r="V6" s="167"/>
      <c r="W6" s="167"/>
      <c r="X6" s="167"/>
      <c r="Y6" s="167"/>
      <c r="Z6" s="168"/>
      <c r="AA6" s="150"/>
      <c r="AB6" s="151"/>
      <c r="AC6" s="151"/>
      <c r="AD6" s="152"/>
      <c r="AE6" s="26" t="s">
        <v>13</v>
      </c>
      <c r="AF6" s="24" t="s">
        <v>14</v>
      </c>
      <c r="AG6" s="27" t="s">
        <v>15</v>
      </c>
      <c r="AH6" s="172"/>
      <c r="AI6" s="173"/>
      <c r="AJ6" s="174"/>
    </row>
    <row r="7" spans="1:36" ht="39" customHeight="1" thickBot="1" x14ac:dyDescent="0.4">
      <c r="A7" s="136"/>
      <c r="B7" s="137"/>
      <c r="C7" s="137"/>
      <c r="D7" s="138"/>
      <c r="E7" s="163" t="s">
        <v>16</v>
      </c>
      <c r="F7" s="163"/>
      <c r="G7" s="163"/>
      <c r="H7" s="163"/>
      <c r="I7" s="166">
        <v>0</v>
      </c>
      <c r="J7" s="168"/>
      <c r="K7" s="142"/>
      <c r="L7" s="143"/>
      <c r="M7" s="143"/>
      <c r="N7" s="143"/>
      <c r="O7" s="144"/>
      <c r="P7" s="153" t="s">
        <v>16</v>
      </c>
      <c r="Q7" s="155"/>
      <c r="R7" s="166" t="s">
        <v>17</v>
      </c>
      <c r="S7" s="167"/>
      <c r="T7" s="167"/>
      <c r="U7" s="167"/>
      <c r="V7" s="167"/>
      <c r="W7" s="167"/>
      <c r="X7" s="167"/>
      <c r="Y7" s="167"/>
      <c r="Z7" s="168"/>
      <c r="AA7" s="58"/>
      <c r="AB7" s="59"/>
      <c r="AC7" s="57">
        <v>5</v>
      </c>
      <c r="AD7" s="60"/>
      <c r="AE7" s="28"/>
      <c r="AF7" s="29"/>
      <c r="AG7" s="30"/>
      <c r="AH7" s="175"/>
      <c r="AI7" s="176"/>
      <c r="AJ7" s="177"/>
    </row>
    <row r="8" spans="1:36" ht="11.25" customHeight="1" thickBot="1" x14ac:dyDescent="0.4">
      <c r="A8" s="44"/>
      <c r="B8" s="1"/>
      <c r="C8" s="1"/>
      <c r="D8" s="1"/>
      <c r="E8" s="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7"/>
      <c r="AC8" s="7"/>
      <c r="AD8" s="8"/>
      <c r="AE8" s="9"/>
      <c r="AF8" s="1"/>
      <c r="AG8" s="1"/>
      <c r="AH8" s="1"/>
      <c r="AI8" s="1"/>
      <c r="AJ8" s="45"/>
    </row>
    <row r="9" spans="1:36" ht="15" thickBot="1" x14ac:dyDescent="0.4">
      <c r="A9" s="159" t="s">
        <v>18</v>
      </c>
      <c r="B9" s="160"/>
      <c r="C9" s="160"/>
      <c r="D9" s="161"/>
      <c r="E9" s="156" t="s">
        <v>19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8"/>
      <c r="AE9" s="156" t="s">
        <v>20</v>
      </c>
      <c r="AF9" s="157"/>
      <c r="AG9" s="190" t="s">
        <v>21</v>
      </c>
      <c r="AH9" s="191"/>
      <c r="AI9" s="191"/>
      <c r="AJ9" s="192"/>
    </row>
    <row r="10" spans="1:36" ht="40.5" customHeight="1" thickBot="1" x14ac:dyDescent="0.4">
      <c r="A10" s="116" t="s">
        <v>22</v>
      </c>
      <c r="B10" s="119" t="s">
        <v>23</v>
      </c>
      <c r="C10" s="119"/>
      <c r="D10" s="119"/>
      <c r="E10" s="120"/>
      <c r="F10" s="225" t="s">
        <v>24</v>
      </c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234"/>
      <c r="Z10" s="225" t="s">
        <v>25</v>
      </c>
      <c r="AA10" s="148"/>
      <c r="AB10" s="148"/>
      <c r="AC10" s="148"/>
      <c r="AD10" s="148"/>
      <c r="AE10" s="178" t="s">
        <v>26</v>
      </c>
      <c r="AF10" s="179"/>
      <c r="AG10" s="89" t="s">
        <v>27</v>
      </c>
      <c r="AH10" s="184" t="s">
        <v>28</v>
      </c>
      <c r="AI10" s="185"/>
      <c r="AJ10" s="88" t="s">
        <v>29</v>
      </c>
    </row>
    <row r="11" spans="1:36" ht="38.25" customHeight="1" thickBot="1" x14ac:dyDescent="0.4">
      <c r="A11" s="117"/>
      <c r="B11" s="121" t="s">
        <v>30</v>
      </c>
      <c r="C11" s="121" t="s">
        <v>31</v>
      </c>
      <c r="D11" s="121" t="s">
        <v>32</v>
      </c>
      <c r="E11" s="123" t="s">
        <v>33</v>
      </c>
      <c r="F11" s="202" t="s">
        <v>34</v>
      </c>
      <c r="G11" s="203"/>
      <c r="H11" s="204"/>
      <c r="I11" s="213" t="s">
        <v>35</v>
      </c>
      <c r="J11" s="214"/>
      <c r="K11" s="214"/>
      <c r="L11" s="214"/>
      <c r="M11" s="214"/>
      <c r="N11" s="214"/>
      <c r="O11" s="214"/>
      <c r="P11" s="215"/>
      <c r="Q11" s="213" t="s">
        <v>36</v>
      </c>
      <c r="R11" s="215"/>
      <c r="S11" s="213" t="s">
        <v>37</v>
      </c>
      <c r="T11" s="215"/>
      <c r="U11" s="213" t="s">
        <v>38</v>
      </c>
      <c r="V11" s="214"/>
      <c r="W11" s="214"/>
      <c r="X11" s="214"/>
      <c r="Y11" s="215"/>
      <c r="Z11" s="213" t="s">
        <v>39</v>
      </c>
      <c r="AA11" s="214"/>
      <c r="AB11" s="214"/>
      <c r="AC11" s="215"/>
      <c r="AD11" s="87" t="s">
        <v>40</v>
      </c>
      <c r="AE11" s="180"/>
      <c r="AF11" s="181"/>
      <c r="AG11" s="188" t="s">
        <v>41</v>
      </c>
      <c r="AH11" s="184" t="s">
        <v>42</v>
      </c>
      <c r="AI11" s="185"/>
      <c r="AJ11" s="183" t="s">
        <v>42</v>
      </c>
    </row>
    <row r="12" spans="1:36" ht="97.5" customHeight="1" thickBot="1" x14ac:dyDescent="0.4">
      <c r="A12" s="117"/>
      <c r="B12" s="121"/>
      <c r="C12" s="121"/>
      <c r="D12" s="121"/>
      <c r="E12" s="123"/>
      <c r="F12" s="12" t="s">
        <v>43</v>
      </c>
      <c r="G12" s="13" t="s">
        <v>44</v>
      </c>
      <c r="H12" s="12" t="s">
        <v>45</v>
      </c>
      <c r="I12" s="241" t="s">
        <v>46</v>
      </c>
      <c r="J12" s="145" t="s">
        <v>47</v>
      </c>
      <c r="K12" s="145" t="s">
        <v>48</v>
      </c>
      <c r="L12" s="145" t="s">
        <v>49</v>
      </c>
      <c r="M12" s="145" t="s">
        <v>50</v>
      </c>
      <c r="N12" s="145" t="s">
        <v>51</v>
      </c>
      <c r="O12" s="239" t="s">
        <v>52</v>
      </c>
      <c r="P12" s="36" t="s">
        <v>53</v>
      </c>
      <c r="Q12" s="14" t="s">
        <v>54</v>
      </c>
      <c r="R12" s="14" t="s">
        <v>55</v>
      </c>
      <c r="S12" s="14" t="s">
        <v>56</v>
      </c>
      <c r="T12" s="14" t="s">
        <v>57</v>
      </c>
      <c r="U12" s="131" t="s">
        <v>58</v>
      </c>
      <c r="V12" s="237" t="s">
        <v>48</v>
      </c>
      <c r="W12" s="237" t="s">
        <v>49</v>
      </c>
      <c r="X12" s="232" t="s">
        <v>59</v>
      </c>
      <c r="Y12" s="35" t="s">
        <v>60</v>
      </c>
      <c r="Z12" s="131" t="s">
        <v>61</v>
      </c>
      <c r="AA12" s="235" t="s">
        <v>62</v>
      </c>
      <c r="AB12" s="232" t="s">
        <v>63</v>
      </c>
      <c r="AC12" s="25" t="s">
        <v>64</v>
      </c>
      <c r="AD12" s="37" t="s">
        <v>65</v>
      </c>
      <c r="AE12" s="20" t="s">
        <v>66</v>
      </c>
      <c r="AF12" s="178" t="s">
        <v>67</v>
      </c>
      <c r="AG12" s="189"/>
      <c r="AH12" s="186"/>
      <c r="AI12" s="187"/>
      <c r="AJ12" s="183"/>
    </row>
    <row r="13" spans="1:36" ht="15" thickBot="1" x14ac:dyDescent="0.4">
      <c r="A13" s="118"/>
      <c r="B13" s="122"/>
      <c r="C13" s="122"/>
      <c r="D13" s="122"/>
      <c r="E13" s="124"/>
      <c r="F13" s="91">
        <v>0.01</v>
      </c>
      <c r="G13" s="92">
        <v>0.01</v>
      </c>
      <c r="H13" s="91">
        <v>0.01</v>
      </c>
      <c r="I13" s="242"/>
      <c r="J13" s="146"/>
      <c r="K13" s="146"/>
      <c r="L13" s="146"/>
      <c r="M13" s="146"/>
      <c r="N13" s="146"/>
      <c r="O13" s="240"/>
      <c r="P13" s="91">
        <v>0.25</v>
      </c>
      <c r="Q13" s="91">
        <v>0.2</v>
      </c>
      <c r="R13" s="91">
        <v>0.2</v>
      </c>
      <c r="S13" s="91">
        <v>7.0000000000000007E-2</v>
      </c>
      <c r="T13" s="91">
        <v>0.05</v>
      </c>
      <c r="U13" s="132"/>
      <c r="V13" s="238"/>
      <c r="W13" s="238"/>
      <c r="X13" s="233"/>
      <c r="Y13" s="91">
        <v>0.05</v>
      </c>
      <c r="Z13" s="132"/>
      <c r="AA13" s="236"/>
      <c r="AB13" s="233"/>
      <c r="AC13" s="85">
        <v>0.05</v>
      </c>
      <c r="AD13" s="91">
        <v>0.1</v>
      </c>
      <c r="AE13" s="86" t="s">
        <v>68</v>
      </c>
      <c r="AF13" s="182"/>
      <c r="AG13" s="189"/>
      <c r="AH13" s="93"/>
      <c r="AI13" s="93"/>
      <c r="AJ13" s="94"/>
    </row>
    <row r="14" spans="1:36" x14ac:dyDescent="0.35">
      <c r="A14" s="95">
        <v>1</v>
      </c>
      <c r="B14" s="23"/>
      <c r="C14" s="23"/>
      <c r="D14" s="23"/>
      <c r="E14" s="23"/>
      <c r="F14" s="11"/>
      <c r="G14" s="2"/>
      <c r="H14" s="11"/>
      <c r="I14" s="2"/>
      <c r="J14" s="2"/>
      <c r="K14" s="2"/>
      <c r="L14" s="2"/>
      <c r="M14" s="2"/>
      <c r="N14" s="2"/>
      <c r="O14" s="2"/>
      <c r="P14" s="104">
        <f>O14*N14*M14*L14*K14*J14*I14</f>
        <v>0</v>
      </c>
      <c r="Q14" s="96"/>
      <c r="R14" s="2"/>
      <c r="S14" s="96"/>
      <c r="T14" s="100"/>
      <c r="U14" s="100"/>
      <c r="V14" s="97"/>
      <c r="W14" s="97"/>
      <c r="X14" s="99"/>
      <c r="Y14" s="98">
        <f>X14*W14*V14*U14</f>
        <v>0</v>
      </c>
      <c r="Z14" s="2"/>
      <c r="AA14" s="2"/>
      <c r="AB14" s="2"/>
      <c r="AC14" s="98">
        <f>AB14*AA14*Z14</f>
        <v>0</v>
      </c>
      <c r="AD14" s="11"/>
      <c r="AE14" s="101">
        <f t="shared" ref="AE14:AE18" si="0">AD14*$AD$13+AC14*$AC$13+Y14*$Y$13+T14*$T$13+S14*$S$13+R14*$R$13+Q14*$Q$13+P14*$P$13+H14*$H$13+G14*$G$13+F14*$F$13</f>
        <v>0</v>
      </c>
      <c r="AF14" s="105">
        <f>IF(AE14&gt;85%,1,0)</f>
        <v>0</v>
      </c>
      <c r="AG14" s="107"/>
      <c r="AH14" s="102"/>
      <c r="AI14" s="102"/>
      <c r="AJ14" s="103"/>
    </row>
    <row r="15" spans="1:36" x14ac:dyDescent="0.35">
      <c r="A15" s="90">
        <v>2</v>
      </c>
      <c r="B15" s="23"/>
      <c r="C15" s="23"/>
      <c r="D15" s="23"/>
      <c r="E15" s="23"/>
      <c r="F15" s="11"/>
      <c r="G15" s="2"/>
      <c r="H15" s="11"/>
      <c r="I15" s="2"/>
      <c r="J15" s="2"/>
      <c r="K15" s="2"/>
      <c r="L15" s="2"/>
      <c r="M15" s="2"/>
      <c r="N15" s="2"/>
      <c r="O15" s="2"/>
      <c r="P15" s="83">
        <f t="shared" ref="P15:P18" si="1">O15*N15*M15*L15*K15*J15*I15</f>
        <v>0</v>
      </c>
      <c r="Q15" s="11"/>
      <c r="R15" s="2"/>
      <c r="S15" s="11"/>
      <c r="T15" s="21"/>
      <c r="U15" s="21"/>
      <c r="V15" s="2"/>
      <c r="W15" s="2"/>
      <c r="X15" s="22"/>
      <c r="Y15" s="83">
        <f t="shared" ref="Y15:Y18" si="2">X15*W15*V15*U15</f>
        <v>0</v>
      </c>
      <c r="Z15" s="2"/>
      <c r="AA15" s="2"/>
      <c r="AB15" s="2"/>
      <c r="AC15" s="83">
        <f t="shared" ref="AC15:AC18" si="3">AB15*AA15*Z15</f>
        <v>0</v>
      </c>
      <c r="AD15" s="11"/>
      <c r="AE15" s="84">
        <f t="shared" si="0"/>
        <v>0</v>
      </c>
      <c r="AF15" s="106">
        <f t="shared" ref="AF15:AF18" si="4">IF(AE15&gt;85%,1,0)</f>
        <v>0</v>
      </c>
      <c r="AG15" s="108"/>
      <c r="AJ15" s="46"/>
    </row>
    <row r="16" spans="1:36" x14ac:dyDescent="0.35">
      <c r="A16" s="90">
        <v>3</v>
      </c>
      <c r="B16" s="23"/>
      <c r="C16" s="23"/>
      <c r="D16" s="23"/>
      <c r="E16" s="23"/>
      <c r="F16" s="11"/>
      <c r="G16" s="2"/>
      <c r="H16" s="11"/>
      <c r="I16" s="2"/>
      <c r="J16" s="2"/>
      <c r="K16" s="2"/>
      <c r="L16" s="2"/>
      <c r="M16" s="2"/>
      <c r="N16" s="2"/>
      <c r="O16" s="2"/>
      <c r="P16" s="83">
        <f t="shared" si="1"/>
        <v>0</v>
      </c>
      <c r="Q16" s="11"/>
      <c r="R16" s="2"/>
      <c r="S16" s="11"/>
      <c r="T16" s="21"/>
      <c r="U16" s="21"/>
      <c r="V16" s="2"/>
      <c r="W16" s="2"/>
      <c r="X16" s="22"/>
      <c r="Y16" s="83">
        <f t="shared" si="2"/>
        <v>0</v>
      </c>
      <c r="Z16" s="2"/>
      <c r="AA16" s="2"/>
      <c r="AB16" s="2"/>
      <c r="AC16" s="83">
        <f t="shared" si="3"/>
        <v>0</v>
      </c>
      <c r="AD16" s="11"/>
      <c r="AE16" s="84">
        <f t="shared" si="0"/>
        <v>0</v>
      </c>
      <c r="AF16" s="106">
        <f t="shared" si="4"/>
        <v>0</v>
      </c>
      <c r="AG16" s="108"/>
      <c r="AJ16" s="46"/>
    </row>
    <row r="17" spans="1:36" x14ac:dyDescent="0.35">
      <c r="A17" s="90">
        <v>4</v>
      </c>
      <c r="B17" s="23"/>
      <c r="C17" s="23"/>
      <c r="D17" s="23"/>
      <c r="E17" s="23"/>
      <c r="F17" s="11"/>
      <c r="G17" s="2"/>
      <c r="H17" s="11"/>
      <c r="I17" s="2"/>
      <c r="J17" s="2"/>
      <c r="K17" s="2"/>
      <c r="L17" s="2"/>
      <c r="M17" s="2"/>
      <c r="N17" s="2"/>
      <c r="O17" s="2"/>
      <c r="P17" s="83">
        <f t="shared" si="1"/>
        <v>0</v>
      </c>
      <c r="Q17" s="11"/>
      <c r="R17" s="2"/>
      <c r="S17" s="11"/>
      <c r="T17" s="21"/>
      <c r="U17" s="21"/>
      <c r="V17" s="2"/>
      <c r="W17" s="2"/>
      <c r="X17" s="22"/>
      <c r="Y17" s="83">
        <f t="shared" si="2"/>
        <v>0</v>
      </c>
      <c r="Z17" s="2"/>
      <c r="AA17" s="2"/>
      <c r="AB17" s="2"/>
      <c r="AC17" s="83">
        <f t="shared" si="3"/>
        <v>0</v>
      </c>
      <c r="AD17" s="11"/>
      <c r="AE17" s="84">
        <f t="shared" si="0"/>
        <v>0</v>
      </c>
      <c r="AF17" s="106">
        <f t="shared" si="4"/>
        <v>0</v>
      </c>
      <c r="AG17" s="108"/>
      <c r="AJ17" s="46"/>
    </row>
    <row r="18" spans="1:36" ht="15" thickBot="1" x14ac:dyDescent="0.4">
      <c r="A18" s="90">
        <v>5</v>
      </c>
      <c r="B18" s="23"/>
      <c r="C18" s="23"/>
      <c r="D18" s="23"/>
      <c r="E18" s="23"/>
      <c r="F18" s="11"/>
      <c r="G18" s="2"/>
      <c r="H18" s="11"/>
      <c r="I18" s="2"/>
      <c r="J18" s="2"/>
      <c r="K18" s="2"/>
      <c r="L18" s="2"/>
      <c r="M18" s="2"/>
      <c r="N18" s="2"/>
      <c r="O18" s="2"/>
      <c r="P18" s="83">
        <f t="shared" si="1"/>
        <v>0</v>
      </c>
      <c r="Q18" s="11"/>
      <c r="R18" s="2"/>
      <c r="S18" s="11"/>
      <c r="T18" s="21"/>
      <c r="U18" s="21"/>
      <c r="V18" s="2"/>
      <c r="W18" s="2"/>
      <c r="X18" s="22"/>
      <c r="Y18" s="83">
        <f t="shared" si="2"/>
        <v>0</v>
      </c>
      <c r="Z18" s="2"/>
      <c r="AA18" s="2"/>
      <c r="AB18" s="2"/>
      <c r="AC18" s="83">
        <f t="shared" si="3"/>
        <v>0</v>
      </c>
      <c r="AD18" s="11"/>
      <c r="AE18" s="84">
        <f t="shared" si="0"/>
        <v>0</v>
      </c>
      <c r="AF18" s="106">
        <f t="shared" si="4"/>
        <v>0</v>
      </c>
      <c r="AG18" s="108"/>
      <c r="AJ18" s="46"/>
    </row>
    <row r="19" spans="1:36" ht="31.5" customHeight="1" thickBot="1" x14ac:dyDescent="0.7">
      <c r="A19" s="128" t="s">
        <v>69</v>
      </c>
      <c r="B19" s="129"/>
      <c r="C19" s="129"/>
      <c r="D19" s="129"/>
      <c r="E19" s="130"/>
      <c r="F19" s="61">
        <f>SUM(F14:F18)</f>
        <v>0</v>
      </c>
      <c r="G19" s="62">
        <f>SUM(G14:G18)</f>
        <v>0</v>
      </c>
      <c r="H19" s="63">
        <f>SUM(H14:H18)</f>
        <v>0</v>
      </c>
      <c r="I19" s="6"/>
      <c r="J19" s="6"/>
      <c r="K19" s="6"/>
      <c r="L19" s="6"/>
      <c r="M19" s="6"/>
      <c r="N19" s="6"/>
      <c r="O19" s="6"/>
      <c r="P19" s="70">
        <f>SUM(P14:P18)</f>
        <v>0</v>
      </c>
      <c r="Q19" s="62">
        <f>SUM(Q14:Q18)</f>
        <v>0</v>
      </c>
      <c r="R19" s="71">
        <f>SUM(R14:R18)</f>
        <v>0</v>
      </c>
      <c r="S19" s="62">
        <f>SUM(S14:S18)</f>
        <v>0</v>
      </c>
      <c r="T19" s="70">
        <f>SUM(T14:T18)</f>
        <v>0</v>
      </c>
      <c r="U19" s="50"/>
      <c r="V19" s="17"/>
      <c r="W19" s="50"/>
      <c r="X19" s="15"/>
      <c r="Y19" s="77">
        <f>SUM(Y14:Y18)</f>
        <v>0</v>
      </c>
      <c r="Z19" s="49"/>
      <c r="AA19" s="50"/>
      <c r="AB19" s="15"/>
      <c r="AC19" s="80">
        <f>SUM(AC14:AC18)</f>
        <v>0</v>
      </c>
      <c r="AD19" s="71">
        <f>SUM(AD14:AD18)</f>
        <v>0</v>
      </c>
      <c r="AE19" s="54" t="s">
        <v>70</v>
      </c>
      <c r="AF19" s="110">
        <f>SUM(AF14:AF18)</f>
        <v>0</v>
      </c>
      <c r="AG19" s="108"/>
      <c r="AJ19" s="46"/>
    </row>
    <row r="20" spans="1:36" ht="30.5" customHeight="1" thickTop="1" thickBot="1" x14ac:dyDescent="0.7">
      <c r="A20" s="125" t="s">
        <v>71</v>
      </c>
      <c r="B20" s="126"/>
      <c r="C20" s="126"/>
      <c r="D20" s="126"/>
      <c r="E20" s="127"/>
      <c r="F20" s="64">
        <f>F19/$AC$7</f>
        <v>0</v>
      </c>
      <c r="G20" s="65">
        <f>G19/$AC$7</f>
        <v>0</v>
      </c>
      <c r="H20" s="66">
        <f>H19/$AC$7</f>
        <v>0</v>
      </c>
      <c r="I20" s="5"/>
      <c r="J20" s="5"/>
      <c r="K20" s="5"/>
      <c r="L20" s="17"/>
      <c r="M20" s="5"/>
      <c r="N20" s="5"/>
      <c r="O20" s="5"/>
      <c r="P20" s="72">
        <f>P19/$AC$7</f>
        <v>0</v>
      </c>
      <c r="Q20" s="65">
        <f>Q19/$AC$7</f>
        <v>0</v>
      </c>
      <c r="R20" s="73">
        <f>R19/$AC$7</f>
        <v>0</v>
      </c>
      <c r="S20" s="65">
        <f>S19/$AC$7</f>
        <v>0</v>
      </c>
      <c r="T20" s="74">
        <f>T19/$AC$7</f>
        <v>0</v>
      </c>
      <c r="U20" s="48"/>
      <c r="W20" s="48"/>
      <c r="X20" s="48"/>
      <c r="Y20" s="78">
        <f>Y19/$AC$7</f>
        <v>0</v>
      </c>
      <c r="Z20" s="51"/>
      <c r="AB20" s="18"/>
      <c r="AC20" s="81">
        <f>AC19/$AC$7</f>
        <v>0</v>
      </c>
      <c r="AD20" s="73">
        <f>AD19/$AC$7</f>
        <v>0</v>
      </c>
      <c r="AE20" s="55" t="s">
        <v>72</v>
      </c>
      <c r="AF20" s="111">
        <f>AF19/$AC$7</f>
        <v>0</v>
      </c>
      <c r="AG20" s="108"/>
      <c r="AJ20" s="46"/>
    </row>
    <row r="21" spans="1:36" ht="23" thickTop="1" thickBot="1" x14ac:dyDescent="0.7">
      <c r="A21" s="113" t="s">
        <v>73</v>
      </c>
      <c r="B21" s="114"/>
      <c r="C21" s="114"/>
      <c r="D21" s="114"/>
      <c r="E21" s="115"/>
      <c r="F21" s="67" t="str">
        <f>IF((F20&gt;85%),"SI","NO")</f>
        <v>NO</v>
      </c>
      <c r="G21" s="68" t="str">
        <f>IF((G20&gt;85%),"SI","NO")</f>
        <v>NO</v>
      </c>
      <c r="H21" s="69" t="str">
        <f>IF((H20&gt;85%),"SI","NO")</f>
        <v>NO</v>
      </c>
      <c r="I21" s="16"/>
      <c r="J21" s="16"/>
      <c r="K21" s="16"/>
      <c r="L21" s="10"/>
      <c r="M21" s="16"/>
      <c r="N21" s="16"/>
      <c r="O21" s="16"/>
      <c r="P21" s="75" t="str">
        <f>IF((P20&gt;85%),"SI","NO")</f>
        <v>NO</v>
      </c>
      <c r="Q21" s="68" t="str">
        <f>IF((Q20&gt;85%),"SI","NO")</f>
        <v>NO</v>
      </c>
      <c r="R21" s="76" t="str">
        <f>IF((R20&gt;85%),"SI","NO")</f>
        <v>NO</v>
      </c>
      <c r="S21" s="68" t="str">
        <f>IF((S20&gt;85%),"SI","NO")</f>
        <v>NO</v>
      </c>
      <c r="T21" s="75" t="str">
        <f>IF((T20&gt;85%),"SI","NO")</f>
        <v>NO</v>
      </c>
      <c r="U21" s="53"/>
      <c r="V21" s="17"/>
      <c r="W21" s="53"/>
      <c r="X21" s="19"/>
      <c r="Y21" s="79" t="str">
        <f>IF((Y20&gt;85%),"SI","NO")</f>
        <v>NO</v>
      </c>
      <c r="Z21" s="52"/>
      <c r="AA21" s="53"/>
      <c r="AB21" s="19"/>
      <c r="AC21" s="82" t="str">
        <f>IF((AC20&gt;85%),"SI","NO")</f>
        <v>NO</v>
      </c>
      <c r="AD21" s="76" t="str">
        <f>IF((AD20&gt;85%),"SI","NO")</f>
        <v>NO</v>
      </c>
      <c r="AE21" s="56" t="s">
        <v>74</v>
      </c>
      <c r="AF21" s="112" t="str">
        <f>IF((AF20&gt;85%),"SI","NO")</f>
        <v>NO</v>
      </c>
      <c r="AG21" s="109"/>
      <c r="AH21" s="10"/>
      <c r="AI21" s="10"/>
      <c r="AJ21" s="47"/>
    </row>
  </sheetData>
  <mergeCells count="62">
    <mergeCell ref="I11:P11"/>
    <mergeCell ref="O12:O13"/>
    <mergeCell ref="L12:L13"/>
    <mergeCell ref="I12:I13"/>
    <mergeCell ref="J12:J13"/>
    <mergeCell ref="K12:K13"/>
    <mergeCell ref="M12:M13"/>
    <mergeCell ref="AA12:AA13"/>
    <mergeCell ref="Z12:Z13"/>
    <mergeCell ref="W12:W13"/>
    <mergeCell ref="X12:X13"/>
    <mergeCell ref="S11:T11"/>
    <mergeCell ref="V12:V13"/>
    <mergeCell ref="A1:H3"/>
    <mergeCell ref="F11:H11"/>
    <mergeCell ref="I6:J6"/>
    <mergeCell ref="I7:J7"/>
    <mergeCell ref="I1:R2"/>
    <mergeCell ref="R7:Z7"/>
    <mergeCell ref="U11:Y11"/>
    <mergeCell ref="S2:AJ2"/>
    <mergeCell ref="S3:Y3"/>
    <mergeCell ref="AH3:AJ3"/>
    <mergeCell ref="Z3:AE3"/>
    <mergeCell ref="Z10:AD10"/>
    <mergeCell ref="Z11:AC11"/>
    <mergeCell ref="S1:AJ1"/>
    <mergeCell ref="AE5:AG5"/>
    <mergeCell ref="AE9:AF9"/>
    <mergeCell ref="AH5:AJ7"/>
    <mergeCell ref="AE10:AF11"/>
    <mergeCell ref="AF12:AF13"/>
    <mergeCell ref="AJ11:AJ12"/>
    <mergeCell ref="AH10:AI10"/>
    <mergeCell ref="AH11:AI12"/>
    <mergeCell ref="AG11:AG13"/>
    <mergeCell ref="AG9:AJ9"/>
    <mergeCell ref="U12:U13"/>
    <mergeCell ref="A6:D7"/>
    <mergeCell ref="K6:O7"/>
    <mergeCell ref="N12:N13"/>
    <mergeCell ref="AA5:AD6"/>
    <mergeCell ref="A5:Z5"/>
    <mergeCell ref="E9:AD9"/>
    <mergeCell ref="A9:D9"/>
    <mergeCell ref="E6:H6"/>
    <mergeCell ref="E7:H7"/>
    <mergeCell ref="P6:Q6"/>
    <mergeCell ref="P7:Q7"/>
    <mergeCell ref="R6:Z6"/>
    <mergeCell ref="AB12:AB13"/>
    <mergeCell ref="Q11:R11"/>
    <mergeCell ref="F10:Y10"/>
    <mergeCell ref="A21:E21"/>
    <mergeCell ref="A10:A13"/>
    <mergeCell ref="B10:E10"/>
    <mergeCell ref="B11:B13"/>
    <mergeCell ref="C11:C13"/>
    <mergeCell ref="D11:D13"/>
    <mergeCell ref="E11:E13"/>
    <mergeCell ref="A20:E20"/>
    <mergeCell ref="A19:E19"/>
  </mergeCells>
  <phoneticPr fontId="0" type="noConversion"/>
  <printOptions horizontalCentered="1" verticalCentered="1"/>
  <pageMargins left="0.31496062992125984" right="0.31496062992125984" top="0.35433070866141736" bottom="0.35433070866141736" header="0.31496062992125984" footer="0.31496062992125984"/>
  <pageSetup paperSize="5" scale="40" fitToWidth="8" fitToHeight="8" orientation="landscape" horizontalDpi="4294967295" verticalDpi="4294967295" r:id="rId1"/>
  <ignoredErrors>
    <ignoredError sqref="F19:H19 Q19:T19 AD1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ReconocPredial_muestra500</vt:lpstr>
      <vt:lpstr>ReconocPredial_muestra500!Títulos_a_imprimir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JESUS DAVID PEREZ DELGADO</dc:creator>
  <cp:keywords/>
  <dc:description/>
  <cp:lastModifiedBy>Mateo Alexander Henao Cardona</cp:lastModifiedBy>
  <cp:revision/>
  <cp:lastPrinted>2024-01-22T21:13:44Z</cp:lastPrinted>
  <dcterms:created xsi:type="dcterms:W3CDTF">2013-09-24T21:13:43Z</dcterms:created>
  <dcterms:modified xsi:type="dcterms:W3CDTF">2024-01-22T21:29:17Z</dcterms:modified>
  <cp:category/>
  <cp:contentStatus/>
</cp:coreProperties>
</file>