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drawingml.chart+xml" PartName="/xl/charts/chart7.xml"/>
  <Override ContentType="application/vnd.openxmlformats-officedocument.drawingml.chart+xml" PartName="/xl/charts/chart27.xml"/>
  <Override ContentType="application/vnd.openxmlformats-officedocument.drawingml.chart+xml" PartName="/xl/charts/chart14.xml"/>
  <Override ContentType="application/vnd.openxmlformats-officedocument.drawingml.chart+xml" PartName="/xl/charts/chart30.xml"/>
  <Override ContentType="application/vnd.openxmlformats-officedocument.drawingml.chart+xml" PartName="/xl/charts/chart18.xml"/>
  <Override ContentType="application/vnd.openxmlformats-officedocument.drawingml.chart+xml" PartName="/xl/charts/chart13.xml"/>
  <Override ContentType="application/vnd.openxmlformats-officedocument.drawingml.chart+xml" PartName="/xl/charts/chart31.xml"/>
  <Override ContentType="application/vnd.openxmlformats-officedocument.drawingml.chart+xml" PartName="/xl/charts/chart26.xml"/>
  <Override ContentType="application/vnd.openxmlformats-officedocument.drawingml.chart+xml" PartName="/xl/charts/chart2.xml"/>
  <Override ContentType="application/vnd.openxmlformats-officedocument.drawingml.chart+xml" PartName="/xl/charts/chart22.xml"/>
  <Override ContentType="application/vnd.openxmlformats-officedocument.drawingml.chart+xml" PartName="/xl/charts/chart34.xml"/>
  <Override ContentType="application/vnd.openxmlformats-officedocument.drawingml.chart+xml" PartName="/xl/charts/chart8.xml"/>
  <Override ContentType="application/vnd.openxmlformats-officedocument.drawingml.chart+xml" PartName="/xl/charts/chart17.xml"/>
  <Override ContentType="application/vnd.openxmlformats-officedocument.drawingml.chart+xml" PartName="/xl/charts/chart25.xml"/>
  <Override ContentType="application/vnd.openxmlformats-officedocument.drawingml.chart+xml" PartName="/xl/charts/chart12.xml"/>
  <Override ContentType="application/vnd.openxmlformats-officedocument.drawingml.chart+xml" PartName="/xl/charts/chart21.xml"/>
  <Override ContentType="application/vnd.openxmlformats-officedocument.drawingml.chart+xml" PartName="/xl/charts/chart3.xml"/>
  <Override ContentType="application/vnd.openxmlformats-officedocument.drawingml.chart+xml" PartName="/xl/charts/chart16.xml"/>
  <Override ContentType="application/vnd.openxmlformats-officedocument.drawingml.chart+xml" PartName="/xl/charts/chart11.xml"/>
  <Override ContentType="application/vnd.openxmlformats-officedocument.drawingml.chart+xml" PartName="/xl/charts/chart29.xml"/>
  <Override ContentType="application/vnd.openxmlformats-officedocument.drawingml.chart+xml" PartName="/xl/charts/chart4.xml"/>
  <Override ContentType="application/vnd.openxmlformats-officedocument.drawingml.chart+xml" PartName="/xl/charts/chart20.xml"/>
  <Override ContentType="application/vnd.openxmlformats-officedocument.drawingml.chart+xml" PartName="/xl/charts/chart33.xml"/>
  <Override ContentType="application/vnd.openxmlformats-officedocument.drawingml.chart+xml" PartName="/xl/charts/chart24.xml"/>
  <Override ContentType="application/vnd.openxmlformats-officedocument.drawingml.chart+xml" PartName="/xl/charts/chart1.xml"/>
  <Override ContentType="application/vnd.openxmlformats-officedocument.drawingml.chart+xml" PartName="/xl/charts/chart28.xml"/>
  <Override ContentType="application/vnd.openxmlformats-officedocument.drawingml.chart+xml" PartName="/xl/charts/chart10.xml"/>
  <Override ContentType="application/vnd.openxmlformats-officedocument.drawingml.chart+xml" PartName="/xl/charts/chart6.xml"/>
  <Override ContentType="application/vnd.openxmlformats-officedocument.drawingml.chart+xml" PartName="/xl/charts/chart15.xml"/>
  <Override ContentType="application/vnd.openxmlformats-officedocument.drawingml.chart+xml" PartName="/xl/charts/chart9.xml"/>
  <Override ContentType="application/vnd.openxmlformats-officedocument.drawingml.chart+xml" PartName="/xl/charts/chart19.xml"/>
  <Override ContentType="application/vnd.openxmlformats-officedocument.drawingml.chart+xml" PartName="/xl/charts/chart32.xml"/>
  <Override ContentType="application/vnd.openxmlformats-officedocument.drawingml.chart+xml" PartName="/xl/charts/chart5.xml"/>
  <Override ContentType="application/vnd.openxmlformats-officedocument.drawingml.chart+xml" PartName="/xl/charts/chart23.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puestas de formulario 1" sheetId="1" r:id="rId4"/>
    <sheet state="visible" name="Participación" sheetId="2" r:id="rId5"/>
    <sheet state="visible" name="Reciprocidad" sheetId="3" r:id="rId6"/>
    <sheet state="visible" name="Motivación" sheetId="4" r:id="rId7"/>
    <sheet state="visible" name="Liderazgo" sheetId="5" r:id="rId8"/>
    <sheet state="visible" name="Edad" sheetId="6" r:id="rId9"/>
    <sheet state="visible" name="Sexo" sheetId="7" r:id="rId10"/>
    <sheet state="visible" name="Profesión" sheetId="8" r:id="rId11"/>
    <sheet state="visible" name="Contrato" sheetId="9" r:id="rId12"/>
    <sheet state="visible" name="Estrato" sheetId="10" r:id="rId13"/>
    <sheet state="visible" name="Antiguedad " sheetId="11" r:id="rId14"/>
    <sheet state="visible" name="Intensidad horaria" sheetId="12" r:id="rId15"/>
    <sheet state="visible" name="RESULTADOS VARIABLES GENERAL E " sheetId="13" r:id="rId16"/>
    <sheet state="visible" name="RESULTADOS DEMOGRÁFICOS  " sheetId="14" r:id="rId17"/>
  </sheets>
  <definedNames>
    <definedName hidden="1" localSheetId="0" name="_xlnm._FilterDatabase">'Respuestas de formulario 1'!$A$1:$FU$45</definedName>
  </definedNames>
  <calcPr/>
</workbook>
</file>

<file path=xl/sharedStrings.xml><?xml version="1.0" encoding="utf-8"?>
<sst xmlns="http://schemas.openxmlformats.org/spreadsheetml/2006/main" count="3802" uniqueCount="329">
  <si>
    <t>Marca temporal</t>
  </si>
  <si>
    <t>Consentimiento informado</t>
  </si>
  <si>
    <t>¿Qué edad tienes?</t>
  </si>
  <si>
    <t>¿Cuál es tu sexo?</t>
  </si>
  <si>
    <t>¿Cuál es tu estrato socioeconómico?</t>
  </si>
  <si>
    <t>¿Cuánto tiempo lleva laborando en el hospital?</t>
  </si>
  <si>
    <t>¿Cuál es tu profesión en el ámbito de la salud?</t>
  </si>
  <si>
    <t xml:space="preserve">Intensidad horaria del servicio </t>
  </si>
  <si>
    <t xml:space="preserve"> ¿Qué vínculo contractual tiene con el hospital?</t>
  </si>
  <si>
    <t>1. El jefe quiere asegurarse de que comprendan adecuadamente sus tareas.</t>
  </si>
  <si>
    <t>EVALUACION
1</t>
  </si>
  <si>
    <t>2. Por lo general, todos comparten ideas para hacer su trabajo mejor.</t>
  </si>
  <si>
    <t>EVALUACION
2</t>
  </si>
  <si>
    <t>3. La mayoría de las tareas requieren pensar con lógica.</t>
  </si>
  <si>
    <t>EVALUACION
3</t>
  </si>
  <si>
    <t>4. En esta organización, se fomenta que cada individuo tome decisiones sobre cómo llevar a cabo su trabajo.</t>
  </si>
  <si>
    <t xml:space="preserve">EVALUACION
4
</t>
  </si>
  <si>
    <r>
      <rPr>
        <rFont val="Arial"/>
        <b/>
        <color theme="1"/>
        <sz val="10.0"/>
      </rPr>
      <t xml:space="preserve">5. El ambiente en esta institución es </t>
    </r>
    <r>
      <rPr>
        <rFont val="Arial"/>
        <b/>
        <color rgb="FFFF0000"/>
        <sz val="10.0"/>
      </rPr>
      <t>estresante.</t>
    </r>
  </si>
  <si>
    <t>EVALUACION
5</t>
  </si>
  <si>
    <t>6. Las personas se esfuerzan por cumplir completamente con sus responsabilidades.</t>
  </si>
  <si>
    <t>EVALUACION
6</t>
  </si>
  <si>
    <r>
      <rPr>
        <rFont val="Arial"/>
        <b/>
        <color theme="1"/>
        <sz val="10.0"/>
      </rPr>
      <t xml:space="preserve">7. A menudo, nuestros compañeros </t>
    </r>
    <r>
      <rPr>
        <rFont val="Arial"/>
        <b/>
        <color rgb="FFFF0000"/>
        <sz val="10.0"/>
      </rPr>
      <t>hablan negativamente</t>
    </r>
    <r>
      <rPr>
        <rFont val="Arial"/>
        <b/>
        <color theme="1"/>
        <sz val="10.0"/>
      </rPr>
      <t xml:space="preserve"> sobre la institución.</t>
    </r>
  </si>
  <si>
    <t>EVALUACION
7</t>
  </si>
  <si>
    <t>8. Esta institución brinda excelentes oportunidades de formación.</t>
  </si>
  <si>
    <t>EVALUACION
8</t>
  </si>
  <si>
    <t>9. En esta organización, los ascensos dependen de opiniones personales.</t>
  </si>
  <si>
    <t>EVALUACION
9</t>
  </si>
  <si>
    <t xml:space="preserve">10. Los conflictos entre grupos de trabajo se manejan de manera eficiente </t>
  </si>
  <si>
    <t>EVALUACION
10</t>
  </si>
  <si>
    <t>11. Los objetivos de las áreas están alineados con los objetivos de la organización.</t>
  </si>
  <si>
    <t>EVALUACION
 11</t>
  </si>
  <si>
    <r>
      <rPr>
        <rFont val="Arial"/>
        <b/>
        <color theme="1"/>
        <sz val="10.0"/>
      </rPr>
      <t xml:space="preserve">12.La información requerida por los diferentes grupos se transmite de forma </t>
    </r>
    <r>
      <rPr>
        <rFont val="Arial"/>
        <b/>
        <color rgb="FFFF0000"/>
        <sz val="10.0"/>
      </rPr>
      <t>lenta.</t>
    </r>
  </si>
  <si>
    <t>EVALUACION
12</t>
  </si>
  <si>
    <r>
      <rPr>
        <rFont val="Arial"/>
        <b/>
        <color theme="1"/>
        <sz val="10.0"/>
      </rPr>
      <t>13. La adopción de nuevas tecnologías se ve</t>
    </r>
    <r>
      <rPr>
        <rFont val="Arial"/>
        <b/>
        <color rgb="FFFF0000"/>
        <sz val="10.0"/>
      </rPr>
      <t xml:space="preserve"> con desconfianza.</t>
    </r>
  </si>
  <si>
    <t>EVALUACION
13</t>
  </si>
  <si>
    <r>
      <rPr>
        <rFont val="Arial"/>
        <b/>
        <color theme="1"/>
        <sz val="10.0"/>
      </rPr>
      <t xml:space="preserve">14. A menudo, cuando surge un problema específico, </t>
    </r>
    <r>
      <rPr>
        <rFont val="Arial"/>
        <b/>
        <color rgb="FFFF0000"/>
        <sz val="10.0"/>
      </rPr>
      <t>no está claro quién debe solucionarlo.</t>
    </r>
  </si>
  <si>
    <t>EVALUACION
14</t>
  </si>
  <si>
    <t>15. Se esfuerzan por mantener a los empleados informados sobre las nuevas técnicas de trabajo para mejorar su calidad.</t>
  </si>
  <si>
    <t>EVALUACION 
15</t>
  </si>
  <si>
    <t xml:space="preserve">
16. En este lugar, todos los problemas se abordan de forma constructiva.</t>
  </si>
  <si>
    <t>EVALUACION 
16</t>
  </si>
  <si>
    <t>17. Para alcanzar los objetivos laborales, debemos aprovechar todas nuestras habilidades.</t>
  </si>
  <si>
    <t>EVALUACION
17</t>
  </si>
  <si>
    <t>18. En esta ocupación, experimento satisfacción profesional.</t>
  </si>
  <si>
    <t>EVALUACION
18</t>
  </si>
  <si>
    <t>19. En esta organización, se incentiva a quienes desempeñan su labor de manera efectiva.</t>
  </si>
  <si>
    <t>EVALUACION 
19</t>
  </si>
  <si>
    <r>
      <rPr>
        <rFont val="Arial"/>
        <b/>
        <color theme="1"/>
        <sz val="10.0"/>
      </rPr>
      <t xml:space="preserve">20. </t>
    </r>
    <r>
      <rPr>
        <rFont val="Arial"/>
        <b/>
        <color rgb="FFFF0000"/>
        <sz val="10.0"/>
      </rPr>
      <t>Nunca se implementan las ideas que</t>
    </r>
    <r>
      <rPr>
        <rFont val="Arial"/>
        <b/>
        <color theme="1"/>
        <sz val="10.0"/>
      </rPr>
      <t xml:space="preserve"> sugerimos para mejorar el trabajo.</t>
    </r>
  </si>
  <si>
    <t>EVALUACION
20</t>
  </si>
  <si>
    <t>21. Las condiciones de trabajo son buenas.</t>
  </si>
  <si>
    <t>EVALUACION 
21</t>
  </si>
  <si>
    <t>22. En este lugar, uno encuentra motivación interna en su trabajo.</t>
  </si>
  <si>
    <t>EVALUACION
22</t>
  </si>
  <si>
    <t>23. Es agradable ver el orden que prevalece en el lugar de trabajo.</t>
  </si>
  <si>
    <t>EVALUACION
23</t>
  </si>
  <si>
    <t>24. Se siente muy motivado por ser parte del grupo.</t>
  </si>
  <si>
    <t>EVALUACION
24</t>
  </si>
  <si>
    <t>25. Las normas disciplinarias se aplican de forma parcial.</t>
  </si>
  <si>
    <t>EVALUACION 
25</t>
  </si>
  <si>
    <t>26. Cuando surge un desafío para la organización, todos las áreas se involucran activamente en la solución.</t>
  </si>
  <si>
    <t>EVALUACION 
26</t>
  </si>
  <si>
    <t>27. Lo importante es alcanzar los objetivos del área, lo demás no importa.</t>
  </si>
  <si>
    <t>EVALUACION 
27</t>
  </si>
  <si>
    <r>
      <rPr>
        <rFont val="Arial"/>
        <b/>
        <color theme="1"/>
        <sz val="10.0"/>
      </rPr>
      <t xml:space="preserve">28. Normalmente, </t>
    </r>
    <r>
      <rPr>
        <rFont val="Arial"/>
        <b/>
        <color rgb="FFFF0000"/>
        <sz val="10.0"/>
      </rPr>
      <t xml:space="preserve">mi área es la última en recibir información </t>
    </r>
    <r>
      <rPr>
        <rFont val="Arial"/>
        <b/>
        <color theme="1"/>
        <sz val="10.0"/>
      </rPr>
      <t>antes de llevar a cabo alguna acción.</t>
    </r>
  </si>
  <si>
    <t>EVALUACION
28</t>
  </si>
  <si>
    <r>
      <rPr>
        <rFont val="Arial"/>
        <b/>
        <color theme="1"/>
        <sz val="10.0"/>
      </rPr>
      <t>29</t>
    </r>
    <r>
      <rPr>
        <rFont val="Arial"/>
        <b/>
        <color rgb="FFFF0000"/>
        <sz val="10.0"/>
      </rPr>
      <t>. Las ideas de los equipos no obtienen apoyo</t>
    </r>
    <r>
      <rPr>
        <rFont val="Arial"/>
        <b/>
        <color theme="1"/>
        <sz val="10.0"/>
      </rPr>
      <t xml:space="preserve"> por parte de la dirección superior.</t>
    </r>
  </si>
  <si>
    <t>EVALUACION
29</t>
  </si>
  <si>
    <t>30. Si algo parece complicado, se aplaza hasta que sea más sencillo de realizar.</t>
  </si>
  <si>
    <t>EVALUACION
30</t>
  </si>
  <si>
    <r>
      <rPr>
        <rFont val="Arial"/>
        <b/>
        <color theme="1"/>
        <sz val="10.0"/>
      </rPr>
      <t>31. A nuestro superior s</t>
    </r>
    <r>
      <rPr>
        <rFont val="Arial"/>
        <b/>
        <color rgb="FFFF0000"/>
        <sz val="10.0"/>
      </rPr>
      <t>olo le podemos decir los que quiere oír.</t>
    </r>
  </si>
  <si>
    <t>EVALUACION
31</t>
  </si>
  <si>
    <t>32. En esta área se aprecia el valor de los colaboradores.</t>
  </si>
  <si>
    <t>EVALUACION
32</t>
  </si>
  <si>
    <r>
      <rPr>
        <rFont val="Arial"/>
        <b/>
        <color theme="1"/>
        <sz val="10.0"/>
      </rPr>
      <t xml:space="preserve">33. </t>
    </r>
    <r>
      <rPr>
        <rFont val="Arial"/>
        <b/>
        <color rgb="FFFF0000"/>
        <sz val="10.0"/>
      </rPr>
      <t>No hay una descripción clara de lo que cada uno debe hacer.</t>
    </r>
  </si>
  <si>
    <t>EVALUACION
33</t>
  </si>
  <si>
    <t>34. Casi nadie pone mucho esfuerzo en hacer su trabajo.</t>
  </si>
  <si>
    <t>EVALUACION
34</t>
  </si>
  <si>
    <r>
      <rPr>
        <rFont val="Arial"/>
        <b/>
        <color theme="1"/>
        <sz val="10.0"/>
      </rPr>
      <t xml:space="preserve">35. </t>
    </r>
    <r>
      <rPr>
        <rFont val="Arial"/>
        <b/>
        <color rgb="FFFF0000"/>
        <sz val="10.0"/>
      </rPr>
      <t>Cuando alguien no sabe cómo hacer algo, nadie</t>
    </r>
    <r>
      <rPr>
        <rFont val="Arial"/>
        <b/>
        <color theme="1"/>
        <sz val="10.0"/>
      </rPr>
      <t xml:space="preserve"> le presta ayuda.</t>
    </r>
  </si>
  <si>
    <t>EVALUACION
35</t>
  </si>
  <si>
    <r>
      <rPr>
        <rFont val="Arial"/>
        <b/>
        <color theme="1"/>
        <sz val="10.0"/>
      </rPr>
      <t xml:space="preserve">36. Cuando enfrentamos un problema en el trabajo, </t>
    </r>
    <r>
      <rPr>
        <rFont val="Arial"/>
        <b/>
        <color rgb="FFFF0000"/>
        <sz val="10.0"/>
      </rPr>
      <t>nadie muestra interés en solucionarlo.</t>
    </r>
  </si>
  <si>
    <t>EVALUACION
36</t>
  </si>
  <si>
    <r>
      <rPr>
        <rFont val="Arial"/>
        <b/>
        <color theme="1"/>
        <sz val="10.0"/>
      </rPr>
      <t xml:space="preserve">37. Hay grupos con reglas y valores que </t>
    </r>
    <r>
      <rPr>
        <rFont val="Arial"/>
        <b/>
        <color rgb="FFFF0000"/>
        <sz val="10.0"/>
      </rPr>
      <t>no benefician el trabajo de la institución.</t>
    </r>
  </si>
  <si>
    <t>EVALUACION
37</t>
  </si>
  <si>
    <t>38. Los programas de desarrollo de la organización ayudan a los empleados a crecer en sus carreras.</t>
  </si>
  <si>
    <t>EVALUACION
38</t>
  </si>
  <si>
    <r>
      <rPr>
        <rFont val="Arial"/>
        <b/>
        <color theme="1"/>
        <sz val="10.0"/>
      </rPr>
      <t xml:space="preserve">39. </t>
    </r>
    <r>
      <rPr>
        <rFont val="Arial"/>
        <b/>
        <color rgb="FFFF0000"/>
        <sz val="10.0"/>
      </rPr>
      <t>Aquí únicamente están pendiente de los errores.</t>
    </r>
  </si>
  <si>
    <t>EVALUACION
39</t>
  </si>
  <si>
    <r>
      <rPr>
        <rFont val="Arial"/>
        <b/>
        <color theme="1"/>
        <sz val="10.0"/>
      </rPr>
      <t xml:space="preserve">40. </t>
    </r>
    <r>
      <rPr>
        <rFont val="Arial"/>
        <b/>
        <color rgb="FFFF0000"/>
        <sz val="10.0"/>
      </rPr>
      <t>Aquí se traslada o se expulsa al trabajador con facilidad.</t>
    </r>
  </si>
  <si>
    <t>EVALUACION  40</t>
  </si>
  <si>
    <r>
      <rPr>
        <rFont val="Arial"/>
        <b/>
        <color theme="1"/>
        <sz val="10.0"/>
      </rPr>
      <t xml:space="preserve">41. En general, el trabajo </t>
    </r>
    <r>
      <rPr>
        <rFont val="Arial"/>
        <b/>
        <color rgb="FFFF0000"/>
        <sz val="10.0"/>
      </rPr>
      <t>se hace de forma simple o de calidad mediocre</t>
    </r>
    <r>
      <rPr>
        <rFont val="Arial"/>
        <b/>
        <color theme="1"/>
        <sz val="10.0"/>
      </rPr>
      <t>.</t>
    </r>
  </si>
  <si>
    <t>EVLUACION 41</t>
  </si>
  <si>
    <t>42. Casi todos hacen su trabajo como les parece mejor.</t>
  </si>
  <si>
    <t>EVALUACION 42</t>
  </si>
  <si>
    <t>43. Realmente nos importa la reputación de la organización.</t>
  </si>
  <si>
    <t>EVALUACION 43</t>
  </si>
  <si>
    <t>44. Ser eficiente en el trabajo no conlleva ningún tipo de reconocimiento.</t>
  </si>
  <si>
    <t>EVALUACION 44</t>
  </si>
  <si>
    <t>45. Cada área trabaja de forma independiente.</t>
  </si>
  <si>
    <t>EVALUACION 45</t>
  </si>
  <si>
    <t>46. En esta organización, el poder está concentrado en unos pocos grupos.</t>
  </si>
  <si>
    <t>EVALUACION 46</t>
  </si>
  <si>
    <r>
      <rPr>
        <rFont val="Arial"/>
        <b/>
        <color theme="1"/>
        <sz val="10.0"/>
      </rPr>
      <t xml:space="preserve">47. </t>
    </r>
    <r>
      <rPr>
        <rFont val="Arial"/>
        <b/>
        <color rgb="FFFF0000"/>
        <sz val="10.0"/>
      </rPr>
      <t>Periódicamente tenemos problemas debido a la circulación de información inexacta (c</t>
    </r>
    <r>
      <rPr>
        <rFont val="Arial"/>
        <b/>
        <color theme="1"/>
        <sz val="10.0"/>
      </rPr>
      <t>hismes).</t>
    </r>
  </si>
  <si>
    <t>EVALUACION 47</t>
  </si>
  <si>
    <t>48. En este lugar, es posible desarrollar tu ingenio y creatividad.</t>
  </si>
  <si>
    <t>EVALUACION 48</t>
  </si>
  <si>
    <t>49. Nuestro jefe es comprensivo pero exige muy poco.</t>
  </si>
  <si>
    <t>EVALUACION 49</t>
  </si>
  <si>
    <t>50. A menudo, comenzamos proyectos sin saber por qué los estamos haciendo.</t>
  </si>
  <si>
    <t>EVALUACION 50</t>
  </si>
  <si>
    <r>
      <rPr>
        <rFont val="Arial"/>
        <b/>
        <color theme="1"/>
        <sz val="10.0"/>
      </rPr>
      <t>51. El jefe</t>
    </r>
    <r>
      <rPr>
        <rFont val="Arial"/>
        <b/>
        <color rgb="FFFF0000"/>
        <sz val="10.0"/>
      </rPr>
      <t xml:space="preserve"> no se interesa en recibir sugerencias para mejorar la calidad del trabajo.</t>
    </r>
  </si>
  <si>
    <t>EVALUACION 51</t>
  </si>
  <si>
    <r>
      <rPr>
        <rFont val="Arial"/>
        <b/>
        <color theme="1"/>
        <sz val="10.0"/>
      </rPr>
      <t xml:space="preserve">52. </t>
    </r>
    <r>
      <rPr>
        <rFont val="Arial"/>
        <b/>
        <color rgb="FFFF0000"/>
        <sz val="10.0"/>
      </rPr>
      <t>Los programas de formación son accesibles solo para un reducido grupo.</t>
    </r>
  </si>
  <si>
    <t>EVALUACION 52</t>
  </si>
  <si>
    <t>53. En esta organización, ascender significa enfrentar desafíos más grandes.</t>
  </si>
  <si>
    <t>EVALUACION 53</t>
  </si>
  <si>
    <r>
      <rPr>
        <rFont val="Arial"/>
        <b/>
        <color theme="1"/>
        <sz val="10.0"/>
      </rPr>
      <t xml:space="preserve">54. </t>
    </r>
    <r>
      <rPr>
        <rFont val="Arial"/>
        <b/>
        <color rgb="FFFF0000"/>
        <sz val="10.0"/>
      </rPr>
      <t>Hay poca libertad para llevar a cabo el trabajo.</t>
    </r>
  </si>
  <si>
    <t>EVALUACION 54</t>
  </si>
  <si>
    <t>55. Los problemas se abordan de manera organizada para hallar soluciones creativas.</t>
  </si>
  <si>
    <t>EVALUACION 55</t>
  </si>
  <si>
    <t>56. El esfuerzo de este equipo merece reconocimiento.</t>
  </si>
  <si>
    <t>EVALUACION 56</t>
  </si>
  <si>
    <t>57. Todas las decisiones deben ser consultadas con los superiores antes de implementarlas.</t>
  </si>
  <si>
    <t>EVALUACION 57</t>
  </si>
  <si>
    <t>58. Por lo general, las personas son responsables de supervisar su propio trabajo.</t>
  </si>
  <si>
    <t>EVALUACION 58</t>
  </si>
  <si>
    <t>59. La mayoría de los empleados en esta institución nos sentimos contentos con el entorno de trabajo del área.</t>
  </si>
  <si>
    <t>EVALUACION 59</t>
  </si>
  <si>
    <t>60. Defendemos con pasión el trabajo y la reputación de nuestro área.</t>
  </si>
  <si>
    <t>EVALUACION 60</t>
  </si>
  <si>
    <t>61. El trabajo en equipo en esta organización es destacado.</t>
  </si>
  <si>
    <t>EVALUACION 61</t>
  </si>
  <si>
    <t>62. Compartimos los recursos limitados de nuestra área con otros grupos de la organización sin problemas.</t>
  </si>
  <si>
    <t>EVALUACON 62</t>
  </si>
  <si>
    <r>
      <rPr>
        <rFont val="Arial"/>
        <b/>
        <color theme="1"/>
        <sz val="10.0"/>
      </rPr>
      <t xml:space="preserve">63. </t>
    </r>
    <r>
      <rPr>
        <rFont val="Arial"/>
        <b/>
        <color rgb="FFFF0000"/>
        <sz val="10.0"/>
      </rPr>
      <t>Las personas que tienen información no la comparten con facilidad.</t>
    </r>
  </si>
  <si>
    <t>EVALUACION 63</t>
  </si>
  <si>
    <r>
      <rPr>
        <rFont val="Arial"/>
        <b/>
        <color theme="1"/>
        <sz val="10.0"/>
      </rPr>
      <t xml:space="preserve">64. </t>
    </r>
    <r>
      <rPr>
        <rFont val="Arial"/>
        <b/>
        <color rgb="FFFF0000"/>
        <sz val="10.0"/>
      </rPr>
      <t xml:space="preserve">En esta organización existen grupos que se oponen a todos los cambios.
</t>
    </r>
  </si>
  <si>
    <t>EVALUACIONN 64</t>
  </si>
  <si>
    <t>65. Cada uno cuenta con los elementos necesarios de trabajo.</t>
  </si>
  <si>
    <t>EVALUACION 65</t>
  </si>
  <si>
    <t>66. En general, la institución reconoce a las personas que trabajan eficazmente.</t>
  </si>
  <si>
    <t>EVALUACION 66</t>
  </si>
  <si>
    <r>
      <rPr>
        <rFont val="Arial"/>
        <b/>
        <color theme="1"/>
        <sz val="10.0"/>
      </rPr>
      <t xml:space="preserve">67. Por lo general, </t>
    </r>
    <r>
      <rPr>
        <rFont val="Arial"/>
        <b/>
        <color rgb="FFFF0000"/>
        <sz val="10.0"/>
      </rPr>
      <t>tenemos muchas cosas por hacer y no sabemos por cual empezar.</t>
    </r>
  </si>
  <si>
    <t>EVALUACION 67</t>
  </si>
  <si>
    <r>
      <rPr>
        <rFont val="Arial"/>
        <b/>
        <color theme="1"/>
        <sz val="10.0"/>
      </rPr>
      <t xml:space="preserve">68. Cuando evaluamos un problema, </t>
    </r>
    <r>
      <rPr>
        <rFont val="Arial"/>
        <b/>
        <color rgb="FFFF0000"/>
        <sz val="10.0"/>
      </rPr>
      <t>las opiniones de algunos de mis compañeros no siempre son honestas.</t>
    </r>
  </si>
  <si>
    <t>EVALUACION 68</t>
  </si>
  <si>
    <t>69. Normalmente, se otorga un reconocimiento especial al buen rendimiento laboral.</t>
  </si>
  <si>
    <t>EVALUACION 69</t>
  </si>
  <si>
    <r>
      <rPr>
        <rFont val="Arial"/>
        <b/>
        <color theme="1"/>
        <sz val="10.0"/>
      </rPr>
      <t xml:space="preserve">70. </t>
    </r>
    <r>
      <rPr>
        <rFont val="Arial"/>
        <b/>
        <color rgb="FFFF0000"/>
        <sz val="10.0"/>
      </rPr>
      <t>A mi jefe no le interesa la calidad del trabajo.</t>
    </r>
  </si>
  <si>
    <t>EVALUACION 70</t>
  </si>
  <si>
    <t>71. A la gente le gusta encargarse de las tareas importantes.</t>
  </si>
  <si>
    <t>EVALUACION 71</t>
  </si>
  <si>
    <t>72. En general, todos cuidan con atención los recursos de la institución.</t>
  </si>
  <si>
    <t>EVALUACION 72</t>
  </si>
  <si>
    <r>
      <rPr>
        <rFont val="Arial"/>
        <b/>
        <color theme="1"/>
        <sz val="10.0"/>
      </rPr>
      <t xml:space="preserve">73. En esta organización, </t>
    </r>
    <r>
      <rPr>
        <rFont val="Arial"/>
        <b/>
        <color rgb="FFFF0000"/>
        <sz val="10.0"/>
      </rPr>
      <t>los resultados dependen del esfuerzo de unas pocas personas.</t>
    </r>
  </si>
  <si>
    <t>EVALUACION 73</t>
  </si>
  <si>
    <t>74. Los colaboradores se enorgullecen de formar parte de esta institución.</t>
  </si>
  <si>
    <t>EVALUACION 74</t>
  </si>
  <si>
    <t>75. Cada uno es visto como un experto en su labor y se le trata como tal.</t>
  </si>
  <si>
    <t>EVALUACION 75</t>
  </si>
  <si>
    <t>76. La ejecución de las funciones se evalúa de manera adecuada.</t>
  </si>
  <si>
    <t>EVALUACION 76</t>
  </si>
  <si>
    <t>77. Los distintos niveles de la jerarquía en la institución no trabajan en conjunto.</t>
  </si>
  <si>
    <t>EVALUACION 77</t>
  </si>
  <si>
    <r>
      <rPr>
        <rFont val="Arial"/>
        <b/>
        <color theme="1"/>
        <sz val="10.0"/>
      </rPr>
      <t xml:space="preserve">78. En esta organización, </t>
    </r>
    <r>
      <rPr>
        <rFont val="Arial"/>
        <b/>
        <color rgb="FFFF0000"/>
        <sz val="10.0"/>
      </rPr>
      <t>las áreas están en conflicto constante</t>
    </r>
    <r>
      <rPr>
        <rFont val="Arial"/>
        <b/>
        <color theme="1"/>
        <sz val="10.0"/>
      </rPr>
      <t>.</t>
    </r>
  </si>
  <si>
    <t>EVALUACION 78</t>
  </si>
  <si>
    <r>
      <rPr>
        <rFont val="Arial"/>
        <b/>
        <color theme="1"/>
        <sz val="10.0"/>
      </rPr>
      <t xml:space="preserve">79. En esta organización, </t>
    </r>
    <r>
      <rPr>
        <rFont val="Arial"/>
        <b/>
        <color rgb="FFFF0000"/>
        <sz val="10.0"/>
      </rPr>
      <t>la información se encuentra en manos de unos pocos grupos.</t>
    </r>
  </si>
  <si>
    <t>EVALUACION 79</t>
  </si>
  <si>
    <r>
      <rPr>
        <rFont val="Arial"/>
        <b/>
        <color theme="1"/>
        <sz val="10.0"/>
      </rPr>
      <t xml:space="preserve">80. </t>
    </r>
    <r>
      <rPr>
        <rFont val="Arial"/>
        <b/>
        <color rgb="FFFF0000"/>
        <sz val="10.0"/>
      </rPr>
      <t>Los niveles superiores no propician cambios positivos para la institución.</t>
    </r>
  </si>
  <si>
    <t>EVALUACION 80</t>
  </si>
  <si>
    <r>
      <rPr>
        <rFont val="Arial"/>
        <color theme="1"/>
        <sz val="10.0"/>
      </rPr>
      <t xml:space="preserve">31. </t>
    </r>
    <r>
      <rPr>
        <rFont val="Arial"/>
        <color rgb="FFFF0000"/>
        <sz val="10.0"/>
      </rPr>
      <t>A nuestro superior solo le podemos decir los que quiere oír.</t>
    </r>
  </si>
  <si>
    <t/>
  </si>
  <si>
    <t>Sí</t>
  </si>
  <si>
    <t>30 a 34 años.</t>
  </si>
  <si>
    <t>Femenino.</t>
  </si>
  <si>
    <t>De 1 año  a 3 años.</t>
  </si>
  <si>
    <t>Auxiliar de enfermería.</t>
  </si>
  <si>
    <t>Entre 6 y 12 horas</t>
  </si>
  <si>
    <t>Contrato a termino indefinido: Es utilizado cuando el contrato no tiene estipulada una fecha de culminación.</t>
  </si>
  <si>
    <t>Verdadero</t>
  </si>
  <si>
    <t>Falso</t>
  </si>
  <si>
    <t>35 a 39 años.</t>
  </si>
  <si>
    <t>Contrato de vinculación por carrera administrativa.</t>
  </si>
  <si>
    <t>25 a 29 años.</t>
  </si>
  <si>
    <t>De 6 meses a 1 año.</t>
  </si>
  <si>
    <t>50 años en adelante.</t>
  </si>
  <si>
    <t>De 5 años a 10 años.</t>
  </si>
  <si>
    <t>Más de 12 horas</t>
  </si>
  <si>
    <t>Contrato de Prestación de Servicios: Las ESE pueden celebrar contratos de prestación de servicios con profesionales, técnicos o especialistas para realizar actividades específicas relacionadas con la salud o la gestión administrativa.</t>
  </si>
  <si>
    <t>40 a 44 años.</t>
  </si>
  <si>
    <t>45 a 49 años.</t>
  </si>
  <si>
    <t>Más de 10 años.</t>
  </si>
  <si>
    <t xml:space="preserve">Auxiliar Farmacia </t>
  </si>
  <si>
    <t>De 3 a 5 años.</t>
  </si>
  <si>
    <t>Masculino.</t>
  </si>
  <si>
    <t xml:space="preserve">Imágenes diagnósticas </t>
  </si>
  <si>
    <t>Contrato por Cooperativa de trabajo asociado.</t>
  </si>
  <si>
    <t xml:space="preserve">Regente de farmacia </t>
  </si>
  <si>
    <t>Auxiliar de odontología/salud oral/ higiene oral.</t>
  </si>
  <si>
    <t>Médico/a.</t>
  </si>
  <si>
    <t>18 a 24 años.</t>
  </si>
  <si>
    <t>Contrato a termino fijo:  Se utiliza cuando se acuerda anticipadamente la duración y día final del contrato.</t>
  </si>
  <si>
    <t>Odontólogo/a.</t>
  </si>
  <si>
    <t>Enfermero/a.</t>
  </si>
  <si>
    <t>Fisioterapeuta.</t>
  </si>
  <si>
    <t>hacer el trabajo como les parece mejor</t>
  </si>
  <si>
    <t>#</t>
  </si>
  <si>
    <t>%</t>
  </si>
  <si>
    <t>si</t>
  </si>
  <si>
    <t>no</t>
  </si>
  <si>
    <t>total</t>
  </si>
  <si>
    <t>Se fueron, no los esucho</t>
  </si>
  <si>
    <t>Se desconectó</t>
  </si>
  <si>
    <t>Subvariables</t>
  </si>
  <si>
    <t>Afirmaciones</t>
  </si>
  <si>
    <t>Valor</t>
  </si>
  <si>
    <t>Compromiso con la productividad</t>
  </si>
  <si>
    <t>10 - 26 - 46 - 61 - 77</t>
  </si>
  <si>
    <t xml:space="preserve">Compatibilidad de intereses </t>
  </si>
  <si>
    <t>11 - 27 - 47 - 62 - 78</t>
  </si>
  <si>
    <t xml:space="preserve">Intercambio de información </t>
  </si>
  <si>
    <t>12 - 28 - 48 - 63 - 79</t>
  </si>
  <si>
    <t xml:space="preserve">Involucración al cambio </t>
  </si>
  <si>
    <t>13 - 29 - 49 - 64 - 80</t>
  </si>
  <si>
    <t>General</t>
  </si>
  <si>
    <t xml:space="preserve">VALOR VARIABLE GENERAL </t>
  </si>
  <si>
    <t xml:space="preserve">Promedio Variable </t>
  </si>
  <si>
    <t>TOTAL DE RESPUESTAS PARTICIPACION</t>
  </si>
  <si>
    <t>Subvariable</t>
  </si>
  <si>
    <t>Cantidad de respuestas ideales</t>
  </si>
  <si>
    <t>Cantidad de respuestas no estándar</t>
  </si>
  <si>
    <t>Total</t>
  </si>
  <si>
    <t>Estándar</t>
  </si>
  <si>
    <t>No estándar</t>
  </si>
  <si>
    <t>Respuesta ideal</t>
  </si>
  <si>
    <t>Estandar</t>
  </si>
  <si>
    <t>No estandar</t>
  </si>
  <si>
    <t>VALOR</t>
  </si>
  <si>
    <t xml:space="preserve">Aplicación al trabajo </t>
  </si>
  <si>
    <t>6 - 22 - 42 - 58 - 71</t>
  </si>
  <si>
    <t>Cuidado del patrimonio institucional</t>
  </si>
  <si>
    <t>7 - 23 - 44 - 60 - 72</t>
  </si>
  <si>
    <t>Retribución</t>
  </si>
  <si>
    <t>8 - 24 - 39 - 54 - 66</t>
  </si>
  <si>
    <t xml:space="preserve">Equidad </t>
  </si>
  <si>
    <t>9 - 25 - 45 - 53 - 76</t>
  </si>
  <si>
    <t>VALOR VARIABLE</t>
  </si>
  <si>
    <t>Promedio Variable</t>
  </si>
  <si>
    <t>Reciprocidad</t>
  </si>
  <si>
    <t>Liderazgo</t>
  </si>
  <si>
    <t>Motivación</t>
  </si>
  <si>
    <t>Participación</t>
  </si>
  <si>
    <t>Puntuación Clima Organizacional.</t>
  </si>
  <si>
    <t>Respuesta estandar.</t>
  </si>
  <si>
    <t>lo negativo</t>
  </si>
  <si>
    <t>TOTAL DE RESPUESTAS</t>
  </si>
  <si>
    <t>Fuente: calculos propios</t>
  </si>
  <si>
    <t>Gráfico X. Porcentaje de respuesta ideal  y no estándar de la variable reciprocidad del clima organizacional del personal asistencial de la ESE Hospital Nuestra Señora del Perpetuo Socorro del municipio de Dabeiba- Antioquia- 2023</t>
  </si>
  <si>
    <t>Ideal</t>
  </si>
  <si>
    <t>No ideal</t>
  </si>
  <si>
    <t>de acuerdo o positivo</t>
  </si>
  <si>
    <t>Gráfico X. Porcentaje de respuesta ideal y no estándar  respecto al total de respuestas que componen cada  subvariable  en la reciprocidad del clima organizacional del personal asistencial de la ESE Hospital Nuestra Señora del Perpetuo Socorro del municipio de Dabeiba- Antioquia- 2023.</t>
  </si>
  <si>
    <t>|</t>
  </si>
  <si>
    <t xml:space="preserve">Realización personal </t>
  </si>
  <si>
    <t>3  - 18 - 37 - 49 -74</t>
  </si>
  <si>
    <t>Reconocimiento de la aportación</t>
  </si>
  <si>
    <t>19 - 32 - 40 - 56 - 69</t>
  </si>
  <si>
    <t xml:space="preserve">Responsabilidad </t>
  </si>
  <si>
    <t>4 - 20 - 43 - 57 - 75</t>
  </si>
  <si>
    <t xml:space="preserve">Adecuación de las condiciones de trabajo </t>
  </si>
  <si>
    <t>5 - 21 - 41 - 59 - 65</t>
  </si>
  <si>
    <t xml:space="preserve">General </t>
  </si>
  <si>
    <t>Subvariables.</t>
  </si>
  <si>
    <t>No  Estandar</t>
  </si>
  <si>
    <t>TOTAL DE RESPUESTAS PARTICIPACIÓN</t>
  </si>
  <si>
    <t xml:space="preserve">Cantidad de respuestas ideales.
</t>
  </si>
  <si>
    <t>Cantidad de respuestas no estándar.</t>
  </si>
  <si>
    <t>Dirección</t>
  </si>
  <si>
    <t>1 - 14 - 33 - 51 - 67</t>
  </si>
  <si>
    <t xml:space="preserve">Estímulo a la excelencia </t>
  </si>
  <si>
    <t>15 - 30 - 34 - 52 - 70</t>
  </si>
  <si>
    <t>3.2</t>
  </si>
  <si>
    <t xml:space="preserve">Estimulo al trabajo en equipo </t>
  </si>
  <si>
    <t xml:space="preserve"> 2 - 17 - 35 - 50 - 73</t>
  </si>
  <si>
    <t>4.0</t>
  </si>
  <si>
    <t xml:space="preserve">Solución de conflictos </t>
  </si>
  <si>
    <t>16 - 31 - 36 - 55 - 68</t>
  </si>
  <si>
    <t>3.0</t>
  </si>
  <si>
    <t>3.4</t>
  </si>
  <si>
    <t xml:space="preserve">Dirección </t>
  </si>
  <si>
    <t>LIDERAZGO</t>
  </si>
  <si>
    <t>TOTAL SUBVARIABLES</t>
  </si>
  <si>
    <t>estandar</t>
  </si>
  <si>
    <t>no estandar</t>
  </si>
  <si>
    <t>TOTAL DE RESPUESTAS LIDERAZGO</t>
  </si>
  <si>
    <t>Grafico X. Porcentaje de respuesta ideal de la variante liderazgo del clima organizacional del personal asistencial de la ESE Hospital Nuestra Señora del Perpetuo Socorro del municipio de Dabeiba- Antioquia- 2023</t>
  </si>
  <si>
    <t>GRUPOS DE EDAD</t>
  </si>
  <si>
    <t>18 A 24 AÑOS</t>
  </si>
  <si>
    <t>25 A 29 AÑOS</t>
  </si>
  <si>
    <t>30 A 34 AÑOS</t>
  </si>
  <si>
    <t>35 A 39 AÑOS</t>
  </si>
  <si>
    <t xml:space="preserve">40 A 44 AÑOS </t>
  </si>
  <si>
    <t xml:space="preserve">45 A 49 AÑOS </t>
  </si>
  <si>
    <t>50 AÑOS O MÁS.</t>
  </si>
  <si>
    <t xml:space="preserve">Enfermero </t>
  </si>
  <si>
    <t>Odontologo/a</t>
  </si>
  <si>
    <t>Auxiliar imagenes diagnósticas.</t>
  </si>
  <si>
    <t>Medico/a.</t>
  </si>
  <si>
    <t>Regente de farmacia.</t>
  </si>
  <si>
    <t>Auxiliar farmacia</t>
  </si>
  <si>
    <t>Contrato a termino indefinido</t>
  </si>
  <si>
    <t>Contrato de Prestación de Servicios</t>
  </si>
  <si>
    <t>Termino indefinido</t>
  </si>
  <si>
    <t>Carrera administrativa.</t>
  </si>
  <si>
    <t>Prestación de servicios.</t>
  </si>
  <si>
    <t>Cooperativa de trabajo asociado.</t>
  </si>
  <si>
    <t>Contrato a termino fijo</t>
  </si>
  <si>
    <t>Termino fijo</t>
  </si>
  <si>
    <t>Estrato 1</t>
  </si>
  <si>
    <t>Estrato 2</t>
  </si>
  <si>
    <t>Estrato 3</t>
  </si>
  <si>
    <t>De 6 meses a menos de 1 año.</t>
  </si>
  <si>
    <t>De 1 año  a  menos de 3 años.</t>
  </si>
  <si>
    <t>De 3 a  menos de 5 años.</t>
  </si>
  <si>
    <t>De 5 a  menos de 10 años</t>
  </si>
  <si>
    <t>De 10 años en adelante.</t>
  </si>
  <si>
    <t>De 5 a 10 años</t>
  </si>
  <si>
    <t xml:space="preserve"> </t>
  </si>
  <si>
    <t>ENTRE 6 Y 12 HORAS</t>
  </si>
  <si>
    <t>MÁS DE 12 HORAS.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</si>
</sst>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m/d/yyyy\ h:mm:ss"/>
    <numFmt numFmtId="165" formatCode="0.0"/>
    <numFmt numFmtId="166" formatCode="_-* #,##0.00_-;\-* #,##0.00_-;_-* &quot;-&quot;??_-;_-@"/>
    <numFmt numFmtId="167" formatCode="d\.m"/>
    <numFmt numFmtId="168" formatCode="#,##0.0"/>
  </numFmts>
  <fonts count="14">
    <font>
      <sz val="10.0"/>
      <color rgb="FF000000"/>
      <name val="Arial"/>
      <scheme val="minor"/>
    </font>
    <font>
      <b/>
      <sz val="10.0"/>
      <color theme="1"/>
      <name val="Arial"/>
    </font>
    <font>
      <b/>
      <sz val="10.0"/>
      <color rgb="FF000000"/>
      <name val="Arial"/>
    </font>
    <font>
      <sz val="10.0"/>
      <color theme="1"/>
      <name val="Arial"/>
    </font>
    <font>
      <sz val="10.0"/>
      <color rgb="FF000000"/>
      <name val="Arial"/>
    </font>
    <font>
      <color theme="1"/>
      <name val="Arial"/>
      <scheme val="minor"/>
    </font>
    <font>
      <b/>
      <sz val="11.0"/>
      <color rgb="FF000000"/>
      <name val="Arial"/>
    </font>
    <font/>
    <font>
      <b/>
      <color rgb="FF000000"/>
      <name val="Arial"/>
    </font>
    <font>
      <b/>
      <color theme="1"/>
      <name val="Arial"/>
      <scheme val="minor"/>
    </font>
    <font>
      <color theme="1"/>
      <name val="Arial"/>
    </font>
    <font>
      <b/>
      <sz val="11.0"/>
      <color theme="1"/>
      <name val="Arial"/>
      <scheme val="minor"/>
    </font>
    <font>
      <sz val="9.0"/>
      <color rgb="FF000000"/>
      <name val="Arial"/>
    </font>
    <font>
      <b/>
      <color theme="1"/>
      <name val="Arial"/>
    </font>
  </fonts>
  <fills count="18">
    <fill>
      <patternFill patternType="none"/>
    </fill>
    <fill>
      <patternFill patternType="lightGray"/>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FFF2CC"/>
        <bgColor rgb="FFFFF2CC"/>
      </patternFill>
    </fill>
    <fill>
      <patternFill patternType="solid">
        <fgColor rgb="FF92D050"/>
        <bgColor rgb="FF92D050"/>
      </patternFill>
    </fill>
    <fill>
      <patternFill patternType="solid">
        <fgColor rgb="FFF28E85"/>
        <bgColor rgb="FFF28E85"/>
      </patternFill>
    </fill>
    <fill>
      <patternFill patternType="solid">
        <fgColor rgb="FFC05100"/>
        <bgColor rgb="FFC05100"/>
      </patternFill>
    </fill>
    <fill>
      <patternFill patternType="solid">
        <fgColor rgb="FFFDE49A"/>
        <bgColor rgb="FFFDE49A"/>
      </patternFill>
    </fill>
    <fill>
      <patternFill patternType="solid">
        <fgColor rgb="FFA6E3B6"/>
        <bgColor rgb="FFA6E3B6"/>
      </patternFill>
    </fill>
    <fill>
      <patternFill patternType="solid">
        <fgColor rgb="FFF6B3AE"/>
        <bgColor rgb="FFF6B3AE"/>
      </patternFill>
    </fill>
    <fill>
      <patternFill patternType="solid">
        <fgColor rgb="FFBC8D03"/>
        <bgColor rgb="FFBC8D03"/>
      </patternFill>
    </fill>
    <fill>
      <patternFill patternType="solid">
        <fgColor rgb="FF00FF00"/>
        <bgColor rgb="FF00FF00"/>
      </patternFill>
    </fill>
    <fill>
      <patternFill patternType="solid">
        <fgColor rgb="FFFF0000"/>
        <bgColor rgb="FFFF0000"/>
      </patternFill>
    </fill>
    <fill>
      <patternFill patternType="solid">
        <fgColor rgb="FFFEF1CC"/>
        <bgColor rgb="FFFEF1CC"/>
      </patternFill>
    </fill>
    <fill>
      <patternFill patternType="solid">
        <fgColor rgb="FFFFC499"/>
        <bgColor rgb="FFFFC499"/>
      </patternFill>
    </fill>
    <fill>
      <patternFill patternType="solid">
        <fgColor rgb="FFD9EAD3"/>
        <bgColor rgb="FFD9EAD3"/>
      </patternFill>
    </fill>
  </fills>
  <borders count="15">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right/>
      <top/>
    </border>
    <border>
      <left/>
      <right/>
      <bottom/>
    </border>
    <border>
      <right/>
      <top/>
      <bottom/>
    </border>
    <border>
      <left/>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5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1" numFmtId="0" xfId="0" applyAlignment="1" applyFont="1">
      <alignment horizontal="center" shrinkToFit="0" vertical="center" wrapText="1"/>
    </xf>
    <xf borderId="1" fillId="3" fontId="2" numFmtId="0" xfId="0" applyAlignment="1" applyBorder="1" applyFill="1" applyFont="1">
      <alignment horizontal="center" shrinkToFit="0" vertical="center" wrapText="1"/>
    </xf>
    <xf borderId="0" fillId="0" fontId="3" numFmtId="0" xfId="0" applyAlignment="1" applyFont="1">
      <alignment horizontal="center" shrinkToFit="0" vertical="center" wrapText="1"/>
    </xf>
    <xf borderId="0" fillId="0" fontId="3" numFmtId="164" xfId="0" applyFont="1" applyNumberFormat="1"/>
    <xf borderId="0" fillId="0" fontId="3" numFmtId="0" xfId="0" applyFont="1"/>
    <xf borderId="1" fillId="4" fontId="3" numFmtId="0" xfId="0" applyBorder="1" applyFill="1" applyFont="1"/>
    <xf borderId="0" fillId="0" fontId="3" numFmtId="0" xfId="0" applyAlignment="1" applyFont="1">
      <alignment horizontal="center"/>
    </xf>
    <xf borderId="0" fillId="0" fontId="3" numFmtId="0" xfId="0" applyAlignment="1" applyFont="1">
      <alignment horizontal="center" vertical="center"/>
    </xf>
    <xf borderId="1" fillId="3" fontId="4" numFmtId="0" xfId="0" applyAlignment="1" applyBorder="1" applyFont="1">
      <alignment horizontal="center"/>
    </xf>
    <xf borderId="1" fillId="5" fontId="3" numFmtId="0" xfId="0" applyBorder="1" applyFill="1" applyFont="1"/>
    <xf borderId="1" fillId="5" fontId="1" numFmtId="0" xfId="0" applyAlignment="1" applyBorder="1" applyFont="1">
      <alignment horizontal="center"/>
    </xf>
    <xf borderId="1" fillId="2" fontId="1" numFmtId="0" xfId="0" applyAlignment="1" applyBorder="1" applyFont="1">
      <alignment horizontal="center"/>
    </xf>
    <xf borderId="1" fillId="6" fontId="1" numFmtId="0" xfId="0" applyAlignment="1" applyBorder="1" applyFill="1" applyFont="1">
      <alignment horizontal="center"/>
    </xf>
    <xf borderId="1" fillId="7" fontId="1" numFmtId="0" xfId="0" applyAlignment="1" applyBorder="1" applyFill="1" applyFont="1">
      <alignment horizontal="center"/>
    </xf>
    <xf borderId="1" fillId="8" fontId="1" numFmtId="0" xfId="0" applyAlignment="1" applyBorder="1" applyFill="1" applyFont="1">
      <alignment horizontal="center"/>
    </xf>
    <xf borderId="1" fillId="2" fontId="3" numFmtId="0" xfId="0" applyBorder="1" applyFont="1"/>
    <xf borderId="1" fillId="6" fontId="3" numFmtId="0" xfId="0" applyBorder="1" applyFont="1"/>
    <xf borderId="1" fillId="8" fontId="3" numFmtId="0" xfId="0" applyBorder="1" applyFont="1"/>
    <xf borderId="1" fillId="7" fontId="3" numFmtId="0" xfId="0" applyBorder="1" applyFont="1"/>
    <xf borderId="1" fillId="5" fontId="3" numFmtId="9" xfId="0" applyAlignment="1" applyBorder="1" applyFont="1" applyNumberFormat="1">
      <alignment horizontal="left"/>
    </xf>
    <xf borderId="1" fillId="9" fontId="3" numFmtId="0" xfId="0" applyBorder="1" applyFill="1" applyFont="1"/>
    <xf borderId="1" fillId="10" fontId="4" numFmtId="0" xfId="0" applyBorder="1" applyFill="1" applyFont="1"/>
    <xf borderId="1" fillId="11" fontId="4" numFmtId="0" xfId="0" applyBorder="1" applyFill="1" applyFont="1"/>
    <xf borderId="1" fillId="12" fontId="4" numFmtId="0" xfId="0" applyBorder="1" applyFill="1" applyFont="1"/>
    <xf borderId="1" fillId="9" fontId="4" numFmtId="0" xfId="0" applyBorder="1" applyFont="1"/>
    <xf borderId="1" fillId="4" fontId="4" numFmtId="0" xfId="0" applyBorder="1" applyFont="1"/>
    <xf borderId="0" fillId="0" fontId="4" numFmtId="0" xfId="0" applyAlignment="1" applyFont="1">
      <alignment horizontal="center" readingOrder="0"/>
    </xf>
    <xf borderId="0" fillId="0" fontId="5" numFmtId="0" xfId="0" applyFont="1"/>
    <xf borderId="0" fillId="0" fontId="3" numFmtId="0" xfId="0" applyAlignment="1" applyFont="1">
      <alignment horizontal="center" readingOrder="0"/>
    </xf>
    <xf borderId="0" fillId="13" fontId="5" numFmtId="0" xfId="0" applyFill="1" applyFont="1"/>
    <xf borderId="0" fillId="13" fontId="3" numFmtId="0" xfId="0" applyAlignment="1" applyFont="1">
      <alignment horizontal="center"/>
    </xf>
    <xf borderId="0" fillId="0" fontId="3" numFmtId="10" xfId="0" applyFont="1" applyNumberFormat="1"/>
    <xf borderId="0" fillId="0" fontId="3" numFmtId="10" xfId="0" applyAlignment="1" applyFont="1" applyNumberFormat="1">
      <alignment horizontal="center"/>
    </xf>
    <xf borderId="2" fillId="0" fontId="1" numFmtId="0" xfId="0" applyAlignment="1" applyBorder="1" applyFont="1">
      <alignment horizontal="center"/>
    </xf>
    <xf borderId="1" fillId="13" fontId="3" numFmtId="165" xfId="0" applyAlignment="1" applyBorder="1" applyFont="1" applyNumberFormat="1">
      <alignment horizontal="center"/>
    </xf>
    <xf borderId="2" fillId="0" fontId="3" numFmtId="0" xfId="0" applyBorder="1" applyFont="1"/>
    <xf borderId="2" fillId="0" fontId="1" numFmtId="0" xfId="0" applyBorder="1" applyFont="1"/>
    <xf borderId="1" fillId="2" fontId="3" numFmtId="165" xfId="0" applyAlignment="1" applyBorder="1" applyFont="1" applyNumberFormat="1">
      <alignment horizontal="center"/>
    </xf>
    <xf borderId="2" fillId="0" fontId="3" numFmtId="165" xfId="0" applyBorder="1" applyFont="1" applyNumberFormat="1"/>
    <xf borderId="3" fillId="0" fontId="6" numFmtId="0" xfId="0" applyAlignment="1" applyBorder="1" applyFont="1">
      <alignment horizontal="center" readingOrder="0" shrinkToFit="0" vertical="center" wrapText="1"/>
    </xf>
    <xf borderId="4" fillId="0" fontId="7" numFmtId="0" xfId="0" applyBorder="1" applyFont="1"/>
    <xf borderId="5" fillId="0" fontId="7" numFmtId="0" xfId="0" applyBorder="1" applyFont="1"/>
    <xf borderId="2" fillId="0" fontId="8" numFmtId="0" xfId="0" applyAlignment="1" applyBorder="1" applyFont="1">
      <alignment horizontal="center" readingOrder="0" shrinkToFit="0" vertical="center" wrapText="1"/>
    </xf>
    <xf borderId="2" fillId="0" fontId="1" numFmtId="0" xfId="0" applyAlignment="1" applyBorder="1" applyFont="1">
      <alignment vertical="center"/>
    </xf>
    <xf borderId="2" fillId="0" fontId="5" numFmtId="0" xfId="0" applyAlignment="1" applyBorder="1" applyFont="1">
      <alignment horizontal="center" vertical="center"/>
    </xf>
    <xf borderId="2" fillId="0" fontId="5" numFmtId="0" xfId="0" applyAlignment="1" applyBorder="1" applyFont="1">
      <alignment horizontal="center" vertical="center"/>
    </xf>
    <xf borderId="2" fillId="0" fontId="9" numFmtId="0" xfId="0" applyAlignment="1" applyBorder="1" applyFont="1">
      <alignment readingOrder="0" vertical="center"/>
    </xf>
    <xf borderId="2" fillId="0" fontId="9" numFmtId="0" xfId="0" applyAlignment="1" applyBorder="1" applyFont="1">
      <alignment horizontal="center" vertical="center"/>
    </xf>
    <xf borderId="5" fillId="0" fontId="3" numFmtId="0" xfId="0" applyAlignment="1" applyBorder="1" applyFont="1">
      <alignment horizontal="right"/>
    </xf>
    <xf borderId="0" fillId="0" fontId="5" numFmtId="0" xfId="0" applyAlignment="1" applyFont="1">
      <alignment readingOrder="0"/>
    </xf>
    <xf borderId="2" fillId="0" fontId="5" numFmtId="0" xfId="0" applyBorder="1" applyFont="1"/>
    <xf borderId="2" fillId="0" fontId="5" numFmtId="0" xfId="0" applyBorder="1" applyFont="1"/>
    <xf borderId="2" fillId="0" fontId="5" numFmtId="0" xfId="0" applyAlignment="1" applyBorder="1" applyFont="1">
      <alignment readingOrder="0"/>
    </xf>
    <xf borderId="0" fillId="0" fontId="5" numFmtId="9" xfId="0" applyFont="1" applyNumberFormat="1"/>
    <xf borderId="6" fillId="13" fontId="3" numFmtId="165" xfId="0" applyAlignment="1" applyBorder="1" applyFont="1" applyNumberFormat="1">
      <alignment horizontal="center"/>
    </xf>
    <xf borderId="2" fillId="0" fontId="10" numFmtId="0" xfId="0" applyAlignment="1" applyBorder="1" applyFont="1">
      <alignment readingOrder="0" vertical="bottom"/>
    </xf>
    <xf borderId="2" fillId="0" fontId="10" numFmtId="0" xfId="0" applyAlignment="1" applyBorder="1" applyFont="1">
      <alignment vertical="bottom"/>
    </xf>
    <xf borderId="2" fillId="0" fontId="5" numFmtId="9" xfId="0" applyBorder="1" applyFont="1" applyNumberFormat="1"/>
    <xf borderId="0" fillId="0" fontId="5" numFmtId="10" xfId="0" applyFont="1" applyNumberFormat="1"/>
    <xf borderId="2" fillId="0" fontId="5" numFmtId="9" xfId="0" applyAlignment="1" applyBorder="1" applyFont="1" applyNumberFormat="1">
      <alignment readingOrder="0"/>
    </xf>
    <xf borderId="2" fillId="0" fontId="5" numFmtId="10" xfId="0" applyBorder="1" applyFont="1" applyNumberFormat="1"/>
    <xf borderId="2" fillId="0" fontId="5" numFmtId="10" xfId="0" applyAlignment="1" applyBorder="1" applyFont="1" applyNumberFormat="1">
      <alignment readingOrder="0"/>
    </xf>
    <xf borderId="3" fillId="0" fontId="3" numFmtId="0" xfId="0" applyBorder="1" applyFont="1"/>
    <xf borderId="2" fillId="0" fontId="3" numFmtId="0" xfId="0" applyAlignment="1" applyBorder="1" applyFont="1">
      <alignment horizontal="center"/>
    </xf>
    <xf borderId="0" fillId="0" fontId="3" numFmtId="1" xfId="0" applyFont="1" applyNumberFormat="1"/>
    <xf borderId="0" fillId="0" fontId="3" numFmtId="4" xfId="0" applyFont="1" applyNumberFormat="1"/>
    <xf borderId="0" fillId="0" fontId="3" numFmtId="165" xfId="0" applyFont="1" applyNumberFormat="1"/>
    <xf borderId="1" fillId="4" fontId="3" numFmtId="165" xfId="0" applyAlignment="1" applyBorder="1" applyFont="1" applyNumberFormat="1">
      <alignment horizontal="center"/>
    </xf>
    <xf borderId="2" fillId="0" fontId="4" numFmtId="0" xfId="0" applyAlignment="1" applyBorder="1" applyFont="1">
      <alignment horizontal="center" readingOrder="0"/>
    </xf>
    <xf borderId="2" fillId="0" fontId="4" numFmtId="0" xfId="0" applyAlignment="1" applyBorder="1" applyFont="1">
      <alignment horizontal="center"/>
    </xf>
    <xf borderId="2" fillId="4" fontId="3" numFmtId="165" xfId="0" applyAlignment="1" applyBorder="1" applyFont="1" applyNumberFormat="1">
      <alignment horizontal="center"/>
    </xf>
    <xf borderId="3" fillId="0" fontId="1" numFmtId="0" xfId="0" applyAlignment="1" applyBorder="1" applyFont="1">
      <alignment horizontal="left"/>
    </xf>
    <xf borderId="2" fillId="0" fontId="4" numFmtId="0" xfId="0" applyBorder="1" applyFont="1"/>
    <xf borderId="3" fillId="0" fontId="1" numFmtId="0" xfId="0" applyBorder="1" applyFont="1"/>
    <xf borderId="2" fillId="0" fontId="2" numFmtId="0" xfId="0" applyBorder="1" applyFont="1"/>
    <xf borderId="2" fillId="4" fontId="1" numFmtId="166" xfId="0" applyAlignment="1" applyBorder="1" applyFont="1" applyNumberFormat="1">
      <alignment horizontal="center"/>
    </xf>
    <xf borderId="3" fillId="0" fontId="11" numFmtId="0" xfId="0" applyAlignment="1" applyBorder="1" applyFont="1">
      <alignment horizontal="center" readingOrder="0" vertical="center"/>
    </xf>
    <xf borderId="2" fillId="0" fontId="9" numFmtId="0" xfId="0" applyAlignment="1" applyBorder="1" applyFont="1">
      <alignment horizontal="center" readingOrder="0" vertical="center"/>
    </xf>
    <xf borderId="2" fillId="0" fontId="2" numFmtId="0" xfId="0" applyAlignment="1" applyBorder="1" applyFont="1">
      <alignment horizontal="center" readingOrder="0" vertical="center"/>
    </xf>
    <xf borderId="0" fillId="4" fontId="3" numFmtId="165" xfId="0" applyAlignment="1" applyFont="1" applyNumberFormat="1">
      <alignment horizontal="center"/>
    </xf>
    <xf borderId="2" fillId="0" fontId="1" numFmtId="0" xfId="0" applyAlignment="1" applyBorder="1" applyFont="1">
      <alignment horizontal="left"/>
    </xf>
    <xf borderId="0" fillId="0" fontId="4" numFmtId="0" xfId="0" applyFont="1"/>
    <xf borderId="2" fillId="0" fontId="2" numFmtId="0" xfId="0" applyAlignment="1" applyBorder="1" applyFont="1">
      <alignment horizontal="center"/>
    </xf>
    <xf borderId="0" fillId="4" fontId="1" numFmtId="166" xfId="0" applyAlignment="1" applyFont="1" applyNumberFormat="1">
      <alignment horizontal="center"/>
    </xf>
    <xf borderId="1" fillId="14" fontId="4" numFmtId="0" xfId="0" applyBorder="1" applyFill="1" applyFont="1"/>
    <xf borderId="2" fillId="0" fontId="4" numFmtId="0" xfId="0" applyAlignment="1" applyBorder="1" applyFont="1">
      <alignment readingOrder="0"/>
    </xf>
    <xf borderId="2" fillId="0" fontId="2" numFmtId="0" xfId="0" applyAlignment="1" applyBorder="1" applyFont="1">
      <alignment horizontal="center" readingOrder="0" shrinkToFit="0" vertical="center" wrapText="1"/>
    </xf>
    <xf borderId="2" fillId="0" fontId="4" numFmtId="9" xfId="0" applyBorder="1" applyFont="1" applyNumberFormat="1"/>
    <xf borderId="0" fillId="0" fontId="4" numFmtId="9" xfId="0" applyFont="1" applyNumberFormat="1"/>
    <xf borderId="1" fillId="4" fontId="3" numFmtId="1" xfId="0" applyAlignment="1" applyBorder="1" applyFont="1" applyNumberFormat="1">
      <alignment horizontal="center"/>
    </xf>
    <xf borderId="0" fillId="0" fontId="2" numFmtId="0" xfId="0" applyFont="1"/>
    <xf borderId="0" fillId="0" fontId="2" numFmtId="9" xfId="0" applyFont="1" applyNumberFormat="1"/>
    <xf borderId="0" fillId="3" fontId="12" numFmtId="0" xfId="0" applyAlignment="1" applyFont="1">
      <alignment horizontal="left" readingOrder="0"/>
    </xf>
    <xf borderId="0" fillId="0" fontId="5" numFmtId="0" xfId="0" applyAlignment="1" applyFont="1">
      <alignment horizontal="center" readingOrder="0" shrinkToFit="0" wrapText="1"/>
    </xf>
    <xf borderId="2" fillId="15" fontId="2" numFmtId="0" xfId="0" applyAlignment="1" applyBorder="1" applyFill="1" applyFont="1">
      <alignment horizontal="center"/>
    </xf>
    <xf borderId="2" fillId="16" fontId="2" numFmtId="0" xfId="0" applyAlignment="1" applyBorder="1" applyFill="1" applyFont="1">
      <alignment horizontal="center"/>
    </xf>
    <xf borderId="2" fillId="4" fontId="1" numFmtId="165" xfId="0" applyAlignment="1" applyBorder="1" applyFont="1" applyNumberFormat="1">
      <alignment horizontal="center"/>
    </xf>
    <xf borderId="3" fillId="0" fontId="4" numFmtId="0" xfId="0" applyBorder="1" applyFont="1"/>
    <xf borderId="2" fillId="15" fontId="4" numFmtId="0" xfId="0" applyBorder="1" applyFont="1"/>
    <xf borderId="2" fillId="15" fontId="4" numFmtId="9" xfId="0" applyBorder="1" applyFont="1" applyNumberFormat="1"/>
    <xf borderId="2" fillId="16" fontId="4" numFmtId="0" xfId="0" applyBorder="1" applyFont="1"/>
    <xf borderId="2" fillId="16" fontId="4" numFmtId="9" xfId="0" applyBorder="1" applyFont="1" applyNumberFormat="1"/>
    <xf borderId="2" fillId="4" fontId="3" numFmtId="0" xfId="0" applyAlignment="1" applyBorder="1" applyFont="1">
      <alignment horizontal="center"/>
    </xf>
    <xf borderId="2" fillId="2" fontId="2" numFmtId="0" xfId="0" applyBorder="1" applyFont="1"/>
    <xf borderId="7" fillId="2" fontId="2" numFmtId="0" xfId="0" applyBorder="1" applyFont="1"/>
    <xf borderId="0" fillId="0" fontId="4" numFmtId="0" xfId="0" applyAlignment="1" applyFont="1">
      <alignment horizontal="center" readingOrder="0" shrinkToFit="0" vertical="center" wrapText="1"/>
    </xf>
    <xf borderId="0" fillId="0" fontId="3" numFmtId="0" xfId="0" applyAlignment="1" applyFont="1">
      <alignment readingOrder="0"/>
    </xf>
    <xf borderId="2" fillId="0" fontId="3" numFmtId="0" xfId="0" applyAlignment="1" applyBorder="1" applyFont="1">
      <alignment readingOrder="0"/>
    </xf>
    <xf borderId="8" fillId="0" fontId="10" numFmtId="0" xfId="0" applyAlignment="1" applyBorder="1" applyFont="1">
      <alignment vertical="bottom"/>
    </xf>
    <xf borderId="5" fillId="0" fontId="10" numFmtId="9" xfId="0" applyAlignment="1" applyBorder="1" applyFont="1" applyNumberFormat="1">
      <alignment horizontal="right" vertical="bottom"/>
    </xf>
    <xf borderId="9" fillId="0" fontId="10" numFmtId="9" xfId="0" applyAlignment="1" applyBorder="1" applyFont="1" applyNumberFormat="1">
      <alignment horizontal="right" vertical="bottom"/>
    </xf>
    <xf borderId="3" fillId="0" fontId="6" numFmtId="0" xfId="0" applyAlignment="1" applyBorder="1" applyFont="1">
      <alignment horizontal="center" readingOrder="0" vertical="center"/>
    </xf>
    <xf borderId="2" fillId="0" fontId="9" numFmtId="0" xfId="0" applyAlignment="1" applyBorder="1" applyFont="1">
      <alignment horizontal="center" readingOrder="0" shrinkToFit="0" vertical="center" wrapText="1"/>
    </xf>
    <xf borderId="2" fillId="0" fontId="5" numFmtId="0" xfId="0" applyAlignment="1" applyBorder="1" applyFont="1">
      <alignment horizontal="center" readingOrder="0"/>
    </xf>
    <xf borderId="0" fillId="0" fontId="5" numFmtId="0" xfId="0" applyAlignment="1" applyFont="1">
      <alignment horizontal="center"/>
    </xf>
    <xf borderId="2" fillId="0" fontId="13" numFmtId="0" xfId="0" applyAlignment="1" applyBorder="1" applyFont="1">
      <alignment horizontal="left" readingOrder="0" vertical="bottom"/>
    </xf>
    <xf borderId="2" fillId="0" fontId="9" numFmtId="0" xfId="0" applyAlignment="1" applyBorder="1" applyFont="1">
      <alignment horizontal="center"/>
    </xf>
    <xf borderId="2" fillId="0" fontId="9" numFmtId="0" xfId="0" applyAlignment="1" applyBorder="1" applyFont="1">
      <alignment horizontal="center" readingOrder="0"/>
    </xf>
    <xf borderId="10" fillId="0" fontId="3" numFmtId="165" xfId="0" applyAlignment="1" applyBorder="1" applyFont="1" applyNumberFormat="1">
      <alignment horizontal="center"/>
    </xf>
    <xf borderId="2" fillId="0" fontId="3" numFmtId="165" xfId="0" applyAlignment="1" applyBorder="1" applyFont="1" applyNumberFormat="1">
      <alignment horizontal="center"/>
    </xf>
    <xf borderId="2" fillId="0" fontId="3" numFmtId="167" xfId="0" applyAlignment="1" applyBorder="1" applyFont="1" applyNumberFormat="1">
      <alignment horizontal="center"/>
    </xf>
    <xf borderId="2" fillId="0" fontId="3" numFmtId="49" xfId="0" applyAlignment="1" applyBorder="1" applyFont="1" applyNumberFormat="1">
      <alignment horizontal="center"/>
    </xf>
    <xf borderId="11" fillId="0" fontId="3" numFmtId="165" xfId="0" applyAlignment="1" applyBorder="1" applyFont="1" applyNumberFormat="1">
      <alignment horizontal="center"/>
    </xf>
    <xf borderId="1" fillId="0" fontId="3" numFmtId="165" xfId="0" applyAlignment="1" applyBorder="1" applyFont="1" applyNumberFormat="1">
      <alignment horizontal="center"/>
    </xf>
    <xf borderId="0" fillId="17" fontId="1" numFmtId="0" xfId="0" applyAlignment="1" applyFill="1" applyFont="1">
      <alignment horizontal="center"/>
    </xf>
    <xf borderId="2" fillId="17" fontId="1" numFmtId="0" xfId="0" applyAlignment="1" applyBorder="1" applyFont="1">
      <alignment horizontal="center"/>
    </xf>
    <xf borderId="2" fillId="0" fontId="3" numFmtId="168" xfId="0" applyAlignment="1" applyBorder="1" applyFont="1" applyNumberFormat="1">
      <alignment horizontal="center"/>
    </xf>
    <xf borderId="2" fillId="0" fontId="3" numFmtId="4" xfId="0" applyAlignment="1" applyBorder="1" applyFont="1" applyNumberFormat="1">
      <alignment horizontal="center"/>
    </xf>
    <xf borderId="0" fillId="0" fontId="1" numFmtId="0" xfId="0" applyAlignment="1" applyFont="1">
      <alignment horizontal="center"/>
    </xf>
    <xf borderId="12" fillId="0" fontId="3" numFmtId="165" xfId="0" applyAlignment="1" applyBorder="1" applyFont="1" applyNumberFormat="1">
      <alignment horizontal="center"/>
    </xf>
    <xf borderId="2" fillId="0" fontId="10" numFmtId="0" xfId="0" applyAlignment="1" applyBorder="1" applyFont="1">
      <alignment horizontal="center" readingOrder="0" vertical="bottom"/>
    </xf>
    <xf borderId="3" fillId="0" fontId="9" numFmtId="0" xfId="0" applyAlignment="1" applyBorder="1" applyFont="1">
      <alignment horizontal="center" readingOrder="0" vertical="center"/>
    </xf>
    <xf borderId="2" fillId="0" fontId="8" numFmtId="0" xfId="0" applyAlignment="1" applyBorder="1" applyFont="1">
      <alignment horizontal="center" readingOrder="0" vertical="center"/>
    </xf>
    <xf borderId="0" fillId="0" fontId="9" numFmtId="0" xfId="0" applyAlignment="1" applyFont="1">
      <alignment horizontal="center" vertical="center"/>
    </xf>
    <xf borderId="1" fillId="0" fontId="1" numFmtId="165" xfId="0" applyAlignment="1" applyBorder="1" applyFont="1" applyNumberFormat="1">
      <alignment horizontal="center" vertical="center"/>
    </xf>
    <xf borderId="2" fillId="0" fontId="9" numFmtId="0" xfId="0" applyAlignment="1" applyBorder="1" applyFont="1">
      <alignment readingOrder="0"/>
    </xf>
    <xf borderId="1" fillId="0" fontId="3" numFmtId="10" xfId="0" applyAlignment="1" applyBorder="1" applyFont="1" applyNumberFormat="1">
      <alignment horizontal="center"/>
    </xf>
    <xf borderId="2" fillId="0" fontId="9" numFmtId="0" xfId="0" applyBorder="1" applyFont="1"/>
    <xf borderId="2" fillId="0" fontId="9" numFmtId="9" xfId="0" applyBorder="1" applyFont="1" applyNumberFormat="1"/>
    <xf borderId="0" fillId="3" fontId="12" numFmtId="0" xfId="0" applyAlignment="1" applyFont="1">
      <alignment horizontal="center" readingOrder="0" shrinkToFit="0" wrapText="1"/>
    </xf>
    <xf borderId="3" fillId="0" fontId="3" numFmtId="0" xfId="0" applyAlignment="1" applyBorder="1" applyFont="1">
      <alignment horizontal="center"/>
    </xf>
    <xf borderId="4" fillId="0" fontId="3" numFmtId="0" xfId="0" applyAlignment="1" applyBorder="1" applyFont="1">
      <alignment horizontal="center"/>
    </xf>
    <xf borderId="5" fillId="0" fontId="3" numFmtId="0" xfId="0" applyAlignment="1" applyBorder="1" applyFont="1">
      <alignment horizontal="center"/>
    </xf>
    <xf borderId="2" fillId="0" fontId="3" numFmtId="1" xfId="0" applyBorder="1" applyFont="1" applyNumberFormat="1"/>
    <xf borderId="0" fillId="0" fontId="1" numFmtId="0" xfId="0" applyFont="1"/>
    <xf borderId="0" fillId="0" fontId="3" numFmtId="9" xfId="0" applyFont="1" applyNumberFormat="1"/>
    <xf borderId="2" fillId="0" fontId="3" numFmtId="9" xfId="0" applyBorder="1" applyFont="1" applyNumberFormat="1"/>
    <xf borderId="13" fillId="3" fontId="12" numFmtId="0" xfId="0" applyBorder="1" applyFont="1"/>
    <xf borderId="14" fillId="3" fontId="12" numFmtId="0" xfId="0" applyBorder="1" applyFont="1"/>
    <xf borderId="2" fillId="0" fontId="3" numFmtId="9" xfId="0" applyAlignment="1" applyBorder="1" applyFont="1" applyNumberFormat="1">
      <alignment horizontal="center"/>
    </xf>
    <xf borderId="0" fillId="0" fontId="3" numFmtId="49" xfId="0" applyFont="1" applyNumberFormat="1"/>
    <xf borderId="3" fillId="0" fontId="3"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a:solidFill>
                  <a:srgbClr val="757575"/>
                </a:solidFill>
                <a:latin typeface="+mn-lt"/>
              </a:defRPr>
            </a:pPr>
            <a:r>
              <a:rPr b="0" i="0">
                <a:solidFill>
                  <a:srgbClr val="757575"/>
                </a:solidFill>
                <a:latin typeface="+mn-lt"/>
              </a:rPr>
              <a:t>% frente a </a:t>
            </a:r>
          </a:p>
        </c:rich>
      </c:tx>
      <c:overlay val="0"/>
    </c:title>
    <c:plotArea>
      <c:layout>
        <c:manualLayout>
          <c:xMode val="edge"/>
          <c:yMode val="edge"/>
          <c:x val="0.15874869791666663"/>
          <c:y val="0.0"/>
          <c:w val="0.8103346354166668"/>
          <c:h val="0.9014824797843664"/>
        </c:manualLayout>
      </c:layout>
      <c:barChart>
        <c:barDir val="col"/>
        <c:ser>
          <c:idx val="0"/>
          <c:order val="0"/>
          <c:tx>
            <c:v>%</c:v>
          </c:tx>
          <c:spPr>
            <a:solidFill>
              <a:srgbClr val="4285F4"/>
            </a:solidFill>
            <a:ln cmpd="sng">
              <a:solidFill>
                <a:srgbClr val="000000"/>
              </a:solidFill>
            </a:ln>
          </c:spPr>
          <c:cat>
            <c:strRef>
              <c:f>'Respuestas de formulario 1'!$CH$49:$CH$50</c:f>
            </c:strRef>
          </c:cat>
          <c:val>
            <c:numRef>
              <c:f>'Respuestas de formulario 1'!$CI$49:$CI$50</c:f>
              <c:numCache/>
            </c:numRef>
          </c:val>
        </c:ser>
        <c:axId val="1493184747"/>
        <c:axId val="1388601996"/>
      </c:barChart>
      <c:catAx>
        <c:axId val="149318474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388601996"/>
      </c:catAx>
      <c:valAx>
        <c:axId val="138860199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b="0" i="0">
                    <a:solidFill>
                      <a:srgbClr val="000000"/>
                    </a:solidFill>
                    <a:latin typeface="+mn-lt"/>
                  </a:rPr>
                  <a:t>%</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493184747"/>
      </c:valAx>
    </c:plotArea>
    <c:legend>
      <c:legendPos val="r"/>
      <c:overlay val="0"/>
      <c:txPr>
        <a:bodyPr/>
        <a:lstStyle/>
        <a:p>
          <a:pPr lvl="0">
            <a:defRPr b="0" i="0">
              <a:solidFill>
                <a:srgbClr val="1A1A1A"/>
              </a:solidFill>
              <a:latin typeface="+mn-lt"/>
            </a:defRPr>
          </a:pPr>
        </a:p>
      </c:txPr>
    </c:legend>
    <c:plotVisOnly val="1"/>
  </c:chart>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VARIABLE MOTIVACIÓN.</a:t>
            </a:r>
          </a:p>
        </c:rich>
      </c:tx>
      <c:overlay val="0"/>
    </c:title>
    <c:plotArea>
      <c:layout/>
      <c:barChart>
        <c:barDir val="col"/>
        <c:ser>
          <c:idx val="0"/>
          <c:order val="0"/>
          <c:spPr>
            <a:solidFill>
              <a:srgbClr val="FFF2CC"/>
            </a:solidFill>
            <a:ln cmpd="sng">
              <a:solidFill>
                <a:srgbClr val="000000"/>
              </a:solidFill>
            </a:ln>
          </c:spPr>
          <c:dPt>
            <c:idx val="4"/>
            <c:spPr>
              <a:solidFill>
                <a:srgbClr val="CFE2F3"/>
              </a:solidFill>
              <a:ln cmpd="sng">
                <a:solidFill>
                  <a:srgbClr val="000000"/>
                </a:solidFill>
              </a:ln>
            </c:spPr>
          </c:dPt>
          <c:dLbls>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'Motivación'!$A$10:$A$14</c:f>
            </c:strRef>
          </c:cat>
          <c:val>
            <c:numRef>
              <c:f>'Motivación'!$B$10:$B$14</c:f>
              <c:numCache/>
            </c:numRef>
          </c:val>
        </c:ser>
        <c:axId val="1185798334"/>
        <c:axId val="2026319791"/>
      </c:barChart>
      <c:catAx>
        <c:axId val="1185798334"/>
        <c:scaling>
          <c:orientation val="minMax"/>
        </c:scaling>
        <c:delete val="0"/>
        <c:axPos val="b"/>
        <c:title>
          <c:tx>
            <c:rich>
              <a:bodyPr/>
              <a:lstStyle/>
              <a:p>
                <a:pPr lvl="0">
                  <a:defRPr b="1" i="0" sz="1600">
                    <a:solidFill>
                      <a:srgbClr val="000000"/>
                    </a:solidFill>
                    <a:latin typeface="+mn-lt"/>
                  </a:defRPr>
                </a:pPr>
                <a:r>
                  <a:rPr b="1" i="0" sz="1600">
                    <a:solidFill>
                      <a:srgbClr val="000000"/>
                    </a:solidFill>
                    <a:latin typeface="+mn-lt"/>
                  </a:rPr>
                  <a:t>Subvariables.</a:t>
                </a:r>
              </a:p>
            </c:rich>
          </c:tx>
          <c:overlay val="0"/>
        </c:title>
        <c:numFmt formatCode="General" sourceLinked="1"/>
        <c:majorTickMark val="none"/>
        <c:minorTickMark val="none"/>
        <c:spPr/>
        <c:txPr>
          <a:bodyPr/>
          <a:lstStyle/>
          <a:p>
            <a:pPr lvl="0">
              <a:defRPr b="1" i="0">
                <a:solidFill>
                  <a:srgbClr val="000000"/>
                </a:solidFill>
                <a:latin typeface="+mn-lt"/>
              </a:defRPr>
            </a:pPr>
          </a:p>
        </c:txPr>
        <c:crossAx val="2026319791"/>
      </c:catAx>
      <c:valAx>
        <c:axId val="2026319791"/>
        <c:scaling>
          <c:orientation val="minMax"/>
          <c:max val="5.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a:solidFill>
                  <a:srgbClr val="000000"/>
                </a:solidFill>
                <a:latin typeface="+mn-lt"/>
              </a:defRPr>
            </a:pPr>
          </a:p>
        </c:txPr>
        <c:crossAx val="1185798334"/>
      </c:valAx>
    </c:plotArea>
    <c:legend>
      <c:legendPos val="r"/>
      <c:overlay val="0"/>
      <c:txPr>
        <a:bodyPr/>
        <a:lstStyle/>
        <a:p>
          <a:pPr lvl="0">
            <a:defRPr b="0" i="0">
              <a:solidFill>
                <a:srgbClr val="1A1A1A"/>
              </a:solidFill>
              <a:latin typeface="+mn-lt"/>
            </a:defRPr>
          </a:pPr>
        </a:p>
      </c:txPr>
    </c:legend>
    <c:plotVisOnly val="1"/>
  </c:chart>
</c:chartSpace>
</file>

<file path=xl/charts/chart1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'Motivación'!$B$39</c:f>
            </c:strRef>
          </c:tx>
          <c:spPr>
            <a:solidFill>
              <a:schemeClr val="accent1"/>
            </a:solidFill>
            <a:ln cmpd="sng">
              <a:solidFill>
                <a:srgbClr val="000000"/>
              </a:solidFill>
            </a:ln>
          </c:spPr>
          <c:dPt>
            <c:idx val="0"/>
          </c:dPt>
          <c:dPt>
            <c:idx val="1"/>
          </c:dPt>
          <c:dLbls>
            <c:numFmt formatCode="General" sourceLinked="1"/>
            <c:txPr>
              <a:bodyPr/>
              <a:lstStyle/>
              <a:p>
                <a:pPr lvl="0">
                  <a:defRPr/>
                </a:pPr>
              </a:p>
            </c:txPr>
            <c:showLegendKey val="0"/>
            <c:showVal val="1"/>
            <c:showCatName val="0"/>
            <c:showSerName val="0"/>
            <c:showPercent val="0"/>
            <c:showBubbleSize val="0"/>
          </c:dLbls>
          <c:cat>
            <c:strRef>
              <c:f>'Motivación'!$A$40:$A$43</c:f>
            </c:strRef>
          </c:cat>
          <c:val>
            <c:numRef>
              <c:f>'Motivación'!$B$40:$B$43</c:f>
              <c:numCache/>
            </c:numRef>
          </c:val>
        </c:ser>
        <c:ser>
          <c:idx val="1"/>
          <c:order val="1"/>
          <c:tx>
            <c:strRef>
              <c:f>'Motivación'!$C$39</c:f>
            </c:strRef>
          </c:tx>
          <c:spPr>
            <a:solidFill>
              <a:schemeClr val="accent2"/>
            </a:solidFill>
            <a:ln cmpd="sng">
              <a:solidFill>
                <a:srgbClr val="000000"/>
              </a:solidFill>
            </a:ln>
          </c:spPr>
          <c:dPt>
            <c:idx val="0"/>
          </c:dPt>
          <c:dPt>
            <c:idx val="1"/>
          </c:dPt>
          <c:dLbls>
            <c:numFmt formatCode="General" sourceLinked="1"/>
            <c:txPr>
              <a:bodyPr/>
              <a:lstStyle/>
              <a:p>
                <a:pPr lvl="0">
                  <a:defRPr/>
                </a:pPr>
              </a:p>
            </c:txPr>
            <c:showLegendKey val="0"/>
            <c:showVal val="1"/>
            <c:showCatName val="0"/>
            <c:showSerName val="0"/>
            <c:showPercent val="0"/>
            <c:showBubbleSize val="0"/>
          </c:dLbls>
          <c:cat>
            <c:strRef>
              <c:f>'Motivación'!$A$40:$A$43</c:f>
            </c:strRef>
          </c:cat>
          <c:val>
            <c:numRef>
              <c:f>'Motivación'!$C$40:$C$43</c:f>
              <c:numCache/>
            </c:numRef>
          </c:val>
        </c:ser>
        <c:axId val="1732411158"/>
        <c:axId val="802665892"/>
      </c:barChart>
      <c:catAx>
        <c:axId val="173241115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802665892"/>
      </c:catAx>
      <c:valAx>
        <c:axId val="802665892"/>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732411158"/>
      </c:valAx>
    </c:plotArea>
    <c:legend>
      <c:legendPos val="r"/>
      <c:overlay val="0"/>
      <c:txPr>
        <a:bodyPr/>
        <a:lstStyle/>
        <a:p>
          <a:pPr lvl="0">
            <a:defRPr b="0">
              <a:solidFill>
                <a:srgbClr val="1A1A1A"/>
              </a:solidFill>
              <a:latin typeface="+mn-lt"/>
            </a:defRPr>
          </a:pPr>
        </a:p>
      </c:txPr>
    </c:legend>
    <c:plotVisOnly val="1"/>
  </c:chart>
</c:chartSpace>
</file>

<file path=xl/charts/chart1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'Motivación'!$B$45</c:f>
            </c:strRef>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'Motivación'!$A$46:$A$49</c:f>
            </c:strRef>
          </c:cat>
          <c:val>
            <c:numRef>
              <c:f>'Motivación'!$B$46:$B$49</c:f>
              <c:numCache/>
            </c:numRef>
          </c:val>
        </c:ser>
        <c:ser>
          <c:idx val="1"/>
          <c:order val="1"/>
          <c:tx>
            <c:strRef>
              <c:f>'Motivación'!$C$45</c:f>
            </c:strRef>
          </c:tx>
          <c:spPr>
            <a:solidFill>
              <a:schemeClr val="accent2"/>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'Motivación'!$A$46:$A$49</c:f>
            </c:strRef>
          </c:cat>
          <c:val>
            <c:numRef>
              <c:f>'Motivación'!$C$46:$C$49</c:f>
              <c:numCache/>
            </c:numRef>
          </c:val>
        </c:ser>
        <c:axId val="1463681342"/>
        <c:axId val="795650943"/>
      </c:barChart>
      <c:catAx>
        <c:axId val="146368134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795650943"/>
      </c:catAx>
      <c:valAx>
        <c:axId val="795650943"/>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463681342"/>
      </c:valAx>
    </c:plotArea>
    <c:legend>
      <c:legendPos val="r"/>
      <c:overlay val="0"/>
      <c:txPr>
        <a:bodyPr/>
        <a:lstStyle/>
        <a:p>
          <a:pPr lvl="0">
            <a:defRPr b="0">
              <a:solidFill>
                <a:srgbClr val="1A1A1A"/>
              </a:solidFill>
              <a:latin typeface="+mn-lt"/>
            </a:defRPr>
          </a:pPr>
        </a:p>
      </c:txPr>
    </c:legend>
    <c:plotVisOnly val="1"/>
  </c:chart>
</c:chartSpace>
</file>

<file path=xl/charts/chart1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'Motivación'!$B$71</c:f>
            </c:strRef>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'Motivación'!$A$72:$A$75</c:f>
            </c:strRef>
          </c:cat>
          <c:val>
            <c:numRef>
              <c:f>'Motivación'!$B$72:$B$75</c:f>
              <c:numCache/>
            </c:numRef>
          </c:val>
        </c:ser>
        <c:axId val="1920879217"/>
        <c:axId val="1191499872"/>
      </c:barChart>
      <c:catAx>
        <c:axId val="192087921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191499872"/>
      </c:catAx>
      <c:valAx>
        <c:axId val="1191499872"/>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920879217"/>
      </c:valAx>
    </c:plotArea>
    <c:legend>
      <c:legendPos val="r"/>
      <c:overlay val="0"/>
      <c:txPr>
        <a:bodyPr/>
        <a:lstStyle/>
        <a:p>
          <a:pPr lvl="0">
            <a:defRPr b="0">
              <a:solidFill>
                <a:srgbClr val="1A1A1A"/>
              </a:solidFill>
              <a:latin typeface="+mn-lt"/>
            </a:defRPr>
          </a:pPr>
        </a:p>
      </c:txPr>
    </c:legend>
    <c:plotVisOnly val="1"/>
  </c:chart>
</c:chartSpace>
</file>

<file path=xl/charts/chart1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VARIABLE LIDERAZGO.</a:t>
            </a:r>
          </a:p>
        </c:rich>
      </c:tx>
      <c:overlay val="0"/>
    </c:title>
    <c:plotArea>
      <c:layout/>
      <c:barChart>
        <c:barDir val="col"/>
        <c:ser>
          <c:idx val="0"/>
          <c:order val="0"/>
          <c:spPr>
            <a:solidFill>
              <a:srgbClr val="FFF2CC"/>
            </a:solidFill>
            <a:ln cmpd="sng">
              <a:solidFill>
                <a:srgbClr val="000000"/>
              </a:solidFill>
            </a:ln>
          </c:spPr>
          <c:dPt>
            <c:idx val="4"/>
            <c:spPr>
              <a:solidFill>
                <a:srgbClr val="CFE2F3"/>
              </a:solidFill>
              <a:ln cmpd="sng">
                <a:solidFill>
                  <a:srgbClr val="000000"/>
                </a:solidFill>
              </a:ln>
            </c:spPr>
          </c:dPt>
          <c:dLbls>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Liderazgo!$I$12:$I$16</c:f>
            </c:strRef>
          </c:cat>
          <c:val>
            <c:numRef>
              <c:f>Liderazgo!$J$12:$J$16</c:f>
              <c:numCache/>
            </c:numRef>
          </c:val>
        </c:ser>
        <c:ser>
          <c:idx val="1"/>
          <c:order val="1"/>
          <c:cat>
            <c:strRef>
              <c:f>Liderazgo!$I$12:$I$16</c:f>
            </c:strRef>
          </c:cat>
          <c:val>
            <c:numRef>
              <c:f>Liderazgo!$K$12:$K$16</c:f>
              <c:numCache/>
            </c:numRef>
          </c:val>
        </c:ser>
        <c:axId val="139451537"/>
        <c:axId val="1838357736"/>
      </c:barChart>
      <c:catAx>
        <c:axId val="139451537"/>
        <c:scaling>
          <c:orientation val="minMax"/>
        </c:scaling>
        <c:delete val="0"/>
        <c:axPos val="b"/>
        <c:title>
          <c:tx>
            <c:rich>
              <a:bodyPr/>
              <a:lstStyle/>
              <a:p>
                <a:pPr lvl="0">
                  <a:defRPr b="1" i="0" sz="1600">
                    <a:solidFill>
                      <a:srgbClr val="000000"/>
                    </a:solidFill>
                    <a:latin typeface="+mn-lt"/>
                  </a:defRPr>
                </a:pPr>
                <a:r>
                  <a:rPr b="1" i="0" sz="1600">
                    <a:solidFill>
                      <a:srgbClr val="000000"/>
                    </a:solidFill>
                    <a:latin typeface="+mn-lt"/>
                  </a:rPr>
                  <a:t>Subvariables.</a:t>
                </a:r>
              </a:p>
            </c:rich>
          </c:tx>
          <c:overlay val="0"/>
        </c:title>
        <c:numFmt formatCode="General" sourceLinked="1"/>
        <c:majorTickMark val="none"/>
        <c:minorTickMark val="none"/>
        <c:spPr/>
        <c:txPr>
          <a:bodyPr/>
          <a:lstStyle/>
          <a:p>
            <a:pPr lvl="0">
              <a:defRPr b="1" i="0">
                <a:solidFill>
                  <a:srgbClr val="000000"/>
                </a:solidFill>
                <a:latin typeface="+mn-lt"/>
              </a:defRPr>
            </a:pPr>
          </a:p>
        </c:txPr>
        <c:crossAx val="1838357736"/>
      </c:catAx>
      <c:valAx>
        <c:axId val="1838357736"/>
        <c:scaling>
          <c:orientation val="minMax"/>
          <c:max val="5.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39451537"/>
      </c:valAx>
    </c:plotArea>
    <c:legend>
      <c:legendPos val="r"/>
      <c:overlay val="0"/>
      <c:txPr>
        <a:bodyPr/>
        <a:lstStyle/>
        <a:p>
          <a:pPr lvl="0">
            <a:defRPr b="0" i="0">
              <a:solidFill>
                <a:srgbClr val="1A1A1A"/>
              </a:solidFill>
              <a:latin typeface="+mn-lt"/>
            </a:defRPr>
          </a:pPr>
        </a:p>
      </c:txPr>
    </c:legend>
    <c:plotVisOnly val="1"/>
  </c:chart>
</c:chartSpace>
</file>

<file path=xl/charts/chart1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Liderazgo!$J$45</c:f>
            </c:strRef>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Liderazgo!$I$46:$I$49</c:f>
            </c:strRef>
          </c:cat>
          <c:val>
            <c:numRef>
              <c:f>Liderazgo!$J$46:$J$49</c:f>
              <c:numCache/>
            </c:numRef>
          </c:val>
        </c:ser>
        <c:ser>
          <c:idx val="1"/>
          <c:order val="1"/>
          <c:tx>
            <c:strRef>
              <c:f>Liderazgo!$K$45</c:f>
            </c:strRef>
          </c:tx>
          <c:spPr>
            <a:solidFill>
              <a:schemeClr val="accent2"/>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Liderazgo!$I$46:$I$49</c:f>
            </c:strRef>
          </c:cat>
          <c:val>
            <c:numRef>
              <c:f>Liderazgo!$K$46:$K$49</c:f>
              <c:numCache/>
            </c:numRef>
          </c:val>
        </c:ser>
        <c:axId val="2142077331"/>
        <c:axId val="1650025155"/>
      </c:barChart>
      <c:catAx>
        <c:axId val="214207733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50025155"/>
      </c:catAx>
      <c:valAx>
        <c:axId val="1650025155"/>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142077331"/>
      </c:valAx>
    </c:plotArea>
    <c:legend>
      <c:legendPos val="r"/>
      <c:overlay val="0"/>
      <c:txPr>
        <a:bodyPr/>
        <a:lstStyle/>
        <a:p>
          <a:pPr lvl="0">
            <a:defRPr b="0">
              <a:solidFill>
                <a:srgbClr val="1A1A1A"/>
              </a:solidFill>
              <a:latin typeface="+mn-lt"/>
            </a:defRPr>
          </a:pPr>
        </a:p>
      </c:txPr>
    </c:legend>
    <c:plotVisOnly val="1"/>
  </c:chart>
</c:chartSpace>
</file>

<file path=xl/charts/chart1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Liderazgo!$J$63</c:f>
            </c:strRef>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Liderazgo!$I$64:$I$67</c:f>
            </c:strRef>
          </c:cat>
          <c:val>
            <c:numRef>
              <c:f>Liderazgo!$J$64:$J$67</c:f>
              <c:numCache/>
            </c:numRef>
          </c:val>
        </c:ser>
        <c:ser>
          <c:idx val="1"/>
          <c:order val="1"/>
          <c:tx>
            <c:strRef>
              <c:f>Liderazgo!$K$63</c:f>
            </c:strRef>
          </c:tx>
          <c:spPr>
            <a:solidFill>
              <a:schemeClr val="accent2"/>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Liderazgo!$I$64:$I$67</c:f>
            </c:strRef>
          </c:cat>
          <c:val>
            <c:numRef>
              <c:f>Liderazgo!$K$64:$K$67</c:f>
              <c:numCache/>
            </c:numRef>
          </c:val>
        </c:ser>
        <c:axId val="100962166"/>
        <c:axId val="999673472"/>
      </c:barChart>
      <c:catAx>
        <c:axId val="10096216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999673472"/>
      </c:catAx>
      <c:valAx>
        <c:axId val="999673472"/>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00962166"/>
      </c:valAx>
    </c:plotArea>
    <c:legend>
      <c:legendPos val="r"/>
      <c:overlay val="0"/>
      <c:txPr>
        <a:bodyPr/>
        <a:lstStyle/>
        <a:p>
          <a:pPr lvl="0">
            <a:defRPr b="0">
              <a:solidFill>
                <a:srgbClr val="1A1A1A"/>
              </a:solidFill>
              <a:latin typeface="+mn-lt"/>
            </a:defRPr>
          </a:pPr>
        </a:p>
      </c:txPr>
    </c:legend>
    <c:plotVisOnly val="1"/>
  </c:chart>
</c:chartSpace>
</file>

<file path=xl/charts/chart1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Liderazgo!$J$81</c:f>
            </c:strRef>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Liderazgo!$I$82:$I$85</c:f>
            </c:strRef>
          </c:cat>
          <c:val>
            <c:numRef>
              <c:f>Liderazgo!$J$82:$J$85</c:f>
              <c:numCache/>
            </c:numRef>
          </c:val>
        </c:ser>
        <c:axId val="33397007"/>
        <c:axId val="1639818631"/>
      </c:barChart>
      <c:catAx>
        <c:axId val="3339700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39818631"/>
      </c:catAx>
      <c:valAx>
        <c:axId val="1639818631"/>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33397007"/>
      </c:valAx>
    </c:plotArea>
    <c:legend>
      <c:legendPos val="r"/>
      <c:overlay val="0"/>
      <c:txPr>
        <a:bodyPr/>
        <a:lstStyle/>
        <a:p>
          <a:pPr lvl="0">
            <a:defRPr b="0">
              <a:solidFill>
                <a:srgbClr val="1A1A1A"/>
              </a:solidFill>
              <a:latin typeface="+mn-lt"/>
            </a:defRPr>
          </a:pPr>
        </a:p>
      </c:txPr>
    </c:legend>
    <c:plotVisOnly val="1"/>
  </c:chart>
</c:chartSpace>
</file>

<file path=xl/charts/chart1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rgbClr val="FCE5CD"/>
            </a:solidFill>
            <a:ln cmpd="sng">
              <a:solidFill>
                <a:srgbClr val="000000"/>
              </a:solidFill>
            </a:ln>
          </c:spPr>
          <c:dPt>
            <c:idx val="0"/>
          </c:dPt>
          <c:dPt>
            <c:idx val="1"/>
          </c:dPt>
          <c:dPt>
            <c:idx val="2"/>
          </c:dPt>
          <c:dPt>
            <c:idx val="3"/>
          </c:dPt>
          <c:dPt>
            <c:idx val="4"/>
          </c:dPt>
          <c:dPt>
            <c:idx val="5"/>
          </c:dPt>
          <c:dPt>
            <c:idx val="6"/>
          </c:dPt>
          <c:dLbls>
            <c:dLbl>
              <c:idx val="0"/>
              <c:tx>
                <c:rich>
                  <a:bodyPr/>
                  <a:lstStyle/>
                  <a:p>
                    <a:pPr lvl="0">
                      <a:defRPr b="1" i="0">
                        <a:solidFill>
                          <a:srgbClr val="000000"/>
                        </a:solidFill>
                        <a:latin typeface="Arial"/>
                      </a:defRPr>
                    </a:pPr>
                    <a:r>
                      <a:rPr b="1" i="0">
                        <a:solidFill>
                          <a:srgbClr val="000000"/>
                        </a:solidFill>
                        <a:latin typeface="Arial"/>
                      </a:rPr>
                      <a:t>8,8%</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1"/>
              <c:tx>
                <c:rich>
                  <a:bodyPr/>
                  <a:lstStyle/>
                  <a:p>
                    <a:pPr lvl="0">
                      <a:defRPr b="1" i="0">
                        <a:solidFill>
                          <a:srgbClr val="000000"/>
                        </a:solidFill>
                        <a:latin typeface="Arial"/>
                      </a:defRPr>
                    </a:pPr>
                    <a:r>
                      <a:rPr b="1" i="0">
                        <a:solidFill>
                          <a:srgbClr val="000000"/>
                        </a:solidFill>
                        <a:latin typeface="Arial"/>
                      </a:rPr>
                      <a:t>35,3%</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2"/>
              <c:tx>
                <c:rich>
                  <a:bodyPr/>
                  <a:lstStyle/>
                  <a:p>
                    <a:pPr lvl="0">
                      <a:defRPr b="1" i="0">
                        <a:solidFill>
                          <a:srgbClr val="000000"/>
                        </a:solidFill>
                        <a:latin typeface="Arial"/>
                      </a:defRPr>
                    </a:pPr>
                    <a:r>
                      <a:rPr b="1" i="0">
                        <a:solidFill>
                          <a:srgbClr val="000000"/>
                        </a:solidFill>
                        <a:latin typeface="Arial"/>
                      </a:rPr>
                      <a:t>17,6%</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3"/>
              <c:tx>
                <c:rich>
                  <a:bodyPr/>
                  <a:lstStyle/>
                  <a:p>
                    <a:pPr lvl="0">
                      <a:defRPr b="1" i="0">
                        <a:solidFill>
                          <a:srgbClr val="000000"/>
                        </a:solidFill>
                        <a:latin typeface="Arial"/>
                      </a:defRPr>
                    </a:pPr>
                    <a:r>
                      <a:rPr b="1" i="0">
                        <a:solidFill>
                          <a:srgbClr val="000000"/>
                        </a:solidFill>
                        <a:latin typeface="Arial"/>
                      </a:rPr>
                      <a:t>11,8%</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4"/>
              <c:tx>
                <c:rich>
                  <a:bodyPr/>
                  <a:lstStyle/>
                  <a:p>
                    <a:pPr lvl="0">
                      <a:defRPr b="1" i="0">
                        <a:solidFill>
                          <a:srgbClr val="000000"/>
                        </a:solidFill>
                        <a:latin typeface="Arial"/>
                      </a:defRPr>
                    </a:pPr>
                    <a:r>
                      <a:rPr b="1" i="0">
                        <a:solidFill>
                          <a:srgbClr val="000000"/>
                        </a:solidFill>
                        <a:latin typeface="Arial"/>
                      </a:rPr>
                      <a:t>5,9%</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5"/>
              <c:tx>
                <c:rich>
                  <a:bodyPr/>
                  <a:lstStyle/>
                  <a:p>
                    <a:pPr lvl="0">
                      <a:defRPr b="1" i="0">
                        <a:solidFill>
                          <a:srgbClr val="000000"/>
                        </a:solidFill>
                        <a:latin typeface="Arial"/>
                      </a:defRPr>
                    </a:pPr>
                    <a:r>
                      <a:rPr b="1" i="0">
                        <a:solidFill>
                          <a:srgbClr val="000000"/>
                        </a:solidFill>
                        <a:latin typeface="Arial"/>
                      </a:rPr>
                      <a:t>8,8%</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6"/>
              <c:tx>
                <c:rich>
                  <a:bodyPr/>
                  <a:lstStyle/>
                  <a:p>
                    <a:pPr lvl="0">
                      <a:defRPr b="1" i="0">
                        <a:solidFill>
                          <a:srgbClr val="000000"/>
                        </a:solidFill>
                        <a:latin typeface="Arial"/>
                      </a:defRPr>
                    </a:pPr>
                    <a:r>
                      <a:rPr b="1" i="0">
                        <a:solidFill>
                          <a:srgbClr val="000000"/>
                        </a:solidFill>
                        <a:latin typeface="Arial"/>
                      </a:rPr>
                      <a:t>5,9%</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s>
          <c:cat>
            <c:strRef>
              <c:f>Edad!$J$14:$J$20</c:f>
            </c:strRef>
          </c:cat>
          <c:val>
            <c:numRef>
              <c:f>Edad!$K$14:$K$20</c:f>
              <c:numCache/>
            </c:numRef>
          </c:val>
        </c:ser>
        <c:axId val="45327265"/>
        <c:axId val="1000370363"/>
      </c:barChart>
      <c:catAx>
        <c:axId val="4532726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a:solidFill>
                  <a:srgbClr val="000000"/>
                </a:solidFill>
                <a:latin typeface="+mn-lt"/>
              </a:defRPr>
            </a:pPr>
          </a:p>
        </c:txPr>
        <c:crossAx val="1000370363"/>
      </c:catAx>
      <c:valAx>
        <c:axId val="1000370363"/>
        <c:scaling>
          <c:orientation val="minMax"/>
          <c:max val="10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a:solidFill/>
          </a:ln>
        </c:spPr>
        <c:txPr>
          <a:bodyPr/>
          <a:lstStyle/>
          <a:p>
            <a:pPr lvl="0">
              <a:defRPr b="1" i="0">
                <a:solidFill>
                  <a:srgbClr val="000000"/>
                </a:solidFill>
                <a:latin typeface="+mn-lt"/>
              </a:defRPr>
            </a:pPr>
          </a:p>
        </c:txPr>
        <c:crossAx val="45327265"/>
      </c:valAx>
    </c:plotArea>
    <c:legend>
      <c:legendPos val="r"/>
      <c:overlay val="0"/>
      <c:txPr>
        <a:bodyPr/>
        <a:lstStyle/>
        <a:p>
          <a:pPr lvl="0">
            <a:defRPr b="0" i="0">
              <a:solidFill>
                <a:srgbClr val="1A1A1A"/>
              </a:solidFill>
              <a:latin typeface="+mn-lt"/>
            </a:defRPr>
          </a:pPr>
        </a:p>
      </c:txPr>
    </c:legend>
    <c:plotVisOnly val="1"/>
  </c:chart>
</c:chartSpace>
</file>

<file path=xl/charts/chart1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'Profesión'!$E$36:$E$43</c:f>
            </c:strRef>
          </c:cat>
          <c:val>
            <c:numRef>
              <c:f>'Profesión'!$F$36:$F$43</c:f>
              <c:numCache/>
            </c:numRef>
          </c:val>
        </c:ser>
        <c:ser>
          <c:idx val="1"/>
          <c:order val="1"/>
          <c:cat>
            <c:strRef>
              <c:f>'Profesión'!$E$36:$E$43</c:f>
            </c:strRef>
          </c:cat>
          <c:val>
            <c:numRef>
              <c:f>'Profesión'!$G$36:$G$43</c:f>
              <c:numCache/>
            </c:numRef>
          </c:val>
        </c:ser>
        <c:ser>
          <c:idx val="2"/>
          <c:order val="2"/>
          <c:cat>
            <c:strRef>
              <c:f>'Profesión'!$E$36:$E$43</c:f>
            </c:strRef>
          </c:cat>
          <c:val>
            <c:numRef>
              <c:f>'Profesión'!$H$36:$H$43</c:f>
              <c:numCache/>
            </c:numRef>
          </c:val>
        </c:ser>
        <c:axId val="113190412"/>
        <c:axId val="669732067"/>
      </c:barChart>
      <c:catAx>
        <c:axId val="11319041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669732067"/>
      </c:catAx>
      <c:valAx>
        <c:axId val="669732067"/>
        <c:scaling>
          <c:orientation val="minMax"/>
          <c:max val="1.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13190412"/>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rgbClr val="FFF2CC"/>
            </a:solidFill>
            <a:ln cmpd="sng">
              <a:solidFill>
                <a:srgbClr val="000000"/>
              </a:solidFill>
            </a:ln>
          </c:spPr>
          <c:dPt>
            <c:idx val="5"/>
            <c:spPr>
              <a:solidFill>
                <a:srgbClr val="CFE2F3"/>
              </a:solidFill>
              <a:ln cmpd="sng">
                <a:solidFill>
                  <a:srgbClr val="000000"/>
                </a:solidFill>
              </a:ln>
            </c:spPr>
          </c:dPt>
          <c:dLbls>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'Participación'!$A$16:$A$21</c:f>
            </c:strRef>
          </c:cat>
          <c:val>
            <c:numRef>
              <c:f>'Participación'!$B$16:$B$21</c:f>
              <c:numCache/>
            </c:numRef>
          </c:val>
        </c:ser>
        <c:axId val="1001353415"/>
        <c:axId val="1514204714"/>
      </c:barChart>
      <c:catAx>
        <c:axId val="1001353415"/>
        <c:scaling>
          <c:orientation val="maxMin"/>
        </c:scaling>
        <c:delete val="0"/>
        <c:axPos val="l"/>
        <c:title>
          <c:tx>
            <c:rich>
              <a:bodyPr/>
              <a:lstStyle/>
              <a:p>
                <a:pPr lvl="0">
                  <a:defRPr b="1" i="0" sz="1600">
                    <a:solidFill>
                      <a:srgbClr val="000000"/>
                    </a:solidFill>
                    <a:latin typeface="+mn-lt"/>
                  </a:defRPr>
                </a:pPr>
                <a:r>
                  <a:rPr b="1" i="0" sz="1600">
                    <a:solidFill>
                      <a:srgbClr val="000000"/>
                    </a:solidFill>
                    <a:latin typeface="+mn-lt"/>
                  </a:rPr>
                  <a:t>Subvariables.</a:t>
                </a:r>
              </a:p>
            </c:rich>
          </c:tx>
          <c:overlay val="0"/>
        </c:title>
        <c:numFmt formatCode="General" sourceLinked="1"/>
        <c:majorTickMark val="none"/>
        <c:minorTickMark val="none"/>
        <c:spPr/>
        <c:txPr>
          <a:bodyPr/>
          <a:lstStyle/>
          <a:p>
            <a:pPr lvl="0">
              <a:defRPr b="1" i="0">
                <a:solidFill>
                  <a:srgbClr val="000000"/>
                </a:solidFill>
                <a:latin typeface="+mn-lt"/>
              </a:defRPr>
            </a:pPr>
          </a:p>
        </c:txPr>
        <c:crossAx val="1514204714"/>
      </c:catAx>
      <c:valAx>
        <c:axId val="1514204714"/>
        <c:scaling>
          <c:orientation val="minMax"/>
          <c:max val="5.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a:solidFill>
                  <a:srgbClr val="000000"/>
                </a:solidFill>
                <a:latin typeface="+mn-lt"/>
              </a:defRPr>
            </a:pPr>
          </a:p>
        </c:txPr>
        <c:crossAx val="1001353415"/>
        <c:crosses val="max"/>
      </c:valAx>
    </c:plotArea>
    <c:legend>
      <c:legendPos val="r"/>
      <c:overlay val="0"/>
      <c:txPr>
        <a:bodyPr/>
        <a:lstStyle/>
        <a:p>
          <a:pPr lvl="0">
            <a:defRPr b="0" i="0">
              <a:solidFill>
                <a:srgbClr val="1A1A1A"/>
              </a:solidFill>
              <a:latin typeface="+mn-lt"/>
            </a:defRPr>
          </a:pPr>
        </a:p>
      </c:txPr>
    </c:legend>
    <c:plotVisOnly val="1"/>
  </c:chart>
</c:chartSpace>
</file>

<file path=xl/charts/chart2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chemeClr val="accent1"/>
            </a:solidFill>
            <a:ln cmpd="sng">
              <a:solidFill>
                <a:srgbClr val="000000"/>
              </a:solidFill>
            </a:ln>
          </c:spPr>
          <c:dLbls>
            <c:numFmt formatCode="General" sourceLinked="1"/>
            <c:txPr>
              <a:bodyPr/>
              <a:lstStyle/>
              <a:p>
                <a:pPr lvl="0">
                  <a:defRPr>
                    <a:solidFill>
                      <a:srgbClr val="000000"/>
                    </a:solidFill>
                  </a:defRPr>
                </a:pPr>
              </a:p>
            </c:txPr>
            <c:showLegendKey val="0"/>
            <c:showVal val="1"/>
            <c:showCatName val="0"/>
            <c:showSerName val="0"/>
            <c:showPercent val="0"/>
            <c:showBubbleSize val="0"/>
          </c:dLbls>
          <c:cat>
            <c:strRef>
              <c:f>Contrato!$E$23:$E$27</c:f>
            </c:strRef>
          </c:cat>
          <c:val>
            <c:numRef>
              <c:f>Contrato!$F$23:$F$27</c:f>
              <c:numCache/>
            </c:numRef>
          </c:val>
        </c:ser>
        <c:ser>
          <c:idx val="1"/>
          <c:order val="1"/>
          <c:cat>
            <c:strRef>
              <c:f>Contrato!$E$23:$E$27</c:f>
            </c:strRef>
          </c:cat>
          <c:val>
            <c:numRef>
              <c:f>Contrato!$G$23:$G$27</c:f>
              <c:numCache/>
            </c:numRef>
          </c:val>
        </c:ser>
        <c:axId val="1643931805"/>
        <c:axId val="230814981"/>
      </c:barChart>
      <c:catAx>
        <c:axId val="164393180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30814981"/>
      </c:catAx>
      <c:valAx>
        <c:axId val="230814981"/>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a:solidFill/>
          </a:ln>
        </c:spPr>
        <c:txPr>
          <a:bodyPr/>
          <a:lstStyle/>
          <a:p>
            <a:pPr lvl="0">
              <a:defRPr b="0">
                <a:solidFill>
                  <a:srgbClr val="000000"/>
                </a:solidFill>
                <a:latin typeface="+mn-lt"/>
              </a:defRPr>
            </a:pPr>
          </a:p>
        </c:txPr>
        <c:crossAx val="1643931805"/>
      </c:valAx>
    </c:plotArea>
    <c:legend>
      <c:legendPos val="r"/>
      <c:overlay val="0"/>
      <c:txPr>
        <a:bodyPr/>
        <a:lstStyle/>
        <a:p>
          <a:pPr lvl="0">
            <a:defRPr b="0">
              <a:solidFill>
                <a:srgbClr val="1A1A1A"/>
              </a:solidFill>
              <a:latin typeface="+mn-lt"/>
            </a:defRPr>
          </a:pPr>
        </a:p>
      </c:txPr>
    </c:legend>
    <c:plotVisOnly val="1"/>
  </c:chart>
</c:chartSpace>
</file>

<file path=xl/charts/chart2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rgbClr val="0000FF"/>
            </a:solidFill>
            <a:ln cmpd="sng">
              <a:solidFill>
                <a:srgbClr val="000000"/>
              </a:solidFill>
            </a:ln>
          </c:spPr>
          <c:dPt>
            <c:idx val="0"/>
          </c:dPt>
          <c:dPt>
            <c:idx val="1"/>
          </c:dPt>
          <c:dPt>
            <c:idx val="2"/>
          </c:dPt>
          <c:dLbls>
            <c:dLbl>
              <c:idx val="0"/>
              <c:numFmt formatCode="General" sourceLinked="1"/>
              <c:txPr>
                <a:bodyPr/>
                <a:lstStyle/>
                <a:p>
                  <a:pPr lvl="0">
                    <a:defRPr>
                      <a:solidFill>
                        <a:srgbClr val="000000"/>
                      </a:solidFill>
                    </a:defRPr>
                  </a:pPr>
                </a:p>
              </c:txPr>
              <c:showLegendKey val="0"/>
              <c:showVal val="1"/>
              <c:showCatName val="0"/>
              <c:showSerName val="0"/>
              <c:showPercent val="0"/>
              <c:showBubbleSize val="0"/>
            </c:dLbl>
            <c:dLbl>
              <c:idx val="1"/>
              <c:numFmt formatCode="General" sourceLinked="1"/>
              <c:txPr>
                <a:bodyPr/>
                <a:lstStyle/>
                <a:p>
                  <a:pPr lvl="0">
                    <a:defRPr>
                      <a:solidFill>
                        <a:srgbClr val="000000"/>
                      </a:solidFill>
                    </a:defRPr>
                  </a:pPr>
                </a:p>
              </c:txPr>
              <c:showLegendKey val="0"/>
              <c:showVal val="1"/>
              <c:showCatName val="0"/>
              <c:showSerName val="0"/>
              <c:showPercent val="0"/>
              <c:showBubbleSize val="0"/>
            </c:dLbl>
            <c:dLbl>
              <c:idx val="2"/>
              <c:numFmt formatCode="General" sourceLinked="1"/>
              <c:txPr>
                <a:bodyPr/>
                <a:lstStyle/>
                <a:p>
                  <a:pPr lvl="0">
                    <a:defRPr>
                      <a:solidFill>
                        <a:srgbClr val="000000"/>
                      </a:solidFill>
                    </a:defRPr>
                  </a:pPr>
                </a:p>
              </c:txPr>
              <c:showLegendKey val="0"/>
              <c:showVal val="1"/>
              <c:showCatName val="0"/>
              <c:showSerName val="0"/>
              <c:showPercent val="0"/>
              <c:showBubbleSize val="0"/>
            </c:dLbl>
            <c:numFmt formatCode="General" sourceLinked="1"/>
            <c:txPr>
              <a:bodyPr/>
              <a:lstStyle/>
              <a:p>
                <a:pPr lvl="0">
                  <a:defRPr/>
                </a:pPr>
              </a:p>
            </c:txPr>
            <c:showLegendKey val="0"/>
            <c:showVal val="1"/>
            <c:showCatName val="0"/>
            <c:showSerName val="0"/>
            <c:showPercent val="0"/>
            <c:showBubbleSize val="0"/>
          </c:dLbls>
          <c:cat>
            <c:strRef>
              <c:f>Estrato!$D$27:$D$29</c:f>
            </c:strRef>
          </c:cat>
          <c:val>
            <c:numRef>
              <c:f>Estrato!$E$27:$E$29</c:f>
              <c:numCache/>
            </c:numRef>
          </c:val>
        </c:ser>
        <c:axId val="416234156"/>
        <c:axId val="1900074480"/>
      </c:barChart>
      <c:catAx>
        <c:axId val="41623415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900074480"/>
      </c:catAx>
      <c:valAx>
        <c:axId val="1900074480"/>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416234156"/>
      </c:valAx>
    </c:plotArea>
    <c:legend>
      <c:legendPos val="r"/>
      <c:overlay val="0"/>
      <c:txPr>
        <a:bodyPr/>
        <a:lstStyle/>
        <a:p>
          <a:pPr lvl="0">
            <a:defRPr b="0">
              <a:solidFill>
                <a:srgbClr val="1A1A1A"/>
              </a:solidFill>
              <a:latin typeface="+mn-lt"/>
            </a:defRPr>
          </a:pPr>
        </a:p>
      </c:txPr>
    </c:legend>
    <c:plotVisOnly val="1"/>
  </c:chart>
</c:chartSpace>
</file>

<file path=xl/charts/chart2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chemeClr val="accent1"/>
            </a:solidFill>
            <a:ln cmpd="sng">
              <a:solidFill>
                <a:srgbClr val="000000"/>
              </a:solidFill>
            </a:ln>
          </c:spPr>
          <c:dPt>
            <c:idx val="0"/>
          </c:dPt>
          <c:dPt>
            <c:idx val="1"/>
          </c:dPt>
          <c:dPt>
            <c:idx val="2"/>
          </c:dPt>
          <c:dPt>
            <c:idx val="3"/>
          </c:dPt>
          <c:dPt>
            <c:idx val="4"/>
          </c:dPt>
          <c:dLbls>
            <c:dLbl>
              <c:idx val="0"/>
              <c:tx>
                <c:rich>
                  <a:bodyPr/>
                  <a:lstStyle/>
                  <a:p>
                    <a:pPr lvl="0">
                      <a:defRPr b="1">
                        <a:solidFill>
                          <a:srgbClr val="000000"/>
                        </a:solidFill>
                        <a:latin typeface="Roboto"/>
                      </a:defRPr>
                    </a:pPr>
                    <a:r>
                      <a:rPr b="1">
                        <a:solidFill>
                          <a:srgbClr val="000000"/>
                        </a:solidFill>
                        <a:latin typeface="Roboto"/>
                      </a:rPr>
                      <a:t>32%</a:t>
                    </a:r>
                  </a:p>
                </c:rich>
              </c:tx>
              <c:numFmt formatCode="General" sourceLinked="1"/>
              <c:txPr>
                <a:bodyPr/>
                <a:lstStyle/>
                <a:p>
                  <a:pPr lvl="0">
                    <a:defRPr b="1">
                      <a:solidFill>
                        <a:srgbClr val="000000"/>
                      </a:solidFill>
                    </a:defRPr>
                  </a:pPr>
                </a:p>
              </c:txPr>
              <c:showLegendKey val="0"/>
              <c:showVal val="1"/>
              <c:showCatName val="0"/>
              <c:showSerName val="0"/>
              <c:showPercent val="0"/>
              <c:showBubbleSize val="0"/>
            </c:dLbl>
            <c:dLbl>
              <c:idx val="1"/>
              <c:tx>
                <c:rich>
                  <a:bodyPr/>
                  <a:lstStyle/>
                  <a:p>
                    <a:pPr lvl="0">
                      <a:defRPr b="1">
                        <a:solidFill>
                          <a:srgbClr val="000000"/>
                        </a:solidFill>
                        <a:latin typeface="Roboto"/>
                      </a:defRPr>
                    </a:pPr>
                    <a:r>
                      <a:rPr b="1">
                        <a:solidFill>
                          <a:srgbClr val="000000"/>
                        </a:solidFill>
                        <a:latin typeface="Roboto"/>
                      </a:rPr>
                      <a:t>32%</a:t>
                    </a:r>
                  </a:p>
                </c:rich>
              </c:tx>
              <c:numFmt formatCode="General" sourceLinked="1"/>
              <c:txPr>
                <a:bodyPr/>
                <a:lstStyle/>
                <a:p>
                  <a:pPr lvl="0">
                    <a:defRPr b="1">
                      <a:solidFill>
                        <a:srgbClr val="000000"/>
                      </a:solidFill>
                    </a:defRPr>
                  </a:pPr>
                </a:p>
              </c:txPr>
              <c:showLegendKey val="0"/>
              <c:showVal val="1"/>
              <c:showCatName val="0"/>
              <c:showSerName val="0"/>
              <c:showPercent val="0"/>
              <c:showBubbleSize val="0"/>
            </c:dLbl>
            <c:dLbl>
              <c:idx val="2"/>
              <c:tx>
                <c:rich>
                  <a:bodyPr/>
                  <a:lstStyle/>
                  <a:p>
                    <a:pPr lvl="0">
                      <a:defRPr b="1">
                        <a:solidFill>
                          <a:srgbClr val="000000"/>
                        </a:solidFill>
                        <a:latin typeface="Roboto"/>
                      </a:defRPr>
                    </a:pPr>
                    <a:r>
                      <a:rPr b="1">
                        <a:solidFill>
                          <a:srgbClr val="000000"/>
                        </a:solidFill>
                        <a:latin typeface="Roboto"/>
                      </a:rPr>
                      <a:t>21%</a:t>
                    </a:r>
                  </a:p>
                </c:rich>
              </c:tx>
              <c:numFmt formatCode="General" sourceLinked="1"/>
              <c:txPr>
                <a:bodyPr/>
                <a:lstStyle/>
                <a:p>
                  <a:pPr lvl="0">
                    <a:defRPr b="1">
                      <a:solidFill>
                        <a:srgbClr val="000000"/>
                      </a:solidFill>
                    </a:defRPr>
                  </a:pPr>
                </a:p>
              </c:txPr>
              <c:showLegendKey val="0"/>
              <c:showVal val="1"/>
              <c:showCatName val="0"/>
              <c:showSerName val="0"/>
              <c:showPercent val="0"/>
              <c:showBubbleSize val="0"/>
            </c:dLbl>
            <c:dLbl>
              <c:idx val="3"/>
              <c:tx>
                <c:rich>
                  <a:bodyPr/>
                  <a:lstStyle/>
                  <a:p>
                    <a:pPr lvl="0">
                      <a:defRPr b="1">
                        <a:solidFill>
                          <a:srgbClr val="000000"/>
                        </a:solidFill>
                        <a:latin typeface="Roboto"/>
                      </a:defRPr>
                    </a:pPr>
                    <a:r>
                      <a:rPr b="1">
                        <a:solidFill>
                          <a:srgbClr val="000000"/>
                        </a:solidFill>
                        <a:latin typeface="Roboto"/>
                      </a:rPr>
                      <a:t>6%</a:t>
                    </a:r>
                  </a:p>
                </c:rich>
              </c:tx>
              <c:numFmt formatCode="General" sourceLinked="1"/>
              <c:txPr>
                <a:bodyPr/>
                <a:lstStyle/>
                <a:p>
                  <a:pPr lvl="0">
                    <a:defRPr b="1">
                      <a:solidFill>
                        <a:srgbClr val="000000"/>
                      </a:solidFill>
                    </a:defRPr>
                  </a:pPr>
                </a:p>
              </c:txPr>
              <c:showLegendKey val="0"/>
              <c:showVal val="1"/>
              <c:showCatName val="0"/>
              <c:showSerName val="0"/>
              <c:showPercent val="0"/>
              <c:showBubbleSize val="0"/>
            </c:dLbl>
            <c:dLbl>
              <c:idx val="4"/>
              <c:tx>
                <c:rich>
                  <a:bodyPr/>
                  <a:lstStyle/>
                  <a:p>
                    <a:pPr lvl="0">
                      <a:defRPr b="1">
                        <a:solidFill>
                          <a:srgbClr val="000000"/>
                        </a:solidFill>
                        <a:latin typeface="Roboto"/>
                      </a:defRPr>
                    </a:pPr>
                    <a:r>
                      <a:rPr b="1">
                        <a:solidFill>
                          <a:srgbClr val="000000"/>
                        </a:solidFill>
                        <a:latin typeface="Roboto"/>
                      </a:rPr>
                      <a:t>9%</a:t>
                    </a:r>
                  </a:p>
                </c:rich>
              </c:tx>
              <c:numFmt formatCode="General" sourceLinked="1"/>
              <c:txPr>
                <a:bodyPr/>
                <a:lstStyle/>
                <a:p>
                  <a:pPr lvl="0">
                    <a:defRPr b="1">
                      <a:solidFill>
                        <a:srgbClr val="000000"/>
                      </a:solidFill>
                    </a:defRPr>
                  </a:pPr>
                </a:p>
              </c:txPr>
              <c:showLegendKey val="0"/>
              <c:showVal val="1"/>
              <c:showCatName val="0"/>
              <c:showSerName val="0"/>
              <c:showPercent val="0"/>
              <c:showBubbleSize val="0"/>
            </c:dLbl>
            <c:numFmt formatCode="General" sourceLinked="1"/>
            <c:txPr>
              <a:bodyPr/>
              <a:lstStyle/>
              <a:p>
                <a:pPr lvl="0">
                  <a:defRPr b="1">
                    <a:solidFill>
                      <a:srgbClr val="000000"/>
                    </a:solidFill>
                  </a:defRPr>
                </a:pPr>
              </a:p>
            </c:txPr>
            <c:showLegendKey val="0"/>
            <c:showVal val="1"/>
            <c:showCatName val="0"/>
            <c:showSerName val="0"/>
            <c:showPercent val="0"/>
            <c:showBubbleSize val="0"/>
          </c:dLbls>
          <c:cat>
            <c:strRef>
              <c:f>'Antiguedad '!$K$20:$K$24</c:f>
            </c:strRef>
          </c:cat>
          <c:val>
            <c:numRef>
              <c:f>'Antiguedad '!$M$20:$M$24</c:f>
              <c:numCache/>
            </c:numRef>
          </c:val>
        </c:ser>
        <c:ser>
          <c:idx val="1"/>
          <c:order val="1"/>
          <c:cat>
            <c:strRef>
              <c:f>'Antiguedad '!$K$20:$K$24</c:f>
            </c:strRef>
          </c:cat>
          <c:val>
            <c:numRef>
              <c:f>'Antiguedad '!$L$20:$L$24</c:f>
              <c:numCache/>
            </c:numRef>
          </c:val>
        </c:ser>
        <c:axId val="1183117601"/>
        <c:axId val="596455103"/>
      </c:barChart>
      <c:catAx>
        <c:axId val="118311760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a:solidFill>
                  <a:srgbClr val="000000"/>
                </a:solidFill>
                <a:latin typeface="+mn-lt"/>
              </a:defRPr>
            </a:pPr>
          </a:p>
        </c:txPr>
        <c:crossAx val="596455103"/>
      </c:catAx>
      <c:valAx>
        <c:axId val="596455103"/>
        <c:scaling>
          <c:orientation val="minMax"/>
          <c:max val="100.0"/>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cross"/>
        <c:minorTickMark val="cross"/>
        <c:tickLblPos val="nextTo"/>
        <c:spPr>
          <a:ln/>
        </c:spPr>
        <c:txPr>
          <a:bodyPr/>
          <a:lstStyle/>
          <a:p>
            <a:pPr lvl="0">
              <a:defRPr b="0">
                <a:solidFill>
                  <a:srgbClr val="000000"/>
                </a:solidFill>
                <a:latin typeface="+mn-lt"/>
              </a:defRPr>
            </a:pPr>
          </a:p>
        </c:txPr>
        <c:crossAx val="1183117601"/>
      </c:valAx>
    </c:plotArea>
    <c:plotVisOnly val="1"/>
  </c:chart>
</c:chartSpace>
</file>

<file path=xl/charts/chart2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rgbClr val="FFF2CC"/>
            </a:solidFill>
            <a:ln cmpd="sng">
              <a:solidFill>
                <a:srgbClr val="000000"/>
              </a:solidFill>
            </a:ln>
          </c:spPr>
          <c:dPt>
            <c:idx val="0"/>
          </c:dPt>
          <c:dPt>
            <c:idx val="1"/>
          </c:dPt>
          <c:dLbls>
            <c:dLbl>
              <c:idx val="0"/>
              <c:tx>
                <c:rich>
                  <a:bodyPr/>
                  <a:lstStyle/>
                  <a:p>
                    <a:pPr lvl="0">
                      <a:defRPr b="1">
                        <a:solidFill>
                          <a:srgbClr val="000000"/>
                        </a:solidFill>
                        <a:latin typeface="Roboto"/>
                      </a:defRPr>
                    </a:pPr>
                    <a:r>
                      <a:rPr b="1">
                        <a:solidFill>
                          <a:srgbClr val="000000"/>
                        </a:solidFill>
                        <a:latin typeface="Roboto"/>
                      </a:rPr>
                      <a:t>74%</a:t>
                    </a:r>
                  </a:p>
                </c:rich>
              </c:tx>
              <c:numFmt formatCode="General" sourceLinked="1"/>
              <c:txPr>
                <a:bodyPr/>
                <a:lstStyle/>
                <a:p>
                  <a:pPr lvl="0">
                    <a:defRPr b="1" i="0">
                      <a:solidFill>
                        <a:srgbClr val="000000"/>
                      </a:solidFill>
                    </a:defRPr>
                  </a:pPr>
                </a:p>
              </c:txPr>
              <c:showLegendKey val="0"/>
              <c:showVal val="1"/>
              <c:showCatName val="0"/>
              <c:showSerName val="0"/>
              <c:showPercent val="0"/>
              <c:showBubbleSize val="0"/>
            </c:dLbl>
            <c:dLbl>
              <c:idx val="1"/>
              <c:tx>
                <c:rich>
                  <a:bodyPr/>
                  <a:lstStyle/>
                  <a:p>
                    <a:pPr lvl="0">
                      <a:defRPr b="1">
                        <a:solidFill>
                          <a:srgbClr val="000000"/>
                        </a:solidFill>
                        <a:latin typeface="Roboto"/>
                      </a:defRPr>
                    </a:pPr>
                    <a:r>
                      <a:rPr b="1">
                        <a:solidFill>
                          <a:srgbClr val="000000"/>
                        </a:solidFill>
                        <a:latin typeface="Roboto"/>
                      </a:rPr>
                      <a:t>26%</a:t>
                    </a:r>
                  </a:p>
                </c:rich>
              </c:tx>
              <c:numFmt formatCode="General" sourceLinked="1"/>
              <c:txPr>
                <a:bodyPr/>
                <a:lstStyle/>
                <a:p>
                  <a:pPr lvl="0">
                    <a:defRPr b="1" i="0">
                      <a:solidFill>
                        <a:srgbClr val="000000"/>
                      </a:solidFill>
                    </a:defRPr>
                  </a:pPr>
                </a:p>
              </c:txPr>
              <c:showLegendKey val="0"/>
              <c:showVal val="1"/>
              <c:showCatName val="0"/>
              <c:showSerName val="0"/>
              <c:showPercent val="0"/>
              <c:showBubbleSize val="0"/>
            </c:dLbl>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'Intensidad horaria'!$D$22:$D$23</c:f>
            </c:strRef>
          </c:cat>
          <c:val>
            <c:numRef>
              <c:f>'Intensidad horaria'!$E$22:$E$23</c:f>
              <c:numCache/>
            </c:numRef>
          </c:val>
        </c:ser>
        <c:ser>
          <c:idx val="1"/>
          <c:order val="1"/>
          <c:cat>
            <c:strRef>
              <c:f>'Intensidad horaria'!$D$22:$D$23</c:f>
            </c:strRef>
          </c:cat>
          <c:val>
            <c:numRef>
              <c:f>'Intensidad horaria'!$F$22:$F$23</c:f>
              <c:numCache/>
            </c:numRef>
          </c:val>
        </c:ser>
        <c:axId val="821653374"/>
        <c:axId val="1055007165"/>
      </c:barChart>
      <c:catAx>
        <c:axId val="82165337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a:solidFill>
                  <a:srgbClr val="000000"/>
                </a:solidFill>
                <a:latin typeface="+mn-lt"/>
              </a:defRPr>
            </a:pPr>
          </a:p>
        </c:txPr>
        <c:crossAx val="1055007165"/>
      </c:catAx>
      <c:valAx>
        <c:axId val="1055007165"/>
        <c:scaling>
          <c:orientation val="minMax"/>
          <c:max val="10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a:solidFill>
                  <a:srgbClr val="000000"/>
                </a:solidFill>
                <a:latin typeface="+mn-lt"/>
              </a:defRPr>
            </a:pPr>
          </a:p>
        </c:txPr>
        <c:crossAx val="821653374"/>
      </c:valAx>
    </c:plotArea>
    <c:plotVisOnly val="1"/>
  </c:chart>
</c:chartSpace>
</file>

<file path=xl/charts/chart2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VARIABLE RECIPROCIDAD.</a:t>
            </a:r>
          </a:p>
        </c:rich>
      </c:tx>
      <c:overlay val="0"/>
    </c:title>
    <c:plotArea>
      <c:layout/>
      <c:barChart>
        <c:barDir val="col"/>
        <c:ser>
          <c:idx val="0"/>
          <c:order val="0"/>
          <c:spPr>
            <a:solidFill>
              <a:srgbClr val="FFF2CC"/>
            </a:solidFill>
            <a:ln cmpd="sng">
              <a:solidFill>
                <a:srgbClr val="000000"/>
              </a:solidFill>
            </a:ln>
          </c:spPr>
          <c:dPt>
            <c:idx val="4"/>
            <c:spPr>
              <a:solidFill>
                <a:srgbClr val="CFE2F3"/>
              </a:solidFill>
              <a:ln cmpd="sng">
                <a:solidFill>
                  <a:srgbClr val="000000"/>
                </a:solidFill>
              </a:ln>
            </c:spPr>
          </c:dPt>
          <c:dPt>
            <c:idx val="3"/>
          </c:dPt>
          <c:dLbls>
            <c:dLbl>
              <c:idx val="3"/>
              <c:numFmt formatCode="General" sourceLinked="1"/>
              <c:txPr>
                <a:bodyPr/>
                <a:lstStyle/>
                <a:p>
                  <a:pPr lvl="0">
                    <a:defRPr b="1" i="0"/>
                  </a:pPr>
                </a:p>
              </c:txPr>
              <c:showLegendKey val="0"/>
              <c:showVal val="1"/>
              <c:showCatName val="0"/>
              <c:showSerName val="0"/>
              <c:showPercent val="0"/>
              <c:showBubbleSize val="0"/>
            </c:dLbl>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Reciprocidad!$G$2:$G$6</c:f>
            </c:strRef>
          </c:cat>
          <c:val>
            <c:numRef>
              <c:f>Reciprocidad!$H$2:$H$6</c:f>
              <c:numCache/>
            </c:numRef>
          </c:val>
        </c:ser>
        <c:ser>
          <c:idx val="1"/>
          <c:order val="1"/>
          <c:cat>
            <c:strRef>
              <c:f>Reciprocidad!$G$2:$G$6</c:f>
            </c:strRef>
          </c:cat>
          <c:val>
            <c:numRef>
              <c:f>Reciprocidad!$I$2:$I$6</c:f>
              <c:numCache/>
            </c:numRef>
          </c:val>
        </c:ser>
        <c:axId val="1140745170"/>
        <c:axId val="1410658184"/>
      </c:barChart>
      <c:catAx>
        <c:axId val="1140745170"/>
        <c:scaling>
          <c:orientation val="minMax"/>
        </c:scaling>
        <c:delete val="0"/>
        <c:axPos val="b"/>
        <c:title>
          <c:tx>
            <c:rich>
              <a:bodyPr/>
              <a:lstStyle/>
              <a:p>
                <a:pPr lvl="0">
                  <a:defRPr b="1" i="0" sz="1600">
                    <a:solidFill>
                      <a:srgbClr val="000000"/>
                    </a:solidFill>
                    <a:latin typeface="+mn-lt"/>
                  </a:defRPr>
                </a:pPr>
                <a:r>
                  <a:rPr b="1" i="0" sz="1600">
                    <a:solidFill>
                      <a:srgbClr val="000000"/>
                    </a:solidFill>
                    <a:latin typeface="+mn-lt"/>
                  </a:rPr>
                  <a:t>Subvariables</a:t>
                </a:r>
              </a:p>
            </c:rich>
          </c:tx>
          <c:overlay val="0"/>
        </c:title>
        <c:numFmt formatCode="General" sourceLinked="1"/>
        <c:majorTickMark val="none"/>
        <c:minorTickMark val="none"/>
        <c:spPr/>
        <c:txPr>
          <a:bodyPr/>
          <a:lstStyle/>
          <a:p>
            <a:pPr lvl="0">
              <a:defRPr b="1" i="0">
                <a:solidFill>
                  <a:srgbClr val="000000"/>
                </a:solidFill>
                <a:latin typeface="+mn-lt"/>
              </a:defRPr>
            </a:pPr>
          </a:p>
        </c:txPr>
        <c:crossAx val="1410658184"/>
      </c:catAx>
      <c:valAx>
        <c:axId val="1410658184"/>
        <c:scaling>
          <c:orientation val="minMax"/>
          <c:max val="5.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a:solidFill>
                  <a:srgbClr val="000000"/>
                </a:solidFill>
                <a:latin typeface="+mn-lt"/>
              </a:defRPr>
            </a:pPr>
          </a:p>
        </c:txPr>
        <c:crossAx val="1140745170"/>
      </c:valAx>
    </c:plotArea>
    <c:legend>
      <c:legendPos val="r"/>
      <c:overlay val="0"/>
      <c:txPr>
        <a:bodyPr/>
        <a:lstStyle/>
        <a:p>
          <a:pPr lvl="0">
            <a:defRPr b="0" i="0">
              <a:solidFill>
                <a:srgbClr val="1A1A1A"/>
              </a:solidFill>
              <a:latin typeface="+mn-lt"/>
            </a:defRPr>
          </a:pPr>
        </a:p>
      </c:txPr>
    </c:legend>
    <c:plotVisOnly val="1"/>
  </c:chart>
</c:chartSpace>
</file>

<file path=xl/charts/chart2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VARIABLE LIDERAZGO.</a:t>
            </a:r>
          </a:p>
        </c:rich>
      </c:tx>
      <c:overlay val="0"/>
    </c:title>
    <c:plotArea>
      <c:layout/>
      <c:barChart>
        <c:barDir val="col"/>
        <c:ser>
          <c:idx val="0"/>
          <c:order val="0"/>
          <c:spPr>
            <a:solidFill>
              <a:srgbClr val="FFF2CC"/>
            </a:solidFill>
            <a:ln cmpd="sng">
              <a:solidFill>
                <a:srgbClr val="000000"/>
              </a:solidFill>
            </a:ln>
          </c:spPr>
          <c:dPt>
            <c:idx val="4"/>
            <c:spPr>
              <a:solidFill>
                <a:srgbClr val="CFE2F3"/>
              </a:solidFill>
              <a:ln cmpd="sng">
                <a:solidFill>
                  <a:srgbClr val="000000"/>
                </a:solidFill>
              </a:ln>
            </c:spPr>
          </c:dPt>
          <c:dLbls>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Liderazgo!$I$12:$I$16</c:f>
            </c:strRef>
          </c:cat>
          <c:val>
            <c:numRef>
              <c:f>Liderazgo!$J$12:$J$16</c:f>
              <c:numCache/>
            </c:numRef>
          </c:val>
        </c:ser>
        <c:ser>
          <c:idx val="1"/>
          <c:order val="1"/>
          <c:cat>
            <c:strRef>
              <c:f>Liderazgo!$I$12:$I$16</c:f>
            </c:strRef>
          </c:cat>
          <c:val>
            <c:numRef>
              <c:f>Liderazgo!$K$12:$K$16</c:f>
              <c:numCache/>
            </c:numRef>
          </c:val>
        </c:ser>
        <c:axId val="1483965215"/>
        <c:axId val="12956993"/>
      </c:barChart>
      <c:catAx>
        <c:axId val="1483965215"/>
        <c:scaling>
          <c:orientation val="minMax"/>
        </c:scaling>
        <c:delete val="0"/>
        <c:axPos val="b"/>
        <c:title>
          <c:tx>
            <c:rich>
              <a:bodyPr/>
              <a:lstStyle/>
              <a:p>
                <a:pPr lvl="0">
                  <a:defRPr b="1" i="0" sz="1600">
                    <a:solidFill>
                      <a:srgbClr val="000000"/>
                    </a:solidFill>
                    <a:latin typeface="+mn-lt"/>
                  </a:defRPr>
                </a:pPr>
                <a:r>
                  <a:rPr b="1" i="0" sz="1600">
                    <a:solidFill>
                      <a:srgbClr val="000000"/>
                    </a:solidFill>
                    <a:latin typeface="+mn-lt"/>
                  </a:rPr>
                  <a:t>Subvariables.</a:t>
                </a:r>
              </a:p>
            </c:rich>
          </c:tx>
          <c:overlay val="0"/>
        </c:title>
        <c:numFmt formatCode="General" sourceLinked="1"/>
        <c:majorTickMark val="none"/>
        <c:minorTickMark val="none"/>
        <c:spPr/>
        <c:txPr>
          <a:bodyPr/>
          <a:lstStyle/>
          <a:p>
            <a:pPr lvl="0">
              <a:defRPr b="1" i="0">
                <a:solidFill>
                  <a:srgbClr val="000000"/>
                </a:solidFill>
                <a:latin typeface="+mn-lt"/>
              </a:defRPr>
            </a:pPr>
          </a:p>
        </c:txPr>
        <c:crossAx val="12956993"/>
      </c:catAx>
      <c:valAx>
        <c:axId val="12956993"/>
        <c:scaling>
          <c:orientation val="minMax"/>
          <c:max val="5.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483965215"/>
      </c:valAx>
    </c:plotArea>
    <c:legend>
      <c:legendPos val="r"/>
      <c:overlay val="0"/>
      <c:txPr>
        <a:bodyPr/>
        <a:lstStyle/>
        <a:p>
          <a:pPr lvl="0">
            <a:defRPr b="0" i="0">
              <a:solidFill>
                <a:srgbClr val="1A1A1A"/>
              </a:solidFill>
              <a:latin typeface="+mn-lt"/>
            </a:defRPr>
          </a:pPr>
        </a:p>
      </c:txPr>
    </c:legend>
    <c:plotVisOnly val="1"/>
  </c:chart>
</c:chartSpace>
</file>

<file path=xl/charts/chart2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VARIABLE MOTIVACIÓN.</a:t>
            </a:r>
          </a:p>
        </c:rich>
      </c:tx>
      <c:overlay val="0"/>
    </c:title>
    <c:plotArea>
      <c:layout/>
      <c:barChart>
        <c:barDir val="col"/>
        <c:ser>
          <c:idx val="0"/>
          <c:order val="0"/>
          <c:spPr>
            <a:solidFill>
              <a:srgbClr val="FFF2CC"/>
            </a:solidFill>
            <a:ln cmpd="sng">
              <a:solidFill>
                <a:srgbClr val="000000"/>
              </a:solidFill>
            </a:ln>
          </c:spPr>
          <c:dPt>
            <c:idx val="4"/>
            <c:spPr>
              <a:solidFill>
                <a:srgbClr val="CFE2F3"/>
              </a:solidFill>
              <a:ln cmpd="sng">
                <a:solidFill>
                  <a:srgbClr val="000000"/>
                </a:solidFill>
              </a:ln>
            </c:spPr>
          </c:dPt>
          <c:dLbls>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'Motivación'!$A$10:$A$14</c:f>
            </c:strRef>
          </c:cat>
          <c:val>
            <c:numRef>
              <c:f>'Motivación'!$B$10:$B$14</c:f>
              <c:numCache/>
            </c:numRef>
          </c:val>
        </c:ser>
        <c:axId val="1472776472"/>
        <c:axId val="2108000143"/>
      </c:barChart>
      <c:catAx>
        <c:axId val="1472776472"/>
        <c:scaling>
          <c:orientation val="minMax"/>
        </c:scaling>
        <c:delete val="0"/>
        <c:axPos val="b"/>
        <c:title>
          <c:tx>
            <c:rich>
              <a:bodyPr/>
              <a:lstStyle/>
              <a:p>
                <a:pPr lvl="0">
                  <a:defRPr b="1" i="0" sz="1600">
                    <a:solidFill>
                      <a:srgbClr val="000000"/>
                    </a:solidFill>
                    <a:latin typeface="+mn-lt"/>
                  </a:defRPr>
                </a:pPr>
                <a:r>
                  <a:rPr b="1" i="0" sz="1600">
                    <a:solidFill>
                      <a:srgbClr val="000000"/>
                    </a:solidFill>
                    <a:latin typeface="+mn-lt"/>
                  </a:rPr>
                  <a:t>Subvariables.</a:t>
                </a:r>
              </a:p>
            </c:rich>
          </c:tx>
          <c:overlay val="0"/>
        </c:title>
        <c:numFmt formatCode="General" sourceLinked="1"/>
        <c:majorTickMark val="none"/>
        <c:minorTickMark val="none"/>
        <c:spPr/>
        <c:txPr>
          <a:bodyPr/>
          <a:lstStyle/>
          <a:p>
            <a:pPr lvl="0">
              <a:defRPr b="1" i="0">
                <a:solidFill>
                  <a:srgbClr val="000000"/>
                </a:solidFill>
                <a:latin typeface="+mn-lt"/>
              </a:defRPr>
            </a:pPr>
          </a:p>
        </c:txPr>
        <c:crossAx val="2108000143"/>
      </c:catAx>
      <c:valAx>
        <c:axId val="2108000143"/>
        <c:scaling>
          <c:orientation val="minMax"/>
          <c:max val="5.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a:solidFill>
                  <a:srgbClr val="000000"/>
                </a:solidFill>
                <a:latin typeface="+mn-lt"/>
              </a:defRPr>
            </a:pPr>
          </a:p>
        </c:txPr>
        <c:crossAx val="1472776472"/>
      </c:valAx>
    </c:plotArea>
    <c:legend>
      <c:legendPos val="r"/>
      <c:overlay val="0"/>
      <c:txPr>
        <a:bodyPr/>
        <a:lstStyle/>
        <a:p>
          <a:pPr lvl="0">
            <a:defRPr b="0" i="0">
              <a:solidFill>
                <a:srgbClr val="1A1A1A"/>
              </a:solidFill>
              <a:latin typeface="+mn-lt"/>
            </a:defRPr>
          </a:pPr>
        </a:p>
      </c:txPr>
    </c:legend>
    <c:plotVisOnly val="1"/>
  </c:chart>
</c:chartSpace>
</file>

<file path=xl/charts/chart2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VARIABLE PARTICIPACIÓN.</a:t>
            </a:r>
          </a:p>
        </c:rich>
      </c:tx>
      <c:overlay val="0"/>
    </c:title>
    <c:plotArea>
      <c:layout/>
      <c:barChart>
        <c:barDir val="bar"/>
        <c:ser>
          <c:idx val="0"/>
          <c:order val="0"/>
          <c:spPr>
            <a:solidFill>
              <a:srgbClr val="FFF2CC"/>
            </a:solidFill>
            <a:ln cmpd="sng">
              <a:solidFill>
                <a:srgbClr val="000000"/>
              </a:solidFill>
            </a:ln>
          </c:spPr>
          <c:dPt>
            <c:idx val="5"/>
            <c:spPr>
              <a:solidFill>
                <a:srgbClr val="CFE2F3"/>
              </a:solidFill>
              <a:ln cmpd="sng">
                <a:solidFill>
                  <a:srgbClr val="000000"/>
                </a:solidFill>
              </a:ln>
            </c:spPr>
          </c:dPt>
          <c:dLbls>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'Participación'!$A$16:$A$21</c:f>
            </c:strRef>
          </c:cat>
          <c:val>
            <c:numRef>
              <c:f>'Participación'!$B$16:$B$21</c:f>
              <c:numCache/>
            </c:numRef>
          </c:val>
        </c:ser>
        <c:axId val="208382874"/>
        <c:axId val="1189665401"/>
      </c:barChart>
      <c:catAx>
        <c:axId val="208382874"/>
        <c:scaling>
          <c:orientation val="maxMin"/>
        </c:scaling>
        <c:delete val="0"/>
        <c:axPos val="l"/>
        <c:title>
          <c:tx>
            <c:rich>
              <a:bodyPr/>
              <a:lstStyle/>
              <a:p>
                <a:pPr lvl="0">
                  <a:defRPr b="1" i="0" sz="1600">
                    <a:solidFill>
                      <a:srgbClr val="000000"/>
                    </a:solidFill>
                    <a:latin typeface="+mn-lt"/>
                  </a:defRPr>
                </a:pPr>
                <a:r>
                  <a:rPr b="1" i="0" sz="1600">
                    <a:solidFill>
                      <a:srgbClr val="000000"/>
                    </a:solidFill>
                    <a:latin typeface="+mn-lt"/>
                  </a:rPr>
                  <a:t>Subvariables.</a:t>
                </a:r>
              </a:p>
            </c:rich>
          </c:tx>
          <c:overlay val="0"/>
        </c:title>
        <c:numFmt formatCode="General" sourceLinked="1"/>
        <c:majorTickMark val="none"/>
        <c:minorTickMark val="none"/>
        <c:spPr/>
        <c:txPr>
          <a:bodyPr/>
          <a:lstStyle/>
          <a:p>
            <a:pPr lvl="0">
              <a:defRPr b="1" i="0">
                <a:solidFill>
                  <a:srgbClr val="000000"/>
                </a:solidFill>
                <a:latin typeface="+mn-lt"/>
              </a:defRPr>
            </a:pPr>
          </a:p>
        </c:txPr>
        <c:crossAx val="1189665401"/>
      </c:catAx>
      <c:valAx>
        <c:axId val="1189665401"/>
        <c:scaling>
          <c:orientation val="minMax"/>
          <c:max val="5.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a:solidFill>
                  <a:srgbClr val="000000"/>
                </a:solidFill>
                <a:latin typeface="+mn-lt"/>
              </a:defRPr>
            </a:pPr>
          </a:p>
        </c:txPr>
        <c:crossAx val="208382874"/>
        <c:crosses val="max"/>
      </c:valAx>
    </c:plotArea>
    <c:legend>
      <c:legendPos val="r"/>
      <c:overlay val="0"/>
      <c:txPr>
        <a:bodyPr/>
        <a:lstStyle/>
        <a:p>
          <a:pPr lvl="0">
            <a:defRPr b="0" i="0">
              <a:solidFill>
                <a:srgbClr val="1A1A1A"/>
              </a:solidFill>
              <a:latin typeface="+mn-lt"/>
            </a:defRPr>
          </a:pPr>
        </a:p>
      </c:txPr>
    </c:legend>
    <c:plotVisOnly val="1"/>
  </c:chart>
</c:chartSpace>
</file>

<file path=xl/charts/chart2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VARIABLES CLIMA ORGANIZACIONAL.</a:t>
            </a:r>
          </a:p>
        </c:rich>
      </c:tx>
      <c:overlay val="0"/>
    </c:title>
    <c:plotArea>
      <c:layout/>
      <c:barChart>
        <c:barDir val="col"/>
        <c:ser>
          <c:idx val="0"/>
          <c:order val="0"/>
          <c:spPr>
            <a:solidFill>
              <a:srgbClr val="FFF2CC"/>
            </a:solidFill>
            <a:ln cmpd="sng">
              <a:solidFill>
                <a:srgbClr val="000000"/>
              </a:solidFill>
            </a:ln>
          </c:spPr>
          <c:dPt>
            <c:idx val="4"/>
            <c:spPr>
              <a:solidFill>
                <a:srgbClr val="C9DAF8"/>
              </a:solidFill>
              <a:ln cmpd="sng">
                <a:solidFill>
                  <a:srgbClr val="000000"/>
                </a:solidFill>
              </a:ln>
            </c:spPr>
          </c:dPt>
          <c:dLbls>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Reciprocidad!$L$18:$L$22</c:f>
            </c:strRef>
          </c:cat>
          <c:val>
            <c:numRef>
              <c:f>Reciprocidad!$M$18:$M$22</c:f>
              <c:numCache/>
            </c:numRef>
          </c:val>
        </c:ser>
        <c:axId val="2010058350"/>
        <c:axId val="717182917"/>
      </c:barChart>
      <c:catAx>
        <c:axId val="201005835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1400">
                <a:solidFill>
                  <a:srgbClr val="000000"/>
                </a:solidFill>
                <a:latin typeface="+mn-lt"/>
              </a:defRPr>
            </a:pPr>
          </a:p>
        </c:txPr>
        <c:crossAx val="717182917"/>
      </c:catAx>
      <c:valAx>
        <c:axId val="717182917"/>
        <c:scaling>
          <c:orientation val="minMax"/>
          <c:max val="5.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a:solidFill>
                  <a:srgbClr val="000000"/>
                </a:solidFill>
                <a:latin typeface="+mn-lt"/>
              </a:defRPr>
            </a:pPr>
          </a:p>
        </c:txPr>
        <c:crossAx val="2010058350"/>
      </c:valAx>
    </c:plotArea>
    <c:legend>
      <c:legendPos val="r"/>
      <c:overlay val="0"/>
      <c:txPr>
        <a:bodyPr/>
        <a:lstStyle/>
        <a:p>
          <a:pPr lvl="0">
            <a:defRPr b="0" i="0">
              <a:solidFill>
                <a:srgbClr val="1A1A1A"/>
              </a:solidFill>
              <a:latin typeface="+mn-lt"/>
            </a:defRPr>
          </a:pPr>
        </a:p>
      </c:txPr>
    </c:legend>
    <c:plotVisOnly val="1"/>
  </c:chart>
</c:chartSpace>
</file>

<file path=xl/charts/chart2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GRUPOS DE EDAD.</a:t>
            </a:r>
          </a:p>
        </c:rich>
      </c:tx>
      <c:overlay val="0"/>
    </c:title>
    <c:plotArea>
      <c:layout/>
      <c:barChart>
        <c:barDir val="col"/>
        <c:ser>
          <c:idx val="0"/>
          <c:order val="0"/>
          <c:spPr>
            <a:solidFill>
              <a:srgbClr val="FCE5CD"/>
            </a:solidFill>
            <a:ln cmpd="sng">
              <a:solidFill>
                <a:srgbClr val="000000"/>
              </a:solidFill>
            </a:ln>
          </c:spPr>
          <c:dPt>
            <c:idx val="0"/>
          </c:dPt>
          <c:dPt>
            <c:idx val="1"/>
          </c:dPt>
          <c:dPt>
            <c:idx val="2"/>
          </c:dPt>
          <c:dPt>
            <c:idx val="3"/>
          </c:dPt>
          <c:dPt>
            <c:idx val="4"/>
          </c:dPt>
          <c:dPt>
            <c:idx val="5"/>
          </c:dPt>
          <c:dPt>
            <c:idx val="6"/>
          </c:dPt>
          <c:dLbls>
            <c:dLbl>
              <c:idx val="0"/>
              <c:tx>
                <c:rich>
                  <a:bodyPr/>
                  <a:lstStyle/>
                  <a:p>
                    <a:pPr lvl="0">
                      <a:defRPr b="1" i="0">
                        <a:solidFill>
                          <a:srgbClr val="000000"/>
                        </a:solidFill>
                        <a:latin typeface="Arial"/>
                      </a:defRPr>
                    </a:pPr>
                    <a:r>
                      <a:rPr b="1" i="0">
                        <a:solidFill>
                          <a:srgbClr val="000000"/>
                        </a:solidFill>
                        <a:latin typeface="Arial"/>
                      </a:rPr>
                      <a:t>8,8%</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1"/>
              <c:tx>
                <c:rich>
                  <a:bodyPr/>
                  <a:lstStyle/>
                  <a:p>
                    <a:pPr lvl="0">
                      <a:defRPr b="1" i="0">
                        <a:solidFill>
                          <a:srgbClr val="000000"/>
                        </a:solidFill>
                        <a:latin typeface="Arial"/>
                      </a:defRPr>
                    </a:pPr>
                    <a:r>
                      <a:rPr b="1" i="0">
                        <a:solidFill>
                          <a:srgbClr val="000000"/>
                        </a:solidFill>
                        <a:latin typeface="Arial"/>
                      </a:rPr>
                      <a:t>35,3%</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2"/>
              <c:tx>
                <c:rich>
                  <a:bodyPr/>
                  <a:lstStyle/>
                  <a:p>
                    <a:pPr lvl="0">
                      <a:defRPr b="1" i="0">
                        <a:solidFill>
                          <a:srgbClr val="000000"/>
                        </a:solidFill>
                        <a:latin typeface="Arial"/>
                      </a:defRPr>
                    </a:pPr>
                    <a:r>
                      <a:rPr b="1" i="0">
                        <a:solidFill>
                          <a:srgbClr val="000000"/>
                        </a:solidFill>
                        <a:latin typeface="Arial"/>
                      </a:rPr>
                      <a:t>17,6%</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3"/>
              <c:tx>
                <c:rich>
                  <a:bodyPr/>
                  <a:lstStyle/>
                  <a:p>
                    <a:pPr lvl="0">
                      <a:defRPr b="1" i="0">
                        <a:solidFill>
                          <a:srgbClr val="000000"/>
                        </a:solidFill>
                        <a:latin typeface="Arial"/>
                      </a:defRPr>
                    </a:pPr>
                    <a:r>
                      <a:rPr b="1" i="0">
                        <a:solidFill>
                          <a:srgbClr val="000000"/>
                        </a:solidFill>
                        <a:latin typeface="Arial"/>
                      </a:rPr>
                      <a:t>11,8%</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4"/>
              <c:tx>
                <c:rich>
                  <a:bodyPr/>
                  <a:lstStyle/>
                  <a:p>
                    <a:pPr lvl="0">
                      <a:defRPr b="1" i="0">
                        <a:solidFill>
                          <a:srgbClr val="000000"/>
                        </a:solidFill>
                        <a:latin typeface="Arial"/>
                      </a:defRPr>
                    </a:pPr>
                    <a:r>
                      <a:rPr b="1" i="0">
                        <a:solidFill>
                          <a:srgbClr val="000000"/>
                        </a:solidFill>
                        <a:latin typeface="Arial"/>
                      </a:rPr>
                      <a:t>5,9%</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5"/>
              <c:tx>
                <c:rich>
                  <a:bodyPr/>
                  <a:lstStyle/>
                  <a:p>
                    <a:pPr lvl="0">
                      <a:defRPr b="1" i="0">
                        <a:solidFill>
                          <a:srgbClr val="000000"/>
                        </a:solidFill>
                        <a:latin typeface="Arial"/>
                      </a:defRPr>
                    </a:pPr>
                    <a:r>
                      <a:rPr b="1" i="0">
                        <a:solidFill>
                          <a:srgbClr val="000000"/>
                        </a:solidFill>
                        <a:latin typeface="Arial"/>
                      </a:rPr>
                      <a:t>8,8%</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dLbl>
              <c:idx val="6"/>
              <c:tx>
                <c:rich>
                  <a:bodyPr/>
                  <a:lstStyle/>
                  <a:p>
                    <a:pPr lvl="0">
                      <a:defRPr b="1" i="0">
                        <a:solidFill>
                          <a:srgbClr val="000000"/>
                        </a:solidFill>
                        <a:latin typeface="Arial"/>
                      </a:defRPr>
                    </a:pPr>
                    <a:r>
                      <a:rPr b="1" i="0">
                        <a:solidFill>
                          <a:srgbClr val="000000"/>
                        </a:solidFill>
                        <a:latin typeface="Arial"/>
                      </a:rPr>
                      <a:t>5,9%</a:t>
                    </a:r>
                  </a:p>
                </c:rich>
              </c:tx>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
            <c:numFmt formatCode="General" sourceLinked="1"/>
            <c:txPr>
              <a:bodyPr/>
              <a:lstStyle/>
              <a:p>
                <a:pPr lvl="0">
                  <a:defRPr b="1" i="0">
                    <a:solidFill>
                      <a:srgbClr val="000000"/>
                    </a:solidFill>
                    <a:latin typeface="Arial"/>
                  </a:defRPr>
                </a:pPr>
              </a:p>
            </c:txPr>
            <c:showLegendKey val="0"/>
            <c:showVal val="1"/>
            <c:showCatName val="0"/>
            <c:showSerName val="0"/>
            <c:showPercent val="0"/>
            <c:showBubbleSize val="0"/>
          </c:dLbls>
          <c:cat>
            <c:strRef>
              <c:f>Edad!$J$14:$J$20</c:f>
            </c:strRef>
          </c:cat>
          <c:val>
            <c:numRef>
              <c:f>Edad!$K$14:$K$20</c:f>
              <c:numCache/>
            </c:numRef>
          </c:val>
        </c:ser>
        <c:axId val="531326335"/>
        <c:axId val="1110852133"/>
      </c:barChart>
      <c:catAx>
        <c:axId val="53132633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a:solidFill>
                  <a:srgbClr val="000000"/>
                </a:solidFill>
                <a:latin typeface="+mn-lt"/>
              </a:defRPr>
            </a:pPr>
          </a:p>
        </c:txPr>
        <c:crossAx val="1110852133"/>
      </c:catAx>
      <c:valAx>
        <c:axId val="1110852133"/>
        <c:scaling>
          <c:orientation val="minMax"/>
          <c:max val="10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a:solidFill>
                  <a:srgbClr val="000000"/>
                </a:solidFill>
                <a:latin typeface="+mn-lt"/>
              </a:defRPr>
            </a:pPr>
          </a:p>
        </c:txPr>
        <c:crossAx val="531326335"/>
      </c:valAx>
    </c:plotArea>
    <c:legend>
      <c:legendPos val="r"/>
      <c:overlay val="0"/>
      <c:txPr>
        <a:bodyPr/>
        <a:lstStyle/>
        <a:p>
          <a:pPr lvl="0">
            <a:defRPr b="0" i="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'Participación'!$M$29</c:f>
            </c:strRef>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'Participación'!$L$30:$L$33</c:f>
            </c:strRef>
          </c:cat>
          <c:val>
            <c:numRef>
              <c:f>'Participación'!$M$30:$M$33</c:f>
              <c:numCache/>
            </c:numRef>
          </c:val>
        </c:ser>
        <c:ser>
          <c:idx val="1"/>
          <c:order val="1"/>
          <c:tx>
            <c:strRef>
              <c:f>'Participación'!$N$29</c:f>
            </c:strRef>
          </c:tx>
          <c:spPr>
            <a:solidFill>
              <a:schemeClr val="accent2"/>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'Participación'!$L$30:$L$33</c:f>
            </c:strRef>
          </c:cat>
          <c:val>
            <c:numRef>
              <c:f>'Participación'!$N$30:$N$33</c:f>
              <c:numCache/>
            </c:numRef>
          </c:val>
        </c:ser>
        <c:axId val="6870651"/>
        <c:axId val="1326417345"/>
      </c:barChart>
      <c:catAx>
        <c:axId val="687065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326417345"/>
      </c:catAx>
      <c:valAx>
        <c:axId val="1326417345"/>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6870651"/>
      </c:valAx>
    </c:plotArea>
    <c:legend>
      <c:legendPos val="r"/>
      <c:overlay val="0"/>
      <c:txPr>
        <a:bodyPr/>
        <a:lstStyle/>
        <a:p>
          <a:pPr lvl="0">
            <a:defRPr b="0">
              <a:solidFill>
                <a:srgbClr val="1A1A1A"/>
              </a:solidFill>
              <a:latin typeface="+mn-lt"/>
            </a:defRPr>
          </a:pPr>
        </a:p>
      </c:txPr>
    </c:legend>
    <c:plotVisOnly val="1"/>
  </c:chart>
</c:chartSpace>
</file>

<file path=xl/charts/chart3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PROFESIONES DESEMPEÑADAS.</a:t>
            </a:r>
          </a:p>
        </c:rich>
      </c:tx>
      <c:overlay val="0"/>
    </c:title>
    <c:plotArea>
      <c:layout/>
      <c:barChart>
        <c:barDir val="bar"/>
        <c:ser>
          <c:idx val="0"/>
          <c:order val="0"/>
          <c:spPr>
            <a:solidFill>
              <a:srgbClr val="FFF2CC"/>
            </a:solidFill>
            <a:ln cmpd="sng">
              <a:solidFill>
                <a:srgbClr val="000000"/>
              </a:solidFill>
            </a:ln>
          </c:spPr>
          <c:dLbls>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'Profesión'!$E$36:$E$43</c:f>
            </c:strRef>
          </c:cat>
          <c:val>
            <c:numRef>
              <c:f>'Profesión'!$F$36:$F$43</c:f>
              <c:numCache/>
            </c:numRef>
          </c:val>
        </c:ser>
        <c:ser>
          <c:idx val="1"/>
          <c:order val="1"/>
          <c:cat>
            <c:strRef>
              <c:f>'Profesión'!$E$36:$E$43</c:f>
            </c:strRef>
          </c:cat>
          <c:val>
            <c:numRef>
              <c:f>'Profesión'!$G$36:$G$43</c:f>
              <c:numCache/>
            </c:numRef>
          </c:val>
        </c:ser>
        <c:ser>
          <c:idx val="2"/>
          <c:order val="2"/>
          <c:cat>
            <c:strRef>
              <c:f>'Profesión'!$E$36:$E$43</c:f>
            </c:strRef>
          </c:cat>
          <c:val>
            <c:numRef>
              <c:f>'Profesión'!$H$36:$H$43</c:f>
              <c:numCache/>
            </c:numRef>
          </c:val>
        </c:ser>
        <c:axId val="1023643354"/>
        <c:axId val="302259497"/>
      </c:barChart>
      <c:catAx>
        <c:axId val="1023643354"/>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3600000"/>
          <a:lstStyle/>
          <a:p>
            <a:pPr lvl="0">
              <a:defRPr b="1" i="0" sz="1400">
                <a:solidFill>
                  <a:srgbClr val="000000"/>
                </a:solidFill>
                <a:latin typeface="+mn-lt"/>
              </a:defRPr>
            </a:pPr>
          </a:p>
        </c:txPr>
        <c:crossAx val="302259497"/>
      </c:catAx>
      <c:valAx>
        <c:axId val="302259497"/>
        <c:scaling>
          <c:orientation val="minMax"/>
          <c:max val="1.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00%" sourceLinked="0"/>
        <c:majorTickMark val="none"/>
        <c:minorTickMark val="none"/>
        <c:tickLblPos val="nextTo"/>
        <c:spPr>
          <a:ln/>
        </c:spPr>
        <c:txPr>
          <a:bodyPr/>
          <a:lstStyle/>
          <a:p>
            <a:pPr lvl="0">
              <a:defRPr b="0" i="0">
                <a:solidFill>
                  <a:srgbClr val="000000"/>
                </a:solidFill>
                <a:latin typeface="+mn-lt"/>
              </a:defRPr>
            </a:pPr>
          </a:p>
        </c:txPr>
        <c:crossAx val="1023643354"/>
        <c:crosses val="max"/>
      </c:valAx>
    </c:plotArea>
    <c:legend>
      <c:legendPos val="r"/>
      <c:overlay val="0"/>
      <c:txPr>
        <a:bodyPr/>
        <a:lstStyle/>
        <a:p>
          <a:pPr lvl="0">
            <a:defRPr b="0" i="0">
              <a:solidFill>
                <a:srgbClr val="1A1A1A"/>
              </a:solidFill>
              <a:latin typeface="+mn-lt"/>
            </a:defRPr>
          </a:pPr>
        </a:p>
      </c:txPr>
    </c:legend>
    <c:plotVisOnly val="1"/>
  </c:chart>
</c:chartSpace>
</file>

<file path=xl/charts/chart3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MODALIDAD DE CONTRATO.</a:t>
            </a:r>
          </a:p>
        </c:rich>
      </c:tx>
      <c:overlay val="0"/>
    </c:title>
    <c:plotArea>
      <c:layout/>
      <c:barChart>
        <c:barDir val="col"/>
        <c:ser>
          <c:idx val="0"/>
          <c:order val="0"/>
          <c:spPr>
            <a:solidFill>
              <a:srgbClr val="FFF2CC"/>
            </a:solidFill>
            <a:ln cmpd="sng">
              <a:solidFill>
                <a:srgbClr val="000000"/>
              </a:solidFill>
            </a:ln>
          </c:spPr>
          <c:dPt>
            <c:idx val="0"/>
          </c:dPt>
          <c:dPt>
            <c:idx val="1"/>
          </c:dPt>
          <c:dPt>
            <c:idx val="2"/>
          </c:dPt>
          <c:dPt>
            <c:idx val="3"/>
          </c:dPt>
          <c:dPt>
            <c:idx val="4"/>
          </c:dPt>
          <c:dLbls>
            <c:dLbl>
              <c:idx val="0"/>
              <c:numFmt formatCode="General" sourceLinked="1"/>
              <c:txPr>
                <a:bodyPr/>
                <a:lstStyle/>
                <a:p>
                  <a:pPr lvl="0">
                    <a:defRPr b="1" i="0">
                      <a:solidFill>
                        <a:srgbClr val="000000"/>
                      </a:solidFill>
                    </a:defRPr>
                  </a:pPr>
                </a:p>
              </c:txPr>
              <c:showLegendKey val="0"/>
              <c:showVal val="1"/>
              <c:showCatName val="0"/>
              <c:showSerName val="0"/>
              <c:showPercent val="0"/>
              <c:showBubbleSize val="0"/>
            </c:dLbl>
            <c:dLbl>
              <c:idx val="1"/>
              <c:numFmt formatCode="General" sourceLinked="1"/>
              <c:txPr>
                <a:bodyPr/>
                <a:lstStyle/>
                <a:p>
                  <a:pPr lvl="0">
                    <a:defRPr b="1" i="0">
                      <a:solidFill>
                        <a:srgbClr val="000000"/>
                      </a:solidFill>
                    </a:defRPr>
                  </a:pPr>
                </a:p>
              </c:txPr>
              <c:showLegendKey val="0"/>
              <c:showVal val="1"/>
              <c:showCatName val="0"/>
              <c:showSerName val="0"/>
              <c:showPercent val="0"/>
              <c:showBubbleSize val="0"/>
            </c:dLbl>
            <c:dLbl>
              <c:idx val="2"/>
              <c:numFmt formatCode="General" sourceLinked="1"/>
              <c:txPr>
                <a:bodyPr/>
                <a:lstStyle/>
                <a:p>
                  <a:pPr lvl="0">
                    <a:defRPr b="1" i="0">
                      <a:solidFill>
                        <a:srgbClr val="000000"/>
                      </a:solidFill>
                    </a:defRPr>
                  </a:pPr>
                </a:p>
              </c:txPr>
              <c:showLegendKey val="0"/>
              <c:showVal val="1"/>
              <c:showCatName val="0"/>
              <c:showSerName val="0"/>
              <c:showPercent val="0"/>
              <c:showBubbleSize val="0"/>
            </c:dLbl>
            <c:dLbl>
              <c:idx val="3"/>
              <c:numFmt formatCode="General" sourceLinked="1"/>
              <c:txPr>
                <a:bodyPr/>
                <a:lstStyle/>
                <a:p>
                  <a:pPr lvl="0">
                    <a:defRPr b="0" i="0">
                      <a:solidFill>
                        <a:srgbClr val="000000"/>
                      </a:solidFill>
                      <a:latin typeface="Arial"/>
                    </a:defRPr>
                  </a:pPr>
                </a:p>
              </c:txPr>
              <c:showLegendKey val="0"/>
              <c:showVal val="1"/>
              <c:showCatName val="0"/>
              <c:showSerName val="0"/>
              <c:showPercent val="0"/>
              <c:showBubbleSize val="0"/>
            </c:dLbl>
            <c:dLbl>
              <c:idx val="4"/>
              <c:numFmt formatCode="General" sourceLinked="1"/>
              <c:txPr>
                <a:bodyPr/>
                <a:lstStyle/>
                <a:p>
                  <a:pPr lvl="0">
                    <a:defRPr b="0" i="0">
                      <a:solidFill>
                        <a:srgbClr val="000000"/>
                      </a:solidFill>
                    </a:defRPr>
                  </a:pPr>
                </a:p>
              </c:txPr>
              <c:showLegendKey val="0"/>
              <c:showVal val="1"/>
              <c:showCatName val="0"/>
              <c:showSerName val="0"/>
              <c:showPercent val="0"/>
              <c:showBubbleSize val="0"/>
            </c:dLbl>
            <c:numFmt formatCode="General" sourceLinked="1"/>
            <c:txPr>
              <a:bodyPr/>
              <a:lstStyle/>
              <a:p>
                <a:pPr lvl="0">
                  <a:defRPr b="1" i="0"/>
                </a:pPr>
              </a:p>
            </c:txPr>
            <c:showLegendKey val="0"/>
            <c:showVal val="1"/>
            <c:showCatName val="0"/>
            <c:showSerName val="0"/>
            <c:showPercent val="0"/>
            <c:showBubbleSize val="0"/>
          </c:dLbls>
          <c:cat>
            <c:strRef>
              <c:f>Contrato!$E$23:$E$27</c:f>
            </c:strRef>
          </c:cat>
          <c:val>
            <c:numRef>
              <c:f>Contrato!$F$23:$F$27</c:f>
              <c:numCache/>
            </c:numRef>
          </c:val>
        </c:ser>
        <c:ser>
          <c:idx val="1"/>
          <c:order val="1"/>
          <c:cat>
            <c:strRef>
              <c:f>Contrato!$E$23:$E$27</c:f>
            </c:strRef>
          </c:cat>
          <c:val>
            <c:numRef>
              <c:f>Contrato!$G$23:$G$27</c:f>
              <c:numCache/>
            </c:numRef>
          </c:val>
        </c:ser>
        <c:axId val="692610201"/>
        <c:axId val="976262270"/>
      </c:barChart>
      <c:catAx>
        <c:axId val="69261020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a:solidFill>
                  <a:srgbClr val="000000"/>
                </a:solidFill>
                <a:latin typeface="+mn-lt"/>
              </a:defRPr>
            </a:pPr>
          </a:p>
        </c:txPr>
        <c:crossAx val="976262270"/>
      </c:catAx>
      <c:valAx>
        <c:axId val="976262270"/>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692610201"/>
      </c:valAx>
    </c:plotArea>
    <c:legend>
      <c:legendPos val="r"/>
      <c:overlay val="0"/>
      <c:txPr>
        <a:bodyPr/>
        <a:lstStyle/>
        <a:p>
          <a:pPr lvl="0">
            <a:defRPr b="0" i="0">
              <a:solidFill>
                <a:srgbClr val="1A1A1A"/>
              </a:solidFill>
              <a:latin typeface="+mn-lt"/>
            </a:defRPr>
          </a:pPr>
        </a:p>
      </c:txPr>
    </c:legend>
    <c:plotVisOnly val="1"/>
  </c:chart>
</c:chartSpace>
</file>

<file path=xl/charts/chart3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ESTRATO SOCIOECONÓMICO.</a:t>
            </a:r>
          </a:p>
        </c:rich>
      </c:tx>
      <c:overlay val="0"/>
    </c:title>
    <c:plotArea>
      <c:layout/>
      <c:barChart>
        <c:barDir val="col"/>
        <c:ser>
          <c:idx val="0"/>
          <c:order val="0"/>
          <c:spPr>
            <a:solidFill>
              <a:srgbClr val="FFF2CC"/>
            </a:solidFill>
            <a:ln cmpd="sng">
              <a:solidFill>
                <a:srgbClr val="000000"/>
              </a:solidFill>
            </a:ln>
          </c:spPr>
          <c:dLbls>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Estrato!$D$27:$D$29</c:f>
            </c:strRef>
          </c:cat>
          <c:val>
            <c:numRef>
              <c:f>Estrato!$E$27:$E$29</c:f>
              <c:numCache/>
            </c:numRef>
          </c:val>
        </c:ser>
        <c:axId val="396548023"/>
        <c:axId val="660732949"/>
      </c:barChart>
      <c:catAx>
        <c:axId val="39654802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a:solidFill>
                  <a:srgbClr val="000000"/>
                </a:solidFill>
                <a:latin typeface="+mn-lt"/>
              </a:defRPr>
            </a:pPr>
          </a:p>
        </c:txPr>
        <c:crossAx val="660732949"/>
      </c:catAx>
      <c:valAx>
        <c:axId val="660732949"/>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a:solidFill>
                  <a:srgbClr val="000000"/>
                </a:solidFill>
                <a:latin typeface="+mn-lt"/>
              </a:defRPr>
            </a:pPr>
          </a:p>
        </c:txPr>
        <c:crossAx val="396548023"/>
      </c:valAx>
    </c:plotArea>
    <c:legend>
      <c:legendPos val="r"/>
      <c:overlay val="0"/>
      <c:txPr>
        <a:bodyPr/>
        <a:lstStyle/>
        <a:p>
          <a:pPr lvl="0">
            <a:defRPr b="0" i="0">
              <a:solidFill>
                <a:srgbClr val="1A1A1A"/>
              </a:solidFill>
              <a:latin typeface="+mn-lt"/>
            </a:defRPr>
          </a:pPr>
        </a:p>
      </c:txPr>
    </c:legend>
    <c:plotVisOnly val="1"/>
  </c:chart>
</c:chartSpace>
</file>

<file path=xl/charts/chart3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TIEMPO LABORANDO EN LA E.S.E</a:t>
            </a:r>
          </a:p>
        </c:rich>
      </c:tx>
      <c:overlay val="0"/>
    </c:title>
    <c:plotArea>
      <c:layout/>
      <c:barChart>
        <c:barDir val="col"/>
        <c:ser>
          <c:idx val="0"/>
          <c:order val="0"/>
          <c:spPr>
            <a:solidFill>
              <a:schemeClr val="accent1"/>
            </a:solidFill>
            <a:ln cmpd="sng">
              <a:solidFill>
                <a:srgbClr val="000000"/>
              </a:solidFill>
            </a:ln>
          </c:spPr>
          <c:cat>
            <c:strRef>
              <c:f>'Antiguedad '!$K$20:$K$24</c:f>
            </c:strRef>
          </c:cat>
          <c:val>
            <c:numRef>
              <c:f>'Antiguedad '!$M$20:$M$24</c:f>
              <c:numCache/>
            </c:numRef>
          </c:val>
        </c:ser>
        <c:ser>
          <c:idx val="1"/>
          <c:order val="1"/>
          <c:cat>
            <c:strRef>
              <c:f>'Antiguedad '!$K$20:$K$24</c:f>
            </c:strRef>
          </c:cat>
          <c:val>
            <c:numRef>
              <c:f>'Antiguedad '!$L$20:$L$24</c:f>
              <c:numCache/>
            </c:numRef>
          </c:val>
        </c:ser>
        <c:axId val="81708064"/>
        <c:axId val="1157220586"/>
      </c:barChart>
      <c:catAx>
        <c:axId val="8170806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a:solidFill>
                  <a:srgbClr val="000000"/>
                </a:solidFill>
                <a:latin typeface="+mn-lt"/>
              </a:defRPr>
            </a:pPr>
          </a:p>
        </c:txPr>
        <c:crossAx val="1157220586"/>
      </c:catAx>
      <c:valAx>
        <c:axId val="1157220586"/>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cross"/>
        <c:minorTickMark val="cross"/>
        <c:tickLblPos val="nextTo"/>
        <c:spPr>
          <a:ln/>
        </c:spPr>
        <c:txPr>
          <a:bodyPr/>
          <a:lstStyle/>
          <a:p>
            <a:pPr lvl="0">
              <a:defRPr b="0">
                <a:solidFill>
                  <a:srgbClr val="000000"/>
                </a:solidFill>
                <a:latin typeface="+mn-lt"/>
              </a:defRPr>
            </a:pPr>
          </a:p>
        </c:txPr>
        <c:crossAx val="81708064"/>
      </c:valAx>
    </c:plotArea>
    <c:legend>
      <c:legendPos val="r"/>
      <c:overlay val="0"/>
      <c:txPr>
        <a:bodyPr/>
        <a:lstStyle/>
        <a:p>
          <a:pPr lvl="0">
            <a:defRPr b="0" i="0">
              <a:solidFill>
                <a:srgbClr val="1A1A1A"/>
              </a:solidFill>
              <a:latin typeface="+mn-lt"/>
            </a:defRPr>
          </a:pPr>
        </a:p>
      </c:txPr>
    </c:legend>
    <c:plotVisOnly val="1"/>
  </c:chart>
</c:chartSpace>
</file>

<file path=xl/charts/chart3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INTENSIDAD HORARIA LABORAL.</a:t>
            </a:r>
          </a:p>
        </c:rich>
      </c:tx>
      <c:overlay val="0"/>
    </c:title>
    <c:plotArea>
      <c:layout/>
      <c:barChart>
        <c:barDir val="col"/>
        <c:ser>
          <c:idx val="0"/>
          <c:order val="0"/>
          <c:spPr>
            <a:solidFill>
              <a:srgbClr val="FFF2CC"/>
            </a:solidFill>
            <a:ln cmpd="sng">
              <a:solidFill>
                <a:srgbClr val="000000"/>
              </a:solidFill>
            </a:ln>
          </c:spPr>
          <c:dLbls>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'Intensidad horaria'!$D$22:$D$23</c:f>
            </c:strRef>
          </c:cat>
          <c:val>
            <c:numRef>
              <c:f>'Intensidad horaria'!$E$22:$E$23</c:f>
              <c:numCache/>
            </c:numRef>
          </c:val>
        </c:ser>
        <c:ser>
          <c:idx val="1"/>
          <c:order val="1"/>
          <c:cat>
            <c:strRef>
              <c:f>'Intensidad horaria'!$D$22:$D$23</c:f>
            </c:strRef>
          </c:cat>
          <c:val>
            <c:numRef>
              <c:f>'Intensidad horaria'!$F$22:$F$23</c:f>
              <c:numCache/>
            </c:numRef>
          </c:val>
        </c:ser>
        <c:axId val="143968646"/>
        <c:axId val="813042073"/>
      </c:barChart>
      <c:catAx>
        <c:axId val="14396864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a:solidFill>
                  <a:srgbClr val="000000"/>
                </a:solidFill>
                <a:latin typeface="+mn-lt"/>
              </a:defRPr>
            </a:pPr>
          </a:p>
        </c:txPr>
        <c:crossAx val="813042073"/>
      </c:catAx>
      <c:valAx>
        <c:axId val="813042073"/>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a:solidFill>
                  <a:srgbClr val="000000"/>
                </a:solidFill>
                <a:latin typeface="+mn-lt"/>
              </a:defRPr>
            </a:pPr>
          </a:p>
        </c:txPr>
        <c:crossAx val="143968646"/>
      </c:valAx>
    </c:plotArea>
    <c:legend>
      <c:legendPos val="r"/>
      <c:overlay val="0"/>
      <c:txPr>
        <a:bodyPr/>
        <a:lstStyle/>
        <a:p>
          <a:pPr lvl="0">
            <a:defRPr b="0" i="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'Participación'!$M$37</c:f>
            </c:strRef>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'Participación'!$L$38:$L$41</c:f>
            </c:strRef>
          </c:cat>
          <c:val>
            <c:numRef>
              <c:f>'Participación'!$M$38:$M$41</c:f>
              <c:numCache/>
            </c:numRef>
          </c:val>
        </c:ser>
        <c:ser>
          <c:idx val="1"/>
          <c:order val="1"/>
          <c:tx>
            <c:strRef>
              <c:f>'Participación'!$N$37</c:f>
            </c:strRef>
          </c:tx>
          <c:spPr>
            <a:solidFill>
              <a:schemeClr val="accent2"/>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'Participación'!$L$38:$L$41</c:f>
            </c:strRef>
          </c:cat>
          <c:val>
            <c:numRef>
              <c:f>'Participación'!$N$38:$N$41</c:f>
              <c:numCache/>
            </c:numRef>
          </c:val>
        </c:ser>
        <c:axId val="313880713"/>
        <c:axId val="2009953822"/>
      </c:barChart>
      <c:catAx>
        <c:axId val="31388071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009953822"/>
      </c:catAx>
      <c:valAx>
        <c:axId val="2009953822"/>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313880713"/>
      </c:valAx>
    </c:plotArea>
    <c:legend>
      <c:legendPos val="r"/>
      <c:overlay val="0"/>
      <c:txPr>
        <a:bodyPr/>
        <a:lstStyle/>
        <a:p>
          <a:pPr lvl="0">
            <a:defRPr b="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'Participación'!$M$58</c:f>
            </c:strRef>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'Participación'!$L$59:$L$62</c:f>
            </c:strRef>
          </c:cat>
          <c:val>
            <c:numRef>
              <c:f>'Participación'!$M$59:$M$62</c:f>
              <c:numCache/>
            </c:numRef>
          </c:val>
        </c:ser>
        <c:axId val="625044696"/>
        <c:axId val="1638990622"/>
      </c:barChart>
      <c:catAx>
        <c:axId val="62504469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38990622"/>
      </c:catAx>
      <c:valAx>
        <c:axId val="1638990622"/>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625044696"/>
      </c:valAx>
    </c:plotArea>
    <c:legend>
      <c:legendPos val="r"/>
      <c:overlay val="0"/>
      <c:txPr>
        <a:bodyPr/>
        <a:lstStyle/>
        <a:p>
          <a:pPr lvl="0">
            <a:defRPr b="0">
              <a:solidFill>
                <a:srgbClr val="1A1A1A"/>
              </a:solidFill>
              <a:latin typeface="+mn-lt"/>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000000"/>
                </a:solidFill>
                <a:latin typeface="+mn-lt"/>
              </a:defRPr>
            </a:pPr>
            <a:r>
              <a:rPr b="1" i="0">
                <a:solidFill>
                  <a:srgbClr val="000000"/>
                </a:solidFill>
                <a:latin typeface="+mn-lt"/>
              </a:rPr>
              <a:t>VARIABLE RECIPROCIDAD.</a:t>
            </a:r>
          </a:p>
        </c:rich>
      </c:tx>
      <c:overlay val="0"/>
    </c:title>
    <c:plotArea>
      <c:layout/>
      <c:barChart>
        <c:barDir val="col"/>
        <c:ser>
          <c:idx val="0"/>
          <c:order val="0"/>
          <c:spPr>
            <a:solidFill>
              <a:srgbClr val="FFF2CC"/>
            </a:solidFill>
            <a:ln cmpd="sng">
              <a:solidFill>
                <a:srgbClr val="000000"/>
              </a:solidFill>
            </a:ln>
          </c:spPr>
          <c:dPt>
            <c:idx val="4"/>
            <c:spPr>
              <a:solidFill>
                <a:srgbClr val="CFE2F3"/>
              </a:solidFill>
              <a:ln cmpd="sng">
                <a:solidFill>
                  <a:srgbClr val="000000"/>
                </a:solidFill>
              </a:ln>
            </c:spPr>
          </c:dPt>
          <c:dPt>
            <c:idx val="3"/>
          </c:dPt>
          <c:dLbls>
            <c:dLbl>
              <c:idx val="3"/>
              <c:numFmt formatCode="General" sourceLinked="1"/>
              <c:txPr>
                <a:bodyPr/>
                <a:lstStyle/>
                <a:p>
                  <a:pPr lvl="0">
                    <a:defRPr b="1" i="0"/>
                  </a:pPr>
                </a:p>
              </c:txPr>
              <c:showLegendKey val="0"/>
              <c:showVal val="1"/>
              <c:showCatName val="0"/>
              <c:showSerName val="0"/>
              <c:showPercent val="0"/>
              <c:showBubbleSize val="0"/>
            </c:dLbl>
            <c:numFmt formatCode="General" sourceLinked="1"/>
            <c:txPr>
              <a:bodyPr/>
              <a:lstStyle/>
              <a:p>
                <a:pPr lvl="0">
                  <a:defRPr b="1" i="0">
                    <a:solidFill>
                      <a:srgbClr val="000000"/>
                    </a:solidFill>
                  </a:defRPr>
                </a:pPr>
              </a:p>
            </c:txPr>
            <c:showLegendKey val="0"/>
            <c:showVal val="1"/>
            <c:showCatName val="0"/>
            <c:showSerName val="0"/>
            <c:showPercent val="0"/>
            <c:showBubbleSize val="0"/>
          </c:dLbls>
          <c:cat>
            <c:strRef>
              <c:f>Reciprocidad!$G$2:$G$6</c:f>
            </c:strRef>
          </c:cat>
          <c:val>
            <c:numRef>
              <c:f>Reciprocidad!$H$2:$H$6</c:f>
              <c:numCache/>
            </c:numRef>
          </c:val>
        </c:ser>
        <c:ser>
          <c:idx val="1"/>
          <c:order val="1"/>
          <c:cat>
            <c:strRef>
              <c:f>Reciprocidad!$G$2:$G$6</c:f>
            </c:strRef>
          </c:cat>
          <c:val>
            <c:numRef>
              <c:f>Reciprocidad!$I$2:$I$6</c:f>
              <c:numCache/>
            </c:numRef>
          </c:val>
        </c:ser>
        <c:axId val="1045261135"/>
        <c:axId val="921511150"/>
      </c:barChart>
      <c:catAx>
        <c:axId val="1045261135"/>
        <c:scaling>
          <c:orientation val="minMax"/>
        </c:scaling>
        <c:delete val="0"/>
        <c:axPos val="b"/>
        <c:title>
          <c:tx>
            <c:rich>
              <a:bodyPr/>
              <a:lstStyle/>
              <a:p>
                <a:pPr lvl="0">
                  <a:defRPr b="1" i="0" sz="1600">
                    <a:solidFill>
                      <a:srgbClr val="000000"/>
                    </a:solidFill>
                    <a:latin typeface="+mn-lt"/>
                  </a:defRPr>
                </a:pPr>
                <a:r>
                  <a:rPr b="1" i="0" sz="1600">
                    <a:solidFill>
                      <a:srgbClr val="000000"/>
                    </a:solidFill>
                    <a:latin typeface="+mn-lt"/>
                  </a:rPr>
                  <a:t>Subvariables</a:t>
                </a:r>
              </a:p>
            </c:rich>
          </c:tx>
          <c:overlay val="0"/>
        </c:title>
        <c:numFmt formatCode="General" sourceLinked="1"/>
        <c:majorTickMark val="none"/>
        <c:minorTickMark val="none"/>
        <c:spPr/>
        <c:txPr>
          <a:bodyPr/>
          <a:lstStyle/>
          <a:p>
            <a:pPr lvl="0">
              <a:defRPr b="1" i="0">
                <a:solidFill>
                  <a:srgbClr val="000000"/>
                </a:solidFill>
                <a:latin typeface="+mn-lt"/>
              </a:defRPr>
            </a:pPr>
          </a:p>
        </c:txPr>
        <c:crossAx val="921511150"/>
      </c:catAx>
      <c:valAx>
        <c:axId val="921511150"/>
        <c:scaling>
          <c:orientation val="minMax"/>
          <c:max val="5.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a:solidFill>
                  <a:srgbClr val="000000"/>
                </a:solidFill>
                <a:latin typeface="+mn-lt"/>
              </a:defRPr>
            </a:pPr>
          </a:p>
        </c:txPr>
        <c:crossAx val="1045261135"/>
      </c:valAx>
    </c:plotArea>
    <c:legend>
      <c:legendPos val="r"/>
      <c:overlay val="0"/>
      <c:txPr>
        <a:bodyPr/>
        <a:lstStyle/>
        <a:p>
          <a:pPr lvl="0">
            <a:defRPr b="0" i="0">
              <a:solidFill>
                <a:srgbClr val="1A1A1A"/>
              </a:solidFill>
              <a:latin typeface="+mn-lt"/>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Respuesta Ideal</c:v>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Reciprocidad!$I$84:$I$87</c:f>
            </c:strRef>
          </c:cat>
          <c:val>
            <c:numRef>
              <c:f>Reciprocidad!$J$84:$J$87</c:f>
              <c:numCache/>
            </c:numRef>
          </c:val>
        </c:ser>
        <c:ser>
          <c:idx val="1"/>
          <c:order val="1"/>
          <c:tx>
            <c:v>No estandar.</c:v>
          </c:tx>
          <c:spPr>
            <a:solidFill>
              <a:schemeClr val="accent2"/>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Reciprocidad!$I$84:$I$87</c:f>
            </c:strRef>
          </c:cat>
          <c:val>
            <c:numRef>
              <c:f>Reciprocidad!$K$84:$K$87</c:f>
              <c:numCache/>
            </c:numRef>
          </c:val>
        </c:ser>
        <c:axId val="843863778"/>
        <c:axId val="278162038"/>
      </c:barChart>
      <c:catAx>
        <c:axId val="84386377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78162038"/>
      </c:catAx>
      <c:valAx>
        <c:axId val="278162038"/>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843863778"/>
      </c:valAx>
    </c:plotArea>
    <c:legend>
      <c:legendPos val="r"/>
      <c:overlay val="0"/>
      <c:txPr>
        <a:bodyPr/>
        <a:lstStyle/>
        <a:p>
          <a:pPr lvl="0">
            <a:defRPr b="0">
              <a:solidFill>
                <a:srgbClr val="1A1A1A"/>
              </a:solidFill>
              <a:latin typeface="+mn-lt"/>
            </a:defRPr>
          </a:pPr>
        </a:p>
      </c:txPr>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Respuesta ideal</c:v>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Reciprocidad!$I$69:$I$72</c:f>
            </c:strRef>
          </c:cat>
          <c:val>
            <c:numRef>
              <c:f>Reciprocidad!$J$69:$J$72</c:f>
              <c:numCache/>
            </c:numRef>
          </c:val>
        </c:ser>
        <c:ser>
          <c:idx val="1"/>
          <c:order val="1"/>
          <c:tx>
            <c:strRef>
              <c:f>Reciprocidad!$K$68</c:f>
            </c:strRef>
          </c:tx>
          <c:spPr>
            <a:solidFill>
              <a:schemeClr val="accent2"/>
            </a:solidFill>
            <a:ln cmpd="sng">
              <a:solidFill>
                <a:srgbClr val="000000"/>
              </a:solidFill>
            </a:ln>
          </c:spPr>
          <c:dPt>
            <c:idx val="3"/>
          </c:dPt>
          <c:dLbls>
            <c:numFmt formatCode="General" sourceLinked="1"/>
            <c:txPr>
              <a:bodyPr/>
              <a:lstStyle/>
              <a:p>
                <a:pPr lvl="0">
                  <a:defRPr/>
                </a:pPr>
              </a:p>
            </c:txPr>
            <c:showLegendKey val="0"/>
            <c:showVal val="1"/>
            <c:showCatName val="0"/>
            <c:showSerName val="0"/>
            <c:showPercent val="0"/>
            <c:showBubbleSize val="0"/>
          </c:dLbls>
          <c:cat>
            <c:strRef>
              <c:f>Reciprocidad!$I$69:$I$72</c:f>
            </c:strRef>
          </c:cat>
          <c:val>
            <c:numRef>
              <c:f>Reciprocidad!$K$69:$K$72</c:f>
              <c:numCache/>
            </c:numRef>
          </c:val>
        </c:ser>
        <c:axId val="1252469957"/>
        <c:axId val="358092195"/>
      </c:barChart>
      <c:catAx>
        <c:axId val="125246995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358092195"/>
      </c:catAx>
      <c:valAx>
        <c:axId val="358092195"/>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252469957"/>
      </c:valAx>
    </c:plotArea>
    <c:legend>
      <c:legendPos val="t"/>
      <c:overlay val="0"/>
      <c:txPr>
        <a:bodyPr/>
        <a:lstStyle/>
        <a:p>
          <a:pPr lvl="0">
            <a:defRPr b="0">
              <a:solidFill>
                <a:srgbClr val="1A1A1A"/>
              </a:solidFill>
              <a:latin typeface="+mn-lt"/>
            </a:defRPr>
          </a:pPr>
        </a:p>
      </c:txPr>
    </c:legend>
    <c:plotVisOnly val="1"/>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Reciprocidad!$J$105</c:f>
            </c:strRef>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Reciprocidad!$I$106:$I$109</c:f>
            </c:strRef>
          </c:cat>
          <c:val>
            <c:numRef>
              <c:f>Reciprocidad!$J$106:$J$109</c:f>
              <c:numCache/>
            </c:numRef>
          </c:val>
        </c:ser>
        <c:axId val="52475327"/>
        <c:axId val="186113637"/>
      </c:barChart>
      <c:catAx>
        <c:axId val="5247532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6113637"/>
      </c:catAx>
      <c:valAx>
        <c:axId val="186113637"/>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52475327"/>
      </c:valAx>
    </c:plotArea>
    <c:legend>
      <c:legendPos val="r"/>
      <c:overlay val="0"/>
      <c:txPr>
        <a:bodyPr/>
        <a:lstStyle/>
        <a:p>
          <a:pPr lvl="0">
            <a:defRPr b="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4.xml"/><Relationship Id="rId2" Type="http://schemas.openxmlformats.org/officeDocument/2006/relationships/chart" Target="../charts/chart25.xml"/><Relationship Id="rId3" Type="http://schemas.openxmlformats.org/officeDocument/2006/relationships/chart" Target="../charts/chart26.xml"/><Relationship Id="rId4" Type="http://schemas.openxmlformats.org/officeDocument/2006/relationships/chart" Target="../charts/chart27.xml"/><Relationship Id="rId5"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9.xml"/><Relationship Id="rId2" Type="http://schemas.openxmlformats.org/officeDocument/2006/relationships/chart" Target="../charts/chart30.xml"/><Relationship Id="rId3" Type="http://schemas.openxmlformats.org/officeDocument/2006/relationships/chart" Target="../charts/chart31.xml"/><Relationship Id="rId4" Type="http://schemas.openxmlformats.org/officeDocument/2006/relationships/chart" Target="../charts/chart32.xml"/><Relationship Id="rId5" Type="http://schemas.openxmlformats.org/officeDocument/2006/relationships/chart" Target="../charts/chart33.xml"/><Relationship Id="rId6" Type="http://schemas.openxmlformats.org/officeDocument/2006/relationships/chart" Target="../charts/chart3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Relationship Id="rId3" Type="http://schemas.openxmlformats.org/officeDocument/2006/relationships/chart" Target="../charts/chart4.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 Id="rId2" Type="http://schemas.openxmlformats.org/officeDocument/2006/relationships/chart" Target="../charts/chart7.xml"/><Relationship Id="rId3" Type="http://schemas.openxmlformats.org/officeDocument/2006/relationships/chart" Target="../charts/chart8.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 Id="rId2" Type="http://schemas.openxmlformats.org/officeDocument/2006/relationships/chart" Target="../charts/chart11.xml"/><Relationship Id="rId3" Type="http://schemas.openxmlformats.org/officeDocument/2006/relationships/chart" Target="../charts/chart12.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4.xml"/><Relationship Id="rId2" Type="http://schemas.openxmlformats.org/officeDocument/2006/relationships/chart" Target="../charts/chart15.xml"/><Relationship Id="rId3" Type="http://schemas.openxmlformats.org/officeDocument/2006/relationships/chart" Target="../charts/chart16.xml"/><Relationship Id="rId4"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88</xdr:col>
      <xdr:colOff>47625</xdr:colOff>
      <xdr:row>53</xdr:row>
      <xdr:rowOff>104775</xdr:rowOff>
    </xdr:from>
    <xdr:ext cx="5715000" cy="3533775"/>
    <xdr:graphicFrame>
      <xdr:nvGraphicFramePr>
        <xdr:cNvPr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714375</xdr:colOff>
      <xdr:row>9</xdr:row>
      <xdr:rowOff>66675</xdr:rowOff>
    </xdr:from>
    <xdr:ext cx="5715000" cy="3533775"/>
    <xdr:graphicFrame>
      <xdr:nvGraphicFramePr>
        <xdr:cNvPr id="21" name="Chart 2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247650</xdr:colOff>
      <xdr:row>0</xdr:row>
      <xdr:rowOff>161925</xdr:rowOff>
    </xdr:from>
    <xdr:ext cx="5715000" cy="3533775"/>
    <xdr:graphicFrame>
      <xdr:nvGraphicFramePr>
        <xdr:cNvPr id="22" name="Chart 2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952500</xdr:colOff>
      <xdr:row>1</xdr:row>
      <xdr:rowOff>47625</xdr:rowOff>
    </xdr:from>
    <xdr:ext cx="5715000" cy="3533775"/>
    <xdr:graphicFrame>
      <xdr:nvGraphicFramePr>
        <xdr:cNvPr id="23" name="Chart 23"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5</xdr:row>
      <xdr:rowOff>0</xdr:rowOff>
    </xdr:from>
    <xdr:ext cx="5715000" cy="3533775"/>
    <xdr:graphicFrame>
      <xdr:nvGraphicFramePr>
        <xdr:cNvPr id="24" name="Chart 24"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6</xdr:col>
      <xdr:colOff>200025</xdr:colOff>
      <xdr:row>5</xdr:row>
      <xdr:rowOff>0</xdr:rowOff>
    </xdr:from>
    <xdr:ext cx="5715000" cy="3533775"/>
    <xdr:graphicFrame>
      <xdr:nvGraphicFramePr>
        <xdr:cNvPr id="25" name="Chart 25"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0</xdr:colOff>
      <xdr:row>23</xdr:row>
      <xdr:rowOff>114300</xdr:rowOff>
    </xdr:from>
    <xdr:ext cx="5838825" cy="3657600"/>
    <xdr:graphicFrame>
      <xdr:nvGraphicFramePr>
        <xdr:cNvPr id="26" name="Chart 26" title="Gráfico"/>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6</xdr:col>
      <xdr:colOff>295275</xdr:colOff>
      <xdr:row>23</xdr:row>
      <xdr:rowOff>114300</xdr:rowOff>
    </xdr:from>
    <xdr:ext cx="5715000" cy="3724275"/>
    <xdr:graphicFrame>
      <xdr:nvGraphicFramePr>
        <xdr:cNvPr id="27" name="Chart 27" title="Gráfico"/>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0</xdr:col>
      <xdr:colOff>47625</xdr:colOff>
      <xdr:row>42</xdr:row>
      <xdr:rowOff>85725</xdr:rowOff>
    </xdr:from>
    <xdr:ext cx="7591425" cy="4695825"/>
    <xdr:graphicFrame>
      <xdr:nvGraphicFramePr>
        <xdr:cNvPr id="28" name="Chart 28" title="Gráfico"/>
        <xdr:cNvGraphicFramePr/>
      </xdr:nvGraphicFramePr>
      <xdr:xfrm>
        <a:off x="0" y="0"/>
        <a:ext cx="0" cy="0"/>
      </xdr:xfrm>
      <a:graphic>
        <a:graphicData uri="http://schemas.openxmlformats.org/drawingml/2006/chart">
          <c:chart r:id="rId5"/>
        </a:graphicData>
      </a:graphic>
    </xdr:graphicFrame>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28575</xdr:rowOff>
    </xdr:from>
    <xdr:ext cx="6057900" cy="3533775"/>
    <xdr:graphicFrame>
      <xdr:nvGraphicFramePr>
        <xdr:cNvPr id="29" name="Chart 29"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0</xdr:colOff>
      <xdr:row>37</xdr:row>
      <xdr:rowOff>57150</xdr:rowOff>
    </xdr:from>
    <xdr:ext cx="7115175" cy="4752975"/>
    <xdr:graphicFrame>
      <xdr:nvGraphicFramePr>
        <xdr:cNvPr id="30" name="Chart 30"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6</xdr:col>
      <xdr:colOff>542925</xdr:colOff>
      <xdr:row>0</xdr:row>
      <xdr:rowOff>28575</xdr:rowOff>
    </xdr:from>
    <xdr:ext cx="5715000" cy="3533775"/>
    <xdr:graphicFrame>
      <xdr:nvGraphicFramePr>
        <xdr:cNvPr id="31" name="Chart 31" title="Gráfico"/>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6</xdr:col>
      <xdr:colOff>542925</xdr:colOff>
      <xdr:row>18</xdr:row>
      <xdr:rowOff>47625</xdr:rowOff>
    </xdr:from>
    <xdr:ext cx="5715000" cy="3533775"/>
    <xdr:graphicFrame>
      <xdr:nvGraphicFramePr>
        <xdr:cNvPr id="32" name="Chart 32" title="Gráfico"/>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7</xdr:col>
      <xdr:colOff>666750</xdr:colOff>
      <xdr:row>37</xdr:row>
      <xdr:rowOff>57150</xdr:rowOff>
    </xdr:from>
    <xdr:ext cx="5715000" cy="3533775"/>
    <xdr:graphicFrame>
      <xdr:nvGraphicFramePr>
        <xdr:cNvPr id="33" name="Chart 33" title="Gráfico"/>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12</xdr:col>
      <xdr:colOff>742950</xdr:colOff>
      <xdr:row>0</xdr:row>
      <xdr:rowOff>0</xdr:rowOff>
    </xdr:from>
    <xdr:ext cx="5715000" cy="3533775"/>
    <xdr:graphicFrame>
      <xdr:nvGraphicFramePr>
        <xdr:cNvPr id="34" name="Chart 34" title="Gráfico"/>
        <xdr:cNvGraphicFramePr/>
      </xdr:nvGraphicFramePr>
      <xdr:xfrm>
        <a:off x="0" y="0"/>
        <a:ext cx="0" cy="0"/>
      </xdr:xfrm>
      <a:graphic>
        <a:graphicData uri="http://schemas.openxmlformats.org/drawingml/2006/chart">
          <c:chart r:id="rId6"/>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857250</xdr:colOff>
      <xdr:row>0</xdr:row>
      <xdr:rowOff>0</xdr:rowOff>
    </xdr:from>
    <xdr:ext cx="6296025" cy="4133850"/>
    <xdr:graphicFrame>
      <xdr:nvGraphicFramePr>
        <xdr:cNvPr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14</xdr:col>
      <xdr:colOff>390525</xdr:colOff>
      <xdr:row>17</xdr:row>
      <xdr:rowOff>38100</xdr:rowOff>
    </xdr:from>
    <xdr:ext cx="5715000" cy="3533775"/>
    <xdr:graphicFrame>
      <xdr:nvGraphicFramePr>
        <xdr:cNvPr id="3" name="Chart 3"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14</xdr:col>
      <xdr:colOff>390525</xdr:colOff>
      <xdr:row>35</xdr:row>
      <xdr:rowOff>123825</xdr:rowOff>
    </xdr:from>
    <xdr:ext cx="5715000" cy="3533775"/>
    <xdr:graphicFrame>
      <xdr:nvGraphicFramePr>
        <xdr:cNvPr id="4" name="Chart 4" title="Gráfico"/>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6</xdr:col>
      <xdr:colOff>76200</xdr:colOff>
      <xdr:row>46</xdr:row>
      <xdr:rowOff>38100</xdr:rowOff>
    </xdr:from>
    <xdr:ext cx="5715000" cy="3533775"/>
    <xdr:graphicFrame>
      <xdr:nvGraphicFramePr>
        <xdr:cNvPr id="5" name="Chart 5" title="Gráfico"/>
        <xdr:cNvGraphicFramePr/>
      </xdr:nvGraphicFramePr>
      <xdr:xfrm>
        <a:off x="0" y="0"/>
        <a:ext cx="0" cy="0"/>
      </xdr:xfrm>
      <a:graphic>
        <a:graphicData uri="http://schemas.openxmlformats.org/drawingml/2006/chart">
          <c:chart r:id="rId4"/>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752475</xdr:colOff>
      <xdr:row>7</xdr:row>
      <xdr:rowOff>85725</xdr:rowOff>
    </xdr:from>
    <xdr:ext cx="5715000" cy="3533775"/>
    <xdr:graphicFrame>
      <xdr:nvGraphicFramePr>
        <xdr:cNvPr id="6" name="Chart 6"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11</xdr:col>
      <xdr:colOff>885825</xdr:colOff>
      <xdr:row>80</xdr:row>
      <xdr:rowOff>47625</xdr:rowOff>
    </xdr:from>
    <xdr:ext cx="5715000" cy="3533775"/>
    <xdr:graphicFrame>
      <xdr:nvGraphicFramePr>
        <xdr:cNvPr id="7" name="Chart 7"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11</xdr:col>
      <xdr:colOff>942975</xdr:colOff>
      <xdr:row>58</xdr:row>
      <xdr:rowOff>200025</xdr:rowOff>
    </xdr:from>
    <xdr:ext cx="5715000" cy="3533775"/>
    <xdr:graphicFrame>
      <xdr:nvGraphicFramePr>
        <xdr:cNvPr id="8" name="Chart 8" title="Gráfico"/>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1</xdr:col>
      <xdr:colOff>1171575</xdr:colOff>
      <xdr:row>95</xdr:row>
      <xdr:rowOff>200025</xdr:rowOff>
    </xdr:from>
    <xdr:ext cx="5715000" cy="3533775"/>
    <xdr:graphicFrame>
      <xdr:nvGraphicFramePr>
        <xdr:cNvPr id="9" name="Chart 9" title="Gráfico"/>
        <xdr:cNvGraphicFramePr/>
      </xdr:nvGraphicFramePr>
      <xdr:xfrm>
        <a:off x="0" y="0"/>
        <a:ext cx="0" cy="0"/>
      </xdr:xfrm>
      <a:graphic>
        <a:graphicData uri="http://schemas.openxmlformats.org/drawingml/2006/chart">
          <c:chart r:id="rId4"/>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790575</xdr:colOff>
      <xdr:row>0</xdr:row>
      <xdr:rowOff>57150</xdr:rowOff>
    </xdr:from>
    <xdr:ext cx="6524625" cy="4038600"/>
    <xdr:graphicFrame>
      <xdr:nvGraphicFramePr>
        <xdr:cNvPr id="10" name="Chart 10"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8</xdr:col>
      <xdr:colOff>323850</xdr:colOff>
      <xdr:row>24</xdr:row>
      <xdr:rowOff>152400</xdr:rowOff>
    </xdr:from>
    <xdr:ext cx="5715000" cy="3533775"/>
    <xdr:graphicFrame>
      <xdr:nvGraphicFramePr>
        <xdr:cNvPr id="11" name="Chart 11"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8</xdr:col>
      <xdr:colOff>381000</xdr:colOff>
      <xdr:row>44</xdr:row>
      <xdr:rowOff>152400</xdr:rowOff>
    </xdr:from>
    <xdr:ext cx="5715000" cy="3533775"/>
    <xdr:graphicFrame>
      <xdr:nvGraphicFramePr>
        <xdr:cNvPr id="12" name="Chart 12" title="Gráfico"/>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3</xdr:col>
      <xdr:colOff>333375</xdr:colOff>
      <xdr:row>66</xdr:row>
      <xdr:rowOff>171450</xdr:rowOff>
    </xdr:from>
    <xdr:ext cx="5715000" cy="3533775"/>
    <xdr:graphicFrame>
      <xdr:nvGraphicFramePr>
        <xdr:cNvPr id="13" name="Chart 13" title="Gráfico"/>
        <xdr:cNvGraphicFramePr/>
      </xdr:nvGraphicFramePr>
      <xdr:xfrm>
        <a:off x="0" y="0"/>
        <a:ext cx="0" cy="0"/>
      </xdr:xfrm>
      <a:graphic>
        <a:graphicData uri="http://schemas.openxmlformats.org/drawingml/2006/chart">
          <c:chart r:id="rId4"/>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123825</xdr:colOff>
      <xdr:row>0</xdr:row>
      <xdr:rowOff>0</xdr:rowOff>
    </xdr:from>
    <xdr:ext cx="5715000" cy="3533775"/>
    <xdr:graphicFrame>
      <xdr:nvGraphicFramePr>
        <xdr:cNvPr id="14" name="Chart 14"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11</xdr:col>
      <xdr:colOff>904875</xdr:colOff>
      <xdr:row>30</xdr:row>
      <xdr:rowOff>142875</xdr:rowOff>
    </xdr:from>
    <xdr:ext cx="5715000" cy="3533775"/>
    <xdr:graphicFrame>
      <xdr:nvGraphicFramePr>
        <xdr:cNvPr descr="Grafico X. Porcentaje de respuesta ideal de la variante reciprocidad del clima organizacional del personal asistencial de la ESE Hospital Nuestra Señora del Perpetuo Socorro del municipio de Dabeiba- Antioquia- 2023" id="15" name="Chart 15" title="Estándar y No estándar"/>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11</xdr:col>
      <xdr:colOff>247650</xdr:colOff>
      <xdr:row>57</xdr:row>
      <xdr:rowOff>9525</xdr:rowOff>
    </xdr:from>
    <xdr:ext cx="5715000" cy="3533775"/>
    <xdr:graphicFrame>
      <xdr:nvGraphicFramePr>
        <xdr:cNvPr id="16" name="Chart 16" title="Gráfico"/>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5</xdr:col>
      <xdr:colOff>628650</xdr:colOff>
      <xdr:row>69</xdr:row>
      <xdr:rowOff>38100</xdr:rowOff>
    </xdr:from>
    <xdr:ext cx="5715000" cy="3533775"/>
    <xdr:graphicFrame>
      <xdr:nvGraphicFramePr>
        <xdr:cNvPr id="17" name="Chart 17" title="Gráfico"/>
        <xdr:cNvGraphicFramePr/>
      </xdr:nvGraphicFramePr>
      <xdr:xfrm>
        <a:off x="0" y="0"/>
        <a:ext cx="0" cy="0"/>
      </xdr:xfrm>
      <a:graphic>
        <a:graphicData uri="http://schemas.openxmlformats.org/drawingml/2006/chart">
          <c:chart r:id="rId4"/>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209550</xdr:colOff>
      <xdr:row>2</xdr:row>
      <xdr:rowOff>95250</xdr:rowOff>
    </xdr:from>
    <xdr:ext cx="6057900" cy="3533775"/>
    <xdr:graphicFrame>
      <xdr:nvGraphicFramePr>
        <xdr:cNvPr id="18" name="Chart 18"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114300</xdr:colOff>
      <xdr:row>20</xdr:row>
      <xdr:rowOff>76200</xdr:rowOff>
    </xdr:from>
    <xdr:ext cx="9144000" cy="4695825"/>
    <xdr:graphicFrame>
      <xdr:nvGraphicFramePr>
        <xdr:cNvPr id="19" name="Chart 19"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333375</xdr:colOff>
      <xdr:row>0</xdr:row>
      <xdr:rowOff>0</xdr:rowOff>
    </xdr:from>
    <xdr:ext cx="5715000" cy="3533775"/>
    <xdr:graphicFrame>
      <xdr:nvGraphicFramePr>
        <xdr:cNvPr id="20" name="Chart 20"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38"/>
    <col customWidth="1" min="2" max="2" width="18.25"/>
    <col customWidth="1" min="3" max="4" width="18.88"/>
    <col customWidth="1" min="5" max="5" width="11.13"/>
    <col customWidth="1" min="6" max="10" width="18.88"/>
    <col customWidth="1" min="11" max="11" width="18.38"/>
    <col customWidth="1" min="12" max="12" width="19.13"/>
    <col customWidth="1" min="13" max="13" width="15.13"/>
    <col customWidth="1" min="14" max="14" width="19.13"/>
    <col customWidth="1" min="15" max="15" width="17.88"/>
    <col customWidth="1" min="16" max="16" width="19.13"/>
    <col customWidth="1" min="17" max="17" width="15.63"/>
    <col customWidth="1" min="18" max="18" width="18.88"/>
    <col customWidth="1" min="19" max="19" width="18.13"/>
    <col customWidth="1" min="20" max="20" width="18.88"/>
    <col customWidth="1" min="21" max="21" width="16.13"/>
    <col customWidth="1" min="22" max="22" width="18.88"/>
    <col customWidth="1" min="23" max="23" width="17.25"/>
    <col customWidth="1" min="24" max="24" width="18.88"/>
    <col customWidth="1" min="25" max="25" width="15.75"/>
    <col customWidth="1" min="26" max="26" width="18.88"/>
    <col customWidth="1" min="27" max="27" width="14.38"/>
    <col customWidth="1" min="28" max="28" width="18.88"/>
    <col customWidth="1" min="29" max="29" width="18.0"/>
    <col customWidth="1" min="30" max="30" width="18.88"/>
    <col customWidth="1" min="31" max="31" width="11.13"/>
    <col customWidth="1" min="32" max="32" width="18.88"/>
    <col customWidth="1" min="33" max="33" width="12.0"/>
    <col customWidth="1" min="34" max="34" width="18.88"/>
    <col customWidth="1" min="35" max="35" width="11.38"/>
    <col customWidth="1" min="36" max="36" width="18.88"/>
    <col customWidth="1" min="37" max="37" width="11.63"/>
    <col customWidth="1" min="38" max="38" width="18.88"/>
    <col customWidth="1" min="39" max="39" width="18.25"/>
    <col customWidth="1" min="40" max="40" width="18.88"/>
    <col customWidth="1" min="41" max="41" width="12.13"/>
    <col customWidth="1" min="42" max="42" width="18.88"/>
    <col customWidth="1" min="43" max="43" width="15.75"/>
    <col customWidth="1" min="44" max="44" width="18.88"/>
    <col customWidth="1" min="45" max="45" width="15.0"/>
    <col customWidth="1" min="46" max="46" width="18.88"/>
    <col customWidth="1" min="47" max="47" width="11.13"/>
    <col customWidth="1" min="48" max="48" width="18.88"/>
    <col customWidth="1" min="49" max="49" width="11.63"/>
    <col customWidth="1" min="50" max="50" width="18.88"/>
    <col customWidth="1" min="51" max="51" width="12.25"/>
    <col customWidth="1" min="52" max="54" width="18.88"/>
    <col customWidth="1" min="55" max="55" width="12.25"/>
    <col customWidth="1" min="56" max="56" width="18.88"/>
    <col customWidth="1" min="57" max="57" width="11.38"/>
    <col customWidth="1" min="58" max="58" width="18.88"/>
    <col customWidth="1" min="59" max="59" width="11.38"/>
    <col customWidth="1" min="60" max="60" width="18.88"/>
    <col customWidth="1" min="61" max="61" width="11.75"/>
    <col customWidth="1" min="62" max="62" width="18.88"/>
    <col customWidth="1" min="63" max="63" width="11.25"/>
    <col customWidth="1" min="64" max="64" width="18.88"/>
    <col customWidth="1" min="65" max="65" width="11.63"/>
    <col customWidth="1" min="66" max="66" width="18.88"/>
    <col customWidth="1" min="67" max="67" width="11.75"/>
    <col customWidth="1" min="68" max="68" width="18.88"/>
    <col customWidth="1" min="69" max="69" width="11.63"/>
    <col customWidth="1" min="70" max="70" width="18.88"/>
    <col customWidth="1" min="71" max="71" width="12.0"/>
    <col customWidth="1" min="72" max="72" width="18.88"/>
    <col customWidth="1" min="73" max="73" width="11.38"/>
    <col customWidth="1" min="74" max="74" width="18.88"/>
    <col customWidth="1" min="75" max="75" width="12.38"/>
    <col customWidth="1" min="76" max="76" width="18.88"/>
    <col customWidth="1" min="77" max="77" width="13.0"/>
    <col customWidth="1" min="78" max="78" width="18.88"/>
    <col customWidth="1" min="79" max="79" width="11.38"/>
    <col customWidth="1" min="80" max="80" width="18.88"/>
    <col customWidth="1" min="81" max="81" width="11.75"/>
    <col customWidth="1" min="82" max="82" width="18.88"/>
    <col customWidth="1" min="83" max="83" width="12.0"/>
    <col customWidth="1" min="84" max="84" width="18.88"/>
    <col customWidth="1" min="85" max="85" width="11.75"/>
    <col customWidth="1" min="86" max="86" width="18.88"/>
    <col customWidth="1" min="87" max="87" width="12.38"/>
    <col customWidth="1" min="88" max="143" width="18.88"/>
    <col customWidth="1" min="144" max="144" width="27.88"/>
    <col customWidth="1" min="145" max="177" width="18.88"/>
  </cols>
  <sheetData>
    <row r="1" ht="87.75" customHeight="1">
      <c r="A1" s="1" t="s">
        <v>0</v>
      </c>
      <c r="B1" s="1" t="s">
        <v>1</v>
      </c>
      <c r="C1" s="1" t="s">
        <v>2</v>
      </c>
      <c r="D1" s="1" t="s">
        <v>3</v>
      </c>
      <c r="E1" s="1" t="s">
        <v>4</v>
      </c>
      <c r="F1" s="1" t="s">
        <v>5</v>
      </c>
      <c r="G1" s="1" t="s">
        <v>6</v>
      </c>
      <c r="H1" s="1" t="s">
        <v>7</v>
      </c>
      <c r="I1" s="1"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3" t="s">
        <v>30</v>
      </c>
      <c r="AF1" s="2" t="s">
        <v>31</v>
      </c>
      <c r="AG1" s="2" t="s">
        <v>32</v>
      </c>
      <c r="AH1" s="2" t="s">
        <v>33</v>
      </c>
      <c r="AI1" s="3" t="s">
        <v>34</v>
      </c>
      <c r="AJ1" s="2" t="s">
        <v>35</v>
      </c>
      <c r="AK1" s="3" t="s">
        <v>36</v>
      </c>
      <c r="AL1" s="2" t="s">
        <v>37</v>
      </c>
      <c r="AM1" s="3" t="s">
        <v>38</v>
      </c>
      <c r="AN1" s="2" t="s">
        <v>39</v>
      </c>
      <c r="AO1" s="3" t="s">
        <v>40</v>
      </c>
      <c r="AP1" s="2" t="s">
        <v>41</v>
      </c>
      <c r="AQ1" s="3" t="s">
        <v>42</v>
      </c>
      <c r="AR1" s="2" t="s">
        <v>43</v>
      </c>
      <c r="AS1" s="3" t="s">
        <v>44</v>
      </c>
      <c r="AT1" s="2" t="s">
        <v>45</v>
      </c>
      <c r="AU1" s="3" t="s">
        <v>46</v>
      </c>
      <c r="AV1" s="2" t="s">
        <v>47</v>
      </c>
      <c r="AW1" s="3" t="s">
        <v>48</v>
      </c>
      <c r="AX1" s="2" t="s">
        <v>49</v>
      </c>
      <c r="AY1" s="3" t="s">
        <v>50</v>
      </c>
      <c r="AZ1" s="2" t="s">
        <v>51</v>
      </c>
      <c r="BA1" s="3" t="s">
        <v>52</v>
      </c>
      <c r="BB1" s="2" t="s">
        <v>53</v>
      </c>
      <c r="BC1" s="2" t="s">
        <v>54</v>
      </c>
      <c r="BD1" s="2" t="s">
        <v>55</v>
      </c>
      <c r="BE1" s="3" t="s">
        <v>56</v>
      </c>
      <c r="BF1" s="2" t="s">
        <v>57</v>
      </c>
      <c r="BG1" s="3" t="s">
        <v>58</v>
      </c>
      <c r="BH1" s="2" t="s">
        <v>59</v>
      </c>
      <c r="BI1" s="3" t="s">
        <v>60</v>
      </c>
      <c r="BJ1" s="2" t="s">
        <v>61</v>
      </c>
      <c r="BK1" s="3" t="s">
        <v>62</v>
      </c>
      <c r="BL1" s="2" t="s">
        <v>63</v>
      </c>
      <c r="BM1" s="3"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c r="EQ1" s="2" t="s">
        <v>146</v>
      </c>
      <c r="ER1" s="2" t="s">
        <v>147</v>
      </c>
      <c r="ES1" s="2" t="s">
        <v>148</v>
      </c>
      <c r="ET1" s="2" t="s">
        <v>149</v>
      </c>
      <c r="EU1" s="2" t="s">
        <v>150</v>
      </c>
      <c r="EV1" s="2" t="s">
        <v>151</v>
      </c>
      <c r="EW1" s="2" t="s">
        <v>152</v>
      </c>
      <c r="EX1" s="2" t="s">
        <v>153</v>
      </c>
      <c r="EY1" s="2" t="s">
        <v>154</v>
      </c>
      <c r="EZ1" s="2" t="s">
        <v>155</v>
      </c>
      <c r="FA1" s="2" t="s">
        <v>156</v>
      </c>
      <c r="FB1" s="2" t="s">
        <v>157</v>
      </c>
      <c r="FC1" s="2" t="s">
        <v>158</v>
      </c>
      <c r="FD1" s="2" t="s">
        <v>159</v>
      </c>
      <c r="FE1" s="2" t="s">
        <v>160</v>
      </c>
      <c r="FF1" s="2" t="s">
        <v>161</v>
      </c>
      <c r="FG1" s="2" t="s">
        <v>162</v>
      </c>
      <c r="FH1" s="2" t="s">
        <v>163</v>
      </c>
      <c r="FI1" s="2" t="s">
        <v>164</v>
      </c>
      <c r="FJ1" s="2" t="s">
        <v>165</v>
      </c>
      <c r="FK1" s="2" t="s">
        <v>166</v>
      </c>
      <c r="FL1" s="2" t="s">
        <v>167</v>
      </c>
      <c r="FM1" s="2" t="s">
        <v>168</v>
      </c>
      <c r="FN1" s="4" t="s">
        <v>169</v>
      </c>
      <c r="FO1" s="2" t="s">
        <v>170</v>
      </c>
      <c r="FP1" s="2"/>
      <c r="FQ1" s="2"/>
      <c r="FR1" s="2"/>
      <c r="FS1" s="2"/>
      <c r="FT1" s="2"/>
      <c r="FU1" s="2"/>
    </row>
    <row r="2" ht="15.75" customHeight="1">
      <c r="A2" s="5">
        <v>45250.68149295139</v>
      </c>
      <c r="B2" s="6" t="s">
        <v>171</v>
      </c>
      <c r="C2" s="6" t="s">
        <v>172</v>
      </c>
      <c r="D2" s="6" t="s">
        <v>173</v>
      </c>
      <c r="E2" s="6">
        <v>1.0</v>
      </c>
      <c r="F2" s="6" t="s">
        <v>174</v>
      </c>
      <c r="G2" s="6" t="s">
        <v>175</v>
      </c>
      <c r="H2" s="7" t="s">
        <v>176</v>
      </c>
      <c r="I2" s="6" t="s">
        <v>177</v>
      </c>
      <c r="J2" s="6" t="s">
        <v>178</v>
      </c>
      <c r="K2" s="8">
        <v>1.0</v>
      </c>
      <c r="L2" s="6" t="s">
        <v>178</v>
      </c>
      <c r="M2" s="8">
        <v>1.0</v>
      </c>
      <c r="N2" s="6" t="s">
        <v>178</v>
      </c>
      <c r="O2" s="8">
        <v>1.0</v>
      </c>
      <c r="P2" s="6" t="s">
        <v>178</v>
      </c>
      <c r="Q2" s="8">
        <v>1.0</v>
      </c>
      <c r="R2" s="6" t="s">
        <v>179</v>
      </c>
      <c r="S2" s="8">
        <v>1.0</v>
      </c>
      <c r="T2" s="6" t="s">
        <v>178</v>
      </c>
      <c r="U2" s="8">
        <v>1.0</v>
      </c>
      <c r="V2" s="6" t="s">
        <v>179</v>
      </c>
      <c r="W2" s="8">
        <v>1.0</v>
      </c>
      <c r="X2" s="6" t="s">
        <v>178</v>
      </c>
      <c r="Y2" s="8">
        <v>1.0</v>
      </c>
      <c r="Z2" s="6" t="s">
        <v>179</v>
      </c>
      <c r="AA2" s="8">
        <v>1.0</v>
      </c>
      <c r="AB2" s="6" t="s">
        <v>178</v>
      </c>
      <c r="AC2" s="8">
        <v>1.0</v>
      </c>
      <c r="AD2" s="6" t="s">
        <v>178</v>
      </c>
      <c r="AE2" s="8">
        <v>1.0</v>
      </c>
      <c r="AF2" s="6" t="s">
        <v>179</v>
      </c>
      <c r="AG2" s="8">
        <v>1.0</v>
      </c>
      <c r="AH2" s="6" t="s">
        <v>179</v>
      </c>
      <c r="AI2" s="8">
        <v>1.0</v>
      </c>
      <c r="AJ2" s="6" t="s">
        <v>179</v>
      </c>
      <c r="AK2" s="8">
        <v>1.0</v>
      </c>
      <c r="AL2" s="6" t="s">
        <v>178</v>
      </c>
      <c r="AM2" s="8">
        <v>1.0</v>
      </c>
      <c r="AN2" s="6" t="s">
        <v>178</v>
      </c>
      <c r="AO2" s="8">
        <v>1.0</v>
      </c>
      <c r="AP2" s="6" t="s">
        <v>178</v>
      </c>
      <c r="AQ2" s="8">
        <v>1.0</v>
      </c>
      <c r="AR2" s="6" t="s">
        <v>178</v>
      </c>
      <c r="AS2" s="9">
        <v>1.0</v>
      </c>
      <c r="AT2" s="6" t="s">
        <v>178</v>
      </c>
      <c r="AU2" s="8">
        <v>1.0</v>
      </c>
      <c r="AV2" s="6" t="s">
        <v>179</v>
      </c>
      <c r="AW2" s="8">
        <v>1.0</v>
      </c>
      <c r="AX2" s="6" t="s">
        <v>178</v>
      </c>
      <c r="AY2" s="8">
        <v>1.0</v>
      </c>
      <c r="AZ2" s="6" t="s">
        <v>178</v>
      </c>
      <c r="BA2" s="8">
        <v>1.0</v>
      </c>
      <c r="BB2" s="6" t="s">
        <v>178</v>
      </c>
      <c r="BC2" s="8">
        <v>1.0</v>
      </c>
      <c r="BD2" s="6" t="s">
        <v>178</v>
      </c>
      <c r="BE2" s="9">
        <v>1.0</v>
      </c>
      <c r="BF2" s="6" t="s">
        <v>178</v>
      </c>
      <c r="BG2" s="6">
        <v>0.0</v>
      </c>
      <c r="BH2" s="6" t="s">
        <v>178</v>
      </c>
      <c r="BI2" s="8">
        <v>1.0</v>
      </c>
      <c r="BJ2" s="6" t="s">
        <v>179</v>
      </c>
      <c r="BK2" s="8">
        <v>1.0</v>
      </c>
      <c r="BL2" s="6" t="s">
        <v>179</v>
      </c>
      <c r="BM2" s="8">
        <v>1.0</v>
      </c>
      <c r="BN2" s="6" t="s">
        <v>179</v>
      </c>
      <c r="BO2" s="8">
        <v>1.0</v>
      </c>
      <c r="BP2" s="6" t="s">
        <v>178</v>
      </c>
      <c r="BQ2" s="8">
        <v>0.0</v>
      </c>
      <c r="BR2" s="6" t="s">
        <v>179</v>
      </c>
      <c r="BS2" s="8">
        <v>1.0</v>
      </c>
      <c r="BT2" s="6" t="s">
        <v>178</v>
      </c>
      <c r="BU2" s="8">
        <v>1.0</v>
      </c>
      <c r="BV2" s="6" t="s">
        <v>179</v>
      </c>
      <c r="BW2" s="8">
        <v>1.0</v>
      </c>
      <c r="BX2" s="6" t="s">
        <v>179</v>
      </c>
      <c r="BY2" s="8">
        <v>0.0</v>
      </c>
      <c r="BZ2" s="6" t="s">
        <v>179</v>
      </c>
      <c r="CA2" s="8">
        <v>1.0</v>
      </c>
      <c r="CB2" s="6" t="s">
        <v>179</v>
      </c>
      <c r="CC2" s="8">
        <v>1.0</v>
      </c>
      <c r="CD2" s="6" t="s">
        <v>178</v>
      </c>
      <c r="CE2" s="8">
        <v>0.0</v>
      </c>
      <c r="CF2" s="6" t="s">
        <v>178</v>
      </c>
      <c r="CG2" s="8">
        <v>1.0</v>
      </c>
      <c r="CH2" s="6" t="s">
        <v>179</v>
      </c>
      <c r="CI2" s="8">
        <v>1.0</v>
      </c>
      <c r="CJ2" s="6" t="s">
        <v>179</v>
      </c>
      <c r="CK2" s="6">
        <v>1.0</v>
      </c>
      <c r="CL2" s="6" t="s">
        <v>179</v>
      </c>
      <c r="CM2" s="6">
        <v>1.0</v>
      </c>
      <c r="CN2" s="6" t="s">
        <v>179</v>
      </c>
      <c r="CO2" s="6">
        <v>1.0</v>
      </c>
      <c r="CP2" s="6" t="s">
        <v>178</v>
      </c>
      <c r="CQ2" s="6">
        <v>1.0</v>
      </c>
      <c r="CR2" s="6" t="s">
        <v>179</v>
      </c>
      <c r="CS2" s="6">
        <v>1.0</v>
      </c>
      <c r="CT2" s="6" t="s">
        <v>179</v>
      </c>
      <c r="CU2" s="6">
        <v>1.0</v>
      </c>
      <c r="CV2" s="6" t="s">
        <v>179</v>
      </c>
      <c r="CW2" s="6">
        <v>1.0</v>
      </c>
      <c r="CX2" s="6" t="s">
        <v>178</v>
      </c>
      <c r="CY2" s="6">
        <v>0.0</v>
      </c>
      <c r="CZ2" s="6" t="s">
        <v>178</v>
      </c>
      <c r="DA2" s="6">
        <v>1.0</v>
      </c>
      <c r="DB2" s="6" t="s">
        <v>179</v>
      </c>
      <c r="DC2" s="6">
        <v>1.0</v>
      </c>
      <c r="DD2" s="6" t="s">
        <v>179</v>
      </c>
      <c r="DE2" s="6">
        <v>1.0</v>
      </c>
      <c r="DF2" s="6" t="s">
        <v>179</v>
      </c>
      <c r="DG2" s="6">
        <v>1.0</v>
      </c>
      <c r="DH2" s="6" t="s">
        <v>179</v>
      </c>
      <c r="DI2" s="6">
        <v>1.0</v>
      </c>
      <c r="DJ2" s="6" t="s">
        <v>178</v>
      </c>
      <c r="DK2" s="6">
        <v>1.0</v>
      </c>
      <c r="DL2" s="6" t="s">
        <v>179</v>
      </c>
      <c r="DM2" s="6">
        <v>1.0</v>
      </c>
      <c r="DN2" s="6" t="s">
        <v>178</v>
      </c>
      <c r="DO2" s="6">
        <v>1.0</v>
      </c>
      <c r="DP2" s="6" t="s">
        <v>178</v>
      </c>
      <c r="DQ2" s="6">
        <v>0.0</v>
      </c>
      <c r="DR2" s="6" t="s">
        <v>178</v>
      </c>
      <c r="DS2" s="6">
        <v>0.0</v>
      </c>
      <c r="DT2" s="6" t="s">
        <v>178</v>
      </c>
      <c r="DU2" s="6">
        <v>1.0</v>
      </c>
      <c r="DV2" s="6" t="s">
        <v>178</v>
      </c>
      <c r="DW2" s="6">
        <v>1.0</v>
      </c>
      <c r="DX2" s="6" t="s">
        <v>178</v>
      </c>
      <c r="DY2" s="6">
        <v>1.0</v>
      </c>
      <c r="DZ2" s="6" t="s">
        <v>178</v>
      </c>
      <c r="EA2" s="6">
        <v>1.0</v>
      </c>
      <c r="EB2" s="6" t="s">
        <v>178</v>
      </c>
      <c r="EC2" s="6">
        <v>1.0</v>
      </c>
      <c r="ED2" s="6" t="s">
        <v>179</v>
      </c>
      <c r="EE2" s="6">
        <v>1.0</v>
      </c>
      <c r="EF2" s="6" t="s">
        <v>178</v>
      </c>
      <c r="EG2" s="6">
        <v>0.0</v>
      </c>
      <c r="EH2" s="6" t="s">
        <v>178</v>
      </c>
      <c r="EI2" s="6">
        <v>1.0</v>
      </c>
      <c r="EJ2" s="6" t="s">
        <v>178</v>
      </c>
      <c r="EK2" s="6">
        <v>1.0</v>
      </c>
      <c r="EL2" s="6" t="s">
        <v>178</v>
      </c>
      <c r="EM2" s="6">
        <v>0.0</v>
      </c>
      <c r="EN2" s="6" t="s">
        <v>178</v>
      </c>
      <c r="EO2" s="6">
        <v>0.0</v>
      </c>
      <c r="EP2" s="6" t="s">
        <v>178</v>
      </c>
      <c r="EQ2" s="6">
        <v>1.0</v>
      </c>
      <c r="ER2" s="6" t="s">
        <v>179</v>
      </c>
      <c r="ES2" s="6">
        <v>1.0</v>
      </c>
      <c r="ET2" s="6" t="s">
        <v>178</v>
      </c>
      <c r="EU2" s="6">
        <v>1.0</v>
      </c>
      <c r="EV2" s="6" t="s">
        <v>178</v>
      </c>
      <c r="EW2" s="6">
        <v>1.0</v>
      </c>
      <c r="EX2" s="6" t="s">
        <v>179</v>
      </c>
      <c r="EY2" s="6">
        <v>1.0</v>
      </c>
      <c r="EZ2" s="6" t="s">
        <v>178</v>
      </c>
      <c r="FA2" s="6">
        <v>1.0</v>
      </c>
      <c r="FB2" s="6" t="s">
        <v>178</v>
      </c>
      <c r="FC2" s="6">
        <v>1.0</v>
      </c>
      <c r="FD2" s="6" t="s">
        <v>178</v>
      </c>
      <c r="FE2" s="6">
        <v>1.0</v>
      </c>
      <c r="FF2" s="6" t="s">
        <v>179</v>
      </c>
      <c r="FG2" s="6">
        <v>1.0</v>
      </c>
      <c r="FH2" s="6" t="s">
        <v>179</v>
      </c>
      <c r="FI2" s="6">
        <v>1.0</v>
      </c>
      <c r="FJ2" s="6" t="s">
        <v>179</v>
      </c>
      <c r="FK2" s="6">
        <v>1.0</v>
      </c>
      <c r="FL2" s="6" t="s">
        <v>179</v>
      </c>
      <c r="FM2" s="6">
        <v>1.0</v>
      </c>
      <c r="FN2" s="6"/>
      <c r="FO2" s="6"/>
    </row>
    <row r="3" ht="15.75" customHeight="1">
      <c r="A3" s="5">
        <v>45250.68227167824</v>
      </c>
      <c r="B3" s="6" t="s">
        <v>171</v>
      </c>
      <c r="C3" s="6" t="s">
        <v>180</v>
      </c>
      <c r="D3" s="6" t="s">
        <v>173</v>
      </c>
      <c r="E3" s="6">
        <v>1.0</v>
      </c>
      <c r="F3" s="6" t="s">
        <v>174</v>
      </c>
      <c r="G3" s="6" t="s">
        <v>175</v>
      </c>
      <c r="H3" s="7" t="s">
        <v>176</v>
      </c>
      <c r="I3" s="6" t="s">
        <v>181</v>
      </c>
      <c r="J3" s="6" t="s">
        <v>178</v>
      </c>
      <c r="K3" s="8">
        <v>1.0</v>
      </c>
      <c r="L3" s="6" t="s">
        <v>178</v>
      </c>
      <c r="M3" s="8">
        <v>1.0</v>
      </c>
      <c r="N3" s="6" t="s">
        <v>178</v>
      </c>
      <c r="O3" s="8">
        <v>1.0</v>
      </c>
      <c r="P3" s="6" t="s">
        <v>178</v>
      </c>
      <c r="Q3" s="8">
        <v>1.0</v>
      </c>
      <c r="R3" s="6" t="s">
        <v>179</v>
      </c>
      <c r="S3" s="8">
        <v>1.0</v>
      </c>
      <c r="T3" s="6" t="s">
        <v>178</v>
      </c>
      <c r="U3" s="8">
        <v>1.0</v>
      </c>
      <c r="V3" s="6" t="s">
        <v>179</v>
      </c>
      <c r="W3" s="8">
        <v>1.0</v>
      </c>
      <c r="X3" s="6" t="s">
        <v>178</v>
      </c>
      <c r="Y3" s="8">
        <v>1.0</v>
      </c>
      <c r="Z3" s="6" t="s">
        <v>179</v>
      </c>
      <c r="AA3" s="8">
        <v>1.0</v>
      </c>
      <c r="AB3" s="6" t="s">
        <v>178</v>
      </c>
      <c r="AC3" s="8">
        <v>1.0</v>
      </c>
      <c r="AD3" s="6" t="s">
        <v>178</v>
      </c>
      <c r="AE3" s="8">
        <v>1.0</v>
      </c>
      <c r="AF3" s="6" t="s">
        <v>178</v>
      </c>
      <c r="AG3" s="8">
        <v>0.0</v>
      </c>
      <c r="AH3" s="6" t="s">
        <v>179</v>
      </c>
      <c r="AI3" s="8">
        <v>1.0</v>
      </c>
      <c r="AJ3" s="6" t="s">
        <v>178</v>
      </c>
      <c r="AK3" s="8">
        <v>0.0</v>
      </c>
      <c r="AL3" s="6" t="s">
        <v>178</v>
      </c>
      <c r="AM3" s="8">
        <v>1.0</v>
      </c>
      <c r="AN3" s="6" t="s">
        <v>178</v>
      </c>
      <c r="AO3" s="8">
        <v>1.0</v>
      </c>
      <c r="AP3" s="6" t="s">
        <v>178</v>
      </c>
      <c r="AQ3" s="8">
        <v>1.0</v>
      </c>
      <c r="AR3" s="6" t="s">
        <v>178</v>
      </c>
      <c r="AS3" s="9">
        <v>1.0</v>
      </c>
      <c r="AT3" s="6" t="s">
        <v>178</v>
      </c>
      <c r="AU3" s="8">
        <v>1.0</v>
      </c>
      <c r="AV3" s="6" t="s">
        <v>178</v>
      </c>
      <c r="AW3" s="8">
        <v>0.0</v>
      </c>
      <c r="AX3" s="6" t="s">
        <v>178</v>
      </c>
      <c r="AY3" s="8">
        <v>1.0</v>
      </c>
      <c r="AZ3" s="6" t="s">
        <v>178</v>
      </c>
      <c r="BA3" s="8">
        <v>1.0</v>
      </c>
      <c r="BB3" s="6" t="s">
        <v>178</v>
      </c>
      <c r="BC3" s="8">
        <v>1.0</v>
      </c>
      <c r="BD3" s="6" t="s">
        <v>178</v>
      </c>
      <c r="BE3" s="9">
        <v>1.0</v>
      </c>
      <c r="BF3" s="6" t="s">
        <v>178</v>
      </c>
      <c r="BG3" s="6">
        <v>0.0</v>
      </c>
      <c r="BH3" s="6" t="s">
        <v>178</v>
      </c>
      <c r="BI3" s="8">
        <v>1.0</v>
      </c>
      <c r="BJ3" s="6" t="s">
        <v>178</v>
      </c>
      <c r="BK3" s="8">
        <v>0.0</v>
      </c>
      <c r="BL3" s="6" t="s">
        <v>179</v>
      </c>
      <c r="BM3" s="8">
        <v>1.0</v>
      </c>
      <c r="BN3" s="6" t="s">
        <v>179</v>
      </c>
      <c r="BO3" s="8">
        <v>1.0</v>
      </c>
      <c r="BP3" s="6" t="s">
        <v>178</v>
      </c>
      <c r="BQ3" s="8">
        <v>0.0</v>
      </c>
      <c r="BR3" s="6" t="s">
        <v>178</v>
      </c>
      <c r="BS3" s="8">
        <v>0.0</v>
      </c>
      <c r="BT3" s="6" t="s">
        <v>178</v>
      </c>
      <c r="BU3" s="8">
        <v>1.0</v>
      </c>
      <c r="BV3" s="6" t="s">
        <v>179</v>
      </c>
      <c r="BW3" s="8">
        <v>1.0</v>
      </c>
      <c r="BX3" s="6" t="s">
        <v>179</v>
      </c>
      <c r="BY3" s="8">
        <v>0.0</v>
      </c>
      <c r="BZ3" s="6" t="s">
        <v>179</v>
      </c>
      <c r="CA3" s="8">
        <v>1.0</v>
      </c>
      <c r="CB3" s="6" t="s">
        <v>179</v>
      </c>
      <c r="CC3" s="8">
        <v>1.0</v>
      </c>
      <c r="CD3" s="6" t="s">
        <v>179</v>
      </c>
      <c r="CE3" s="8">
        <v>1.0</v>
      </c>
      <c r="CF3" s="6" t="s">
        <v>178</v>
      </c>
      <c r="CG3" s="8">
        <v>1.0</v>
      </c>
      <c r="CH3" s="6" t="s">
        <v>179</v>
      </c>
      <c r="CI3" s="8">
        <v>1.0</v>
      </c>
      <c r="CJ3" s="6" t="s">
        <v>179</v>
      </c>
      <c r="CK3" s="6">
        <v>1.0</v>
      </c>
      <c r="CL3" s="6" t="s">
        <v>179</v>
      </c>
      <c r="CM3" s="6">
        <v>1.0</v>
      </c>
      <c r="CN3" s="6" t="s">
        <v>179</v>
      </c>
      <c r="CO3" s="6">
        <v>1.0</v>
      </c>
      <c r="CP3" s="6" t="s">
        <v>178</v>
      </c>
      <c r="CQ3" s="6">
        <v>1.0</v>
      </c>
      <c r="CR3" s="6" t="s">
        <v>179</v>
      </c>
      <c r="CS3" s="6">
        <v>1.0</v>
      </c>
      <c r="CT3" s="6" t="s">
        <v>179</v>
      </c>
      <c r="CU3" s="6">
        <v>1.0</v>
      </c>
      <c r="CV3" s="6" t="s">
        <v>179</v>
      </c>
      <c r="CW3" s="6">
        <v>1.0</v>
      </c>
      <c r="CX3" s="6" t="s">
        <v>179</v>
      </c>
      <c r="CY3" s="6">
        <v>1.0</v>
      </c>
      <c r="CZ3" s="6" t="s">
        <v>179</v>
      </c>
      <c r="DA3" s="6">
        <v>0.0</v>
      </c>
      <c r="DB3" s="6" t="s">
        <v>179</v>
      </c>
      <c r="DC3" s="6">
        <v>1.0</v>
      </c>
      <c r="DD3" s="6" t="s">
        <v>179</v>
      </c>
      <c r="DE3" s="6">
        <v>1.0</v>
      </c>
      <c r="DF3" s="6" t="s">
        <v>179</v>
      </c>
      <c r="DG3" s="6">
        <v>1.0</v>
      </c>
      <c r="DH3" s="6" t="s">
        <v>179</v>
      </c>
      <c r="DI3" s="6">
        <v>1.0</v>
      </c>
      <c r="DJ3" s="6" t="s">
        <v>179</v>
      </c>
      <c r="DK3" s="6">
        <v>0.0</v>
      </c>
      <c r="DL3" s="6" t="s">
        <v>179</v>
      </c>
      <c r="DM3" s="6">
        <v>1.0</v>
      </c>
      <c r="DN3" s="6" t="s">
        <v>178</v>
      </c>
      <c r="DO3" s="6">
        <v>1.0</v>
      </c>
      <c r="DP3" s="6" t="s">
        <v>178</v>
      </c>
      <c r="DQ3" s="6">
        <v>0.0</v>
      </c>
      <c r="DR3" s="6" t="s">
        <v>178</v>
      </c>
      <c r="DS3" s="6">
        <v>0.0</v>
      </c>
      <c r="DT3" s="6" t="s">
        <v>178</v>
      </c>
      <c r="DU3" s="6">
        <v>1.0</v>
      </c>
      <c r="DV3" s="6" t="s">
        <v>178</v>
      </c>
      <c r="DW3" s="6">
        <v>1.0</v>
      </c>
      <c r="DX3" s="6" t="s">
        <v>178</v>
      </c>
      <c r="DY3" s="6">
        <v>1.0</v>
      </c>
      <c r="DZ3" s="6" t="s">
        <v>178</v>
      </c>
      <c r="EA3" s="6">
        <v>1.0</v>
      </c>
      <c r="EB3" s="6" t="s">
        <v>178</v>
      </c>
      <c r="EC3" s="6">
        <v>1.0</v>
      </c>
      <c r="ED3" s="6" t="s">
        <v>179</v>
      </c>
      <c r="EE3" s="6">
        <v>1.0</v>
      </c>
      <c r="EF3" s="6" t="s">
        <v>179</v>
      </c>
      <c r="EG3" s="6">
        <v>1.0</v>
      </c>
      <c r="EH3" s="6" t="s">
        <v>178</v>
      </c>
      <c r="EI3" s="6">
        <v>1.0</v>
      </c>
      <c r="EJ3" s="6" t="s">
        <v>178</v>
      </c>
      <c r="EK3" s="6">
        <v>1.0</v>
      </c>
      <c r="EL3" s="6" t="s">
        <v>179</v>
      </c>
      <c r="EM3" s="6">
        <v>1.0</v>
      </c>
      <c r="EN3" s="6" t="s">
        <v>179</v>
      </c>
      <c r="EO3" s="6">
        <v>1.0</v>
      </c>
      <c r="EP3" s="6" t="s">
        <v>178</v>
      </c>
      <c r="EQ3" s="6">
        <v>1.0</v>
      </c>
      <c r="ER3" s="6" t="s">
        <v>179</v>
      </c>
      <c r="ES3" s="6">
        <v>1.0</v>
      </c>
      <c r="ET3" s="6" t="s">
        <v>179</v>
      </c>
      <c r="EU3" s="6">
        <v>0.0</v>
      </c>
      <c r="EV3" s="6" t="s">
        <v>178</v>
      </c>
      <c r="EW3" s="6">
        <v>1.0</v>
      </c>
      <c r="EX3" s="6" t="s">
        <v>179</v>
      </c>
      <c r="EY3" s="6">
        <v>1.0</v>
      </c>
      <c r="EZ3" s="6" t="s">
        <v>178</v>
      </c>
      <c r="FA3" s="6">
        <v>1.0</v>
      </c>
      <c r="FB3" s="6" t="s">
        <v>178</v>
      </c>
      <c r="FC3" s="6">
        <v>1.0</v>
      </c>
      <c r="FD3" s="6" t="s">
        <v>178</v>
      </c>
      <c r="FE3" s="6">
        <v>1.0</v>
      </c>
      <c r="FF3" s="6" t="s">
        <v>179</v>
      </c>
      <c r="FG3" s="6">
        <v>1.0</v>
      </c>
      <c r="FH3" s="6" t="s">
        <v>179</v>
      </c>
      <c r="FI3" s="6">
        <v>1.0</v>
      </c>
      <c r="FJ3" s="6" t="s">
        <v>179</v>
      </c>
      <c r="FK3" s="6">
        <v>1.0</v>
      </c>
      <c r="FL3" s="6" t="s">
        <v>179</v>
      </c>
      <c r="FM3" s="6">
        <v>1.0</v>
      </c>
      <c r="FN3" s="6"/>
      <c r="FO3" s="6"/>
    </row>
    <row r="4" ht="15.75" customHeight="1">
      <c r="A4" s="5">
        <v>45250.68568342592</v>
      </c>
      <c r="B4" s="6" t="s">
        <v>171</v>
      </c>
      <c r="C4" s="6" t="s">
        <v>182</v>
      </c>
      <c r="D4" s="6" t="s">
        <v>173</v>
      </c>
      <c r="E4" s="6">
        <v>1.0</v>
      </c>
      <c r="F4" s="6" t="s">
        <v>183</v>
      </c>
      <c r="G4" s="6" t="s">
        <v>175</v>
      </c>
      <c r="H4" s="7" t="s">
        <v>176</v>
      </c>
      <c r="I4" s="6" t="s">
        <v>177</v>
      </c>
      <c r="J4" s="6" t="s">
        <v>178</v>
      </c>
      <c r="K4" s="8">
        <v>1.0</v>
      </c>
      <c r="L4" s="6" t="s">
        <v>178</v>
      </c>
      <c r="M4" s="8">
        <v>1.0</v>
      </c>
      <c r="N4" s="6" t="s">
        <v>178</v>
      </c>
      <c r="O4" s="9">
        <v>1.0</v>
      </c>
      <c r="P4" s="6" t="s">
        <v>179</v>
      </c>
      <c r="Q4" s="8">
        <v>0.0</v>
      </c>
      <c r="R4" s="6" t="s">
        <v>179</v>
      </c>
      <c r="S4" s="8">
        <v>1.0</v>
      </c>
      <c r="T4" s="6" t="s">
        <v>178</v>
      </c>
      <c r="U4" s="8">
        <v>1.0</v>
      </c>
      <c r="V4" s="6" t="s">
        <v>179</v>
      </c>
      <c r="W4" s="8">
        <v>1.0</v>
      </c>
      <c r="X4" s="6" t="s">
        <v>178</v>
      </c>
      <c r="Y4" s="8">
        <v>1.0</v>
      </c>
      <c r="Z4" s="6" t="s">
        <v>179</v>
      </c>
      <c r="AA4" s="8">
        <v>1.0</v>
      </c>
      <c r="AB4" s="6" t="s">
        <v>179</v>
      </c>
      <c r="AC4" s="8">
        <v>0.0</v>
      </c>
      <c r="AD4" s="6" t="s">
        <v>178</v>
      </c>
      <c r="AE4" s="8">
        <v>1.0</v>
      </c>
      <c r="AF4" s="6" t="s">
        <v>179</v>
      </c>
      <c r="AG4" s="8">
        <v>1.0</v>
      </c>
      <c r="AH4" s="6" t="s">
        <v>179</v>
      </c>
      <c r="AI4" s="8">
        <v>1.0</v>
      </c>
      <c r="AJ4" s="6" t="s">
        <v>178</v>
      </c>
      <c r="AK4" s="8">
        <v>0.0</v>
      </c>
      <c r="AL4" s="6" t="s">
        <v>178</v>
      </c>
      <c r="AM4" s="8">
        <v>1.0</v>
      </c>
      <c r="AN4" s="6" t="s">
        <v>179</v>
      </c>
      <c r="AO4" s="8">
        <v>0.0</v>
      </c>
      <c r="AP4" s="6" t="s">
        <v>178</v>
      </c>
      <c r="AQ4" s="8">
        <v>1.0</v>
      </c>
      <c r="AR4" s="6" t="s">
        <v>178</v>
      </c>
      <c r="AS4" s="9">
        <v>1.0</v>
      </c>
      <c r="AT4" s="6" t="s">
        <v>179</v>
      </c>
      <c r="AU4" s="8">
        <v>0.0</v>
      </c>
      <c r="AV4" s="6" t="s">
        <v>179</v>
      </c>
      <c r="AW4" s="8">
        <v>1.0</v>
      </c>
      <c r="AX4" s="6" t="s">
        <v>178</v>
      </c>
      <c r="AY4" s="8">
        <v>1.0</v>
      </c>
      <c r="AZ4" s="6" t="s">
        <v>178</v>
      </c>
      <c r="BA4" s="8">
        <v>1.0</v>
      </c>
      <c r="BB4" s="6" t="s">
        <v>178</v>
      </c>
      <c r="BC4" s="8">
        <v>1.0</v>
      </c>
      <c r="BD4" s="6" t="s">
        <v>178</v>
      </c>
      <c r="BE4" s="9">
        <v>1.0</v>
      </c>
      <c r="BF4" s="6" t="s">
        <v>179</v>
      </c>
      <c r="BG4" s="6">
        <v>1.0</v>
      </c>
      <c r="BH4" s="6" t="s">
        <v>178</v>
      </c>
      <c r="BI4" s="8">
        <v>1.0</v>
      </c>
      <c r="BJ4" s="6" t="s">
        <v>179</v>
      </c>
      <c r="BK4" s="8">
        <v>1.0</v>
      </c>
      <c r="BL4" s="6" t="s">
        <v>179</v>
      </c>
      <c r="BM4" s="8">
        <v>1.0</v>
      </c>
      <c r="BN4" s="6" t="s">
        <v>179</v>
      </c>
      <c r="BO4" s="8">
        <v>1.0</v>
      </c>
      <c r="BP4" s="6" t="s">
        <v>179</v>
      </c>
      <c r="BQ4" s="8">
        <v>1.0</v>
      </c>
      <c r="BR4" s="6" t="s">
        <v>179</v>
      </c>
      <c r="BS4" s="8">
        <v>1.0</v>
      </c>
      <c r="BT4" s="6" t="s">
        <v>178</v>
      </c>
      <c r="BU4" s="8">
        <v>1.0</v>
      </c>
      <c r="BV4" s="6" t="s">
        <v>179</v>
      </c>
      <c r="BW4" s="8">
        <v>1.0</v>
      </c>
      <c r="BX4" s="6" t="s">
        <v>179</v>
      </c>
      <c r="BY4" s="8">
        <v>0.0</v>
      </c>
      <c r="BZ4" s="6" t="s">
        <v>179</v>
      </c>
      <c r="CA4" s="8">
        <v>1.0</v>
      </c>
      <c r="CB4" s="6" t="s">
        <v>178</v>
      </c>
      <c r="CC4" s="8">
        <v>0.0</v>
      </c>
      <c r="CD4" s="6" t="s">
        <v>178</v>
      </c>
      <c r="CE4" s="8">
        <v>0.0</v>
      </c>
      <c r="CF4" s="6" t="s">
        <v>179</v>
      </c>
      <c r="CG4" s="8">
        <v>0.0</v>
      </c>
      <c r="CH4" s="6" t="s">
        <v>178</v>
      </c>
      <c r="CI4" s="8">
        <v>0.0</v>
      </c>
      <c r="CJ4" s="6" t="s">
        <v>179</v>
      </c>
      <c r="CK4" s="6">
        <v>1.0</v>
      </c>
      <c r="CL4" s="6" t="s">
        <v>178</v>
      </c>
      <c r="CM4" s="6">
        <v>0.0</v>
      </c>
      <c r="CN4" s="6" t="s">
        <v>178</v>
      </c>
      <c r="CO4" s="6">
        <v>0.0</v>
      </c>
      <c r="CP4" s="6" t="s">
        <v>178</v>
      </c>
      <c r="CQ4" s="6">
        <v>1.0</v>
      </c>
      <c r="CR4" s="6" t="s">
        <v>178</v>
      </c>
      <c r="CS4" s="6">
        <v>0.0</v>
      </c>
      <c r="CT4" s="6" t="s">
        <v>178</v>
      </c>
      <c r="CU4" s="6">
        <v>0.0</v>
      </c>
      <c r="CV4" s="6" t="s">
        <v>178</v>
      </c>
      <c r="CW4" s="6">
        <v>0.0</v>
      </c>
      <c r="CX4" s="6" t="s">
        <v>178</v>
      </c>
      <c r="CY4" s="6">
        <v>0.0</v>
      </c>
      <c r="CZ4" s="6" t="s">
        <v>178</v>
      </c>
      <c r="DA4" s="6">
        <v>1.0</v>
      </c>
      <c r="DB4" s="6" t="s">
        <v>179</v>
      </c>
      <c r="DC4" s="6">
        <v>1.0</v>
      </c>
      <c r="DD4" s="6" t="s">
        <v>179</v>
      </c>
      <c r="DE4" s="6">
        <v>1.0</v>
      </c>
      <c r="DF4" s="6" t="s">
        <v>179</v>
      </c>
      <c r="DG4" s="6">
        <v>1.0</v>
      </c>
      <c r="DH4" s="6" t="s">
        <v>179</v>
      </c>
      <c r="DI4" s="6">
        <v>1.0</v>
      </c>
      <c r="DJ4" s="6" t="s">
        <v>178</v>
      </c>
      <c r="DK4" s="6">
        <v>1.0</v>
      </c>
      <c r="DL4" s="6" t="s">
        <v>179</v>
      </c>
      <c r="DM4" s="6">
        <v>1.0</v>
      </c>
      <c r="DN4" s="6" t="s">
        <v>179</v>
      </c>
      <c r="DO4" s="6">
        <v>0.0</v>
      </c>
      <c r="DP4" s="6" t="s">
        <v>178</v>
      </c>
      <c r="DQ4" s="6">
        <v>0.0</v>
      </c>
      <c r="DR4" s="6" t="s">
        <v>178</v>
      </c>
      <c r="DS4" s="6">
        <v>0.0</v>
      </c>
      <c r="DT4" s="6" t="s">
        <v>178</v>
      </c>
      <c r="DU4" s="6">
        <v>1.0</v>
      </c>
      <c r="DV4" s="6" t="s">
        <v>178</v>
      </c>
      <c r="DW4" s="6">
        <v>1.0</v>
      </c>
      <c r="DX4" s="6" t="s">
        <v>178</v>
      </c>
      <c r="DY4" s="6">
        <v>1.0</v>
      </c>
      <c r="DZ4" s="6" t="s">
        <v>178</v>
      </c>
      <c r="EA4" s="6">
        <v>1.0</v>
      </c>
      <c r="EB4" s="6" t="s">
        <v>179</v>
      </c>
      <c r="EC4" s="6">
        <v>0.0</v>
      </c>
      <c r="ED4" s="6" t="s">
        <v>179</v>
      </c>
      <c r="EE4" s="6">
        <v>1.0</v>
      </c>
      <c r="EF4" s="6" t="s">
        <v>178</v>
      </c>
      <c r="EG4" s="6">
        <v>0.0</v>
      </c>
      <c r="EH4" s="6" t="s">
        <v>179</v>
      </c>
      <c r="EI4" s="6">
        <v>0.0</v>
      </c>
      <c r="EJ4" s="6" t="s">
        <v>179</v>
      </c>
      <c r="EK4" s="6">
        <v>0.0</v>
      </c>
      <c r="EL4" s="6" t="s">
        <v>179</v>
      </c>
      <c r="EM4" s="6">
        <v>1.0</v>
      </c>
      <c r="EN4" s="6" t="s">
        <v>178</v>
      </c>
      <c r="EO4" s="6">
        <v>0.0</v>
      </c>
      <c r="EP4" s="6" t="s">
        <v>179</v>
      </c>
      <c r="EQ4" s="6">
        <v>0.0</v>
      </c>
      <c r="ER4" s="6" t="s">
        <v>179</v>
      </c>
      <c r="ES4" s="6">
        <v>1.0</v>
      </c>
      <c r="ET4" s="6" t="s">
        <v>179</v>
      </c>
      <c r="EU4" s="6">
        <v>0.0</v>
      </c>
      <c r="EV4" s="6" t="s">
        <v>179</v>
      </c>
      <c r="EW4" s="6">
        <v>0.0</v>
      </c>
      <c r="EX4" s="6" t="s">
        <v>179</v>
      </c>
      <c r="EY4" s="6">
        <v>1.0</v>
      </c>
      <c r="EZ4" s="6" t="s">
        <v>178</v>
      </c>
      <c r="FA4" s="6">
        <v>1.0</v>
      </c>
      <c r="FB4" s="6" t="s">
        <v>179</v>
      </c>
      <c r="FC4" s="6">
        <v>0.0</v>
      </c>
      <c r="FD4" s="6" t="s">
        <v>179</v>
      </c>
      <c r="FE4" s="6">
        <v>0.0</v>
      </c>
      <c r="FF4" s="6" t="s">
        <v>179</v>
      </c>
      <c r="FG4" s="6">
        <v>1.0</v>
      </c>
      <c r="FH4" s="6" t="s">
        <v>179</v>
      </c>
      <c r="FI4" s="6">
        <v>1.0</v>
      </c>
      <c r="FJ4" s="6" t="s">
        <v>179</v>
      </c>
      <c r="FK4" s="6">
        <v>1.0</v>
      </c>
      <c r="FL4" s="6" t="s">
        <v>179</v>
      </c>
      <c r="FM4" s="6">
        <v>1.0</v>
      </c>
      <c r="FN4" s="6"/>
      <c r="FO4" s="6"/>
    </row>
    <row r="5" ht="15.75" customHeight="1">
      <c r="A5" s="5">
        <v>45250.69982170139</v>
      </c>
      <c r="B5" s="6" t="s">
        <v>171</v>
      </c>
      <c r="C5" s="6" t="s">
        <v>184</v>
      </c>
      <c r="D5" s="6" t="s">
        <v>173</v>
      </c>
      <c r="E5" s="6">
        <v>2.0</v>
      </c>
      <c r="F5" s="6" t="s">
        <v>185</v>
      </c>
      <c r="G5" s="6" t="s">
        <v>175</v>
      </c>
      <c r="H5" s="7" t="s">
        <v>186</v>
      </c>
      <c r="I5" s="6" t="s">
        <v>181</v>
      </c>
      <c r="J5" s="6" t="s">
        <v>178</v>
      </c>
      <c r="K5" s="8">
        <v>1.0</v>
      </c>
      <c r="L5" s="6" t="s">
        <v>178</v>
      </c>
      <c r="M5" s="8">
        <v>1.0</v>
      </c>
      <c r="N5" s="6" t="s">
        <v>178</v>
      </c>
      <c r="O5" s="8">
        <v>1.0</v>
      </c>
      <c r="P5" s="6" t="s">
        <v>178</v>
      </c>
      <c r="Q5" s="8">
        <v>1.0</v>
      </c>
      <c r="R5" s="6" t="s">
        <v>179</v>
      </c>
      <c r="S5" s="8">
        <v>1.0</v>
      </c>
      <c r="T5" s="6" t="s">
        <v>178</v>
      </c>
      <c r="U5" s="8">
        <v>1.0</v>
      </c>
      <c r="V5" s="6" t="s">
        <v>178</v>
      </c>
      <c r="W5" s="8">
        <v>0.0</v>
      </c>
      <c r="X5" s="6" t="s">
        <v>178</v>
      </c>
      <c r="Y5" s="8">
        <v>1.0</v>
      </c>
      <c r="Z5" s="6" t="s">
        <v>179</v>
      </c>
      <c r="AA5" s="8">
        <v>1.0</v>
      </c>
      <c r="AB5" s="6" t="s">
        <v>178</v>
      </c>
      <c r="AC5" s="8">
        <v>1.0</v>
      </c>
      <c r="AD5" s="6" t="s">
        <v>178</v>
      </c>
      <c r="AE5" s="8">
        <v>1.0</v>
      </c>
      <c r="AF5" s="6" t="s">
        <v>179</v>
      </c>
      <c r="AG5" s="8">
        <v>1.0</v>
      </c>
      <c r="AH5" s="6" t="s">
        <v>179</v>
      </c>
      <c r="AI5" s="8">
        <v>1.0</v>
      </c>
      <c r="AJ5" s="6" t="s">
        <v>179</v>
      </c>
      <c r="AK5" s="8">
        <v>1.0</v>
      </c>
      <c r="AL5" s="6" t="s">
        <v>178</v>
      </c>
      <c r="AM5" s="8">
        <v>1.0</v>
      </c>
      <c r="AN5" s="6" t="s">
        <v>178</v>
      </c>
      <c r="AO5" s="8">
        <v>1.0</v>
      </c>
      <c r="AP5" s="6" t="s">
        <v>178</v>
      </c>
      <c r="AQ5" s="8">
        <v>1.0</v>
      </c>
      <c r="AR5" s="6" t="s">
        <v>178</v>
      </c>
      <c r="AS5" s="9">
        <v>1.0</v>
      </c>
      <c r="AT5" s="6" t="s">
        <v>178</v>
      </c>
      <c r="AU5" s="8">
        <v>1.0</v>
      </c>
      <c r="AV5" s="6" t="s">
        <v>179</v>
      </c>
      <c r="AW5" s="8">
        <v>1.0</v>
      </c>
      <c r="AX5" s="6" t="s">
        <v>178</v>
      </c>
      <c r="AY5" s="8">
        <v>1.0</v>
      </c>
      <c r="AZ5" s="6" t="s">
        <v>178</v>
      </c>
      <c r="BA5" s="8">
        <v>1.0</v>
      </c>
      <c r="BB5" s="6" t="s">
        <v>178</v>
      </c>
      <c r="BC5" s="8">
        <v>1.0</v>
      </c>
      <c r="BD5" s="6" t="s">
        <v>178</v>
      </c>
      <c r="BE5" s="9">
        <v>1.0</v>
      </c>
      <c r="BF5" s="6" t="s">
        <v>178</v>
      </c>
      <c r="BG5" s="6">
        <v>0.0</v>
      </c>
      <c r="BH5" s="6" t="s">
        <v>178</v>
      </c>
      <c r="BI5" s="8">
        <v>1.0</v>
      </c>
      <c r="BJ5" s="6" t="s">
        <v>179</v>
      </c>
      <c r="BK5" s="8">
        <v>1.0</v>
      </c>
      <c r="BL5" s="6" t="s">
        <v>179</v>
      </c>
      <c r="BM5" s="8">
        <v>1.0</v>
      </c>
      <c r="BN5" s="6" t="s">
        <v>179</v>
      </c>
      <c r="BO5" s="8">
        <v>1.0</v>
      </c>
      <c r="BP5" s="6" t="s">
        <v>179</v>
      </c>
      <c r="BQ5" s="8">
        <v>1.0</v>
      </c>
      <c r="BR5" s="6" t="s">
        <v>179</v>
      </c>
      <c r="BS5" s="8">
        <v>1.0</v>
      </c>
      <c r="BT5" s="6" t="s">
        <v>178</v>
      </c>
      <c r="BU5" s="8">
        <v>1.0</v>
      </c>
      <c r="BV5" s="6" t="s">
        <v>179</v>
      </c>
      <c r="BW5" s="8">
        <v>1.0</v>
      </c>
      <c r="BX5" s="6" t="s">
        <v>179</v>
      </c>
      <c r="BY5" s="8">
        <v>0.0</v>
      </c>
      <c r="BZ5" s="6" t="s">
        <v>179</v>
      </c>
      <c r="CA5" s="8">
        <v>1.0</v>
      </c>
      <c r="CB5" s="6" t="s">
        <v>179</v>
      </c>
      <c r="CC5" s="8">
        <v>1.0</v>
      </c>
      <c r="CD5" s="6" t="s">
        <v>179</v>
      </c>
      <c r="CE5" s="8">
        <v>1.0</v>
      </c>
      <c r="CF5" s="6" t="s">
        <v>178</v>
      </c>
      <c r="CG5" s="8">
        <v>1.0</v>
      </c>
      <c r="CH5" s="6" t="s">
        <v>179</v>
      </c>
      <c r="CI5" s="8">
        <v>1.0</v>
      </c>
      <c r="CJ5" s="6" t="s">
        <v>179</v>
      </c>
      <c r="CK5" s="6">
        <v>1.0</v>
      </c>
      <c r="CL5" s="6" t="s">
        <v>179</v>
      </c>
      <c r="CM5" s="6">
        <v>1.0</v>
      </c>
      <c r="CN5" s="6" t="s">
        <v>179</v>
      </c>
      <c r="CO5" s="6">
        <v>1.0</v>
      </c>
      <c r="CP5" s="6" t="s">
        <v>178</v>
      </c>
      <c r="CQ5" s="6">
        <v>1.0</v>
      </c>
      <c r="CR5" s="6" t="s">
        <v>178</v>
      </c>
      <c r="CS5" s="6">
        <v>0.0</v>
      </c>
      <c r="CT5" s="6" t="s">
        <v>178</v>
      </c>
      <c r="CU5" s="6">
        <v>0.0</v>
      </c>
      <c r="CV5" s="6" t="s">
        <v>179</v>
      </c>
      <c r="CW5" s="6">
        <v>1.0</v>
      </c>
      <c r="CX5" s="6" t="s">
        <v>178</v>
      </c>
      <c r="CY5" s="6">
        <v>0.0</v>
      </c>
      <c r="CZ5" s="6" t="s">
        <v>178</v>
      </c>
      <c r="DA5" s="6">
        <v>1.0</v>
      </c>
      <c r="DB5" s="6" t="s">
        <v>178</v>
      </c>
      <c r="DC5" s="6">
        <v>0.0</v>
      </c>
      <c r="DD5" s="6" t="s">
        <v>179</v>
      </c>
      <c r="DE5" s="6">
        <v>1.0</v>
      </c>
      <c r="DF5" s="6" t="s">
        <v>179</v>
      </c>
      <c r="DG5" s="6">
        <v>1.0</v>
      </c>
      <c r="DH5" s="6" t="s">
        <v>178</v>
      </c>
      <c r="DI5" s="6">
        <v>0.0</v>
      </c>
      <c r="DJ5" s="6" t="s">
        <v>178</v>
      </c>
      <c r="DK5" s="6">
        <v>1.0</v>
      </c>
      <c r="DL5" s="6" t="s">
        <v>179</v>
      </c>
      <c r="DM5" s="6">
        <v>1.0</v>
      </c>
      <c r="DN5" s="6" t="s">
        <v>178</v>
      </c>
      <c r="DO5" s="6">
        <v>1.0</v>
      </c>
      <c r="DP5" s="6" t="s">
        <v>178</v>
      </c>
      <c r="DQ5" s="6">
        <v>0.0</v>
      </c>
      <c r="DR5" s="6" t="s">
        <v>178</v>
      </c>
      <c r="DS5" s="6">
        <v>0.0</v>
      </c>
      <c r="DT5" s="6" t="s">
        <v>178</v>
      </c>
      <c r="DU5" s="6">
        <v>1.0</v>
      </c>
      <c r="DV5" s="6" t="s">
        <v>178</v>
      </c>
      <c r="DW5" s="6">
        <v>1.0</v>
      </c>
      <c r="DX5" s="6" t="s">
        <v>178</v>
      </c>
      <c r="DY5" s="6">
        <v>1.0</v>
      </c>
      <c r="DZ5" s="6" t="s">
        <v>178</v>
      </c>
      <c r="EA5" s="6">
        <v>1.0</v>
      </c>
      <c r="EB5" s="6" t="s">
        <v>178</v>
      </c>
      <c r="EC5" s="6">
        <v>1.0</v>
      </c>
      <c r="ED5" s="6" t="s">
        <v>179</v>
      </c>
      <c r="EE5" s="6">
        <v>1.0</v>
      </c>
      <c r="EF5" s="6" t="s">
        <v>178</v>
      </c>
      <c r="EG5" s="6">
        <v>0.0</v>
      </c>
      <c r="EH5" s="6" t="s">
        <v>178</v>
      </c>
      <c r="EI5" s="6">
        <v>1.0</v>
      </c>
      <c r="EJ5" s="6" t="s">
        <v>179</v>
      </c>
      <c r="EK5" s="6">
        <v>0.0</v>
      </c>
      <c r="EL5" s="6" t="s">
        <v>178</v>
      </c>
      <c r="EM5" s="6">
        <v>0.0</v>
      </c>
      <c r="EN5" s="6" t="s">
        <v>178</v>
      </c>
      <c r="EO5" s="6">
        <v>0.0</v>
      </c>
      <c r="EP5" s="6" t="s">
        <v>179</v>
      </c>
      <c r="EQ5" s="6">
        <v>0.0</v>
      </c>
      <c r="ER5" s="6" t="s">
        <v>179</v>
      </c>
      <c r="ES5" s="6">
        <v>1.0</v>
      </c>
      <c r="ET5" s="6" t="s">
        <v>178</v>
      </c>
      <c r="EU5" s="6">
        <v>1.0</v>
      </c>
      <c r="EV5" s="6" t="s">
        <v>178</v>
      </c>
      <c r="EW5" s="6">
        <v>1.0</v>
      </c>
      <c r="EX5" s="6" t="s">
        <v>179</v>
      </c>
      <c r="EY5" s="6">
        <v>1.0</v>
      </c>
      <c r="EZ5" s="6" t="s">
        <v>178</v>
      </c>
      <c r="FA5" s="6">
        <v>1.0</v>
      </c>
      <c r="FB5" s="6" t="s">
        <v>178</v>
      </c>
      <c r="FC5" s="6">
        <v>1.0</v>
      </c>
      <c r="FD5" s="6" t="s">
        <v>178</v>
      </c>
      <c r="FE5" s="6">
        <v>1.0</v>
      </c>
      <c r="FF5" s="6" t="s">
        <v>178</v>
      </c>
      <c r="FG5" s="6">
        <v>0.0</v>
      </c>
      <c r="FH5" s="6" t="s">
        <v>179</v>
      </c>
      <c r="FI5" s="6">
        <v>1.0</v>
      </c>
      <c r="FJ5" s="6" t="s">
        <v>179</v>
      </c>
      <c r="FK5" s="6">
        <v>1.0</v>
      </c>
      <c r="FL5" s="6" t="s">
        <v>178</v>
      </c>
      <c r="FM5" s="6">
        <v>0.0</v>
      </c>
      <c r="FN5" s="6"/>
      <c r="FO5" s="6"/>
    </row>
    <row r="6" ht="15.75" customHeight="1">
      <c r="A6" s="5">
        <v>45250.713080138885</v>
      </c>
      <c r="B6" s="6" t="s">
        <v>171</v>
      </c>
      <c r="C6" s="6" t="s">
        <v>182</v>
      </c>
      <c r="D6" s="6" t="s">
        <v>173</v>
      </c>
      <c r="E6" s="6">
        <v>1.0</v>
      </c>
      <c r="F6" s="6" t="s">
        <v>183</v>
      </c>
      <c r="G6" s="6" t="s">
        <v>175</v>
      </c>
      <c r="H6" s="7" t="s">
        <v>186</v>
      </c>
      <c r="I6" s="6" t="s">
        <v>187</v>
      </c>
      <c r="J6" s="6" t="s">
        <v>178</v>
      </c>
      <c r="K6" s="8">
        <v>1.0</v>
      </c>
      <c r="L6" s="6" t="s">
        <v>178</v>
      </c>
      <c r="M6" s="8">
        <v>1.0</v>
      </c>
      <c r="N6" s="6" t="s">
        <v>178</v>
      </c>
      <c r="O6" s="8">
        <v>1.0</v>
      </c>
      <c r="P6" s="6" t="s">
        <v>178</v>
      </c>
      <c r="Q6" s="8">
        <v>1.0</v>
      </c>
      <c r="R6" s="6" t="s">
        <v>179</v>
      </c>
      <c r="S6" s="8">
        <v>1.0</v>
      </c>
      <c r="T6" s="6" t="s">
        <v>178</v>
      </c>
      <c r="U6" s="8">
        <v>1.0</v>
      </c>
      <c r="V6" s="6" t="s">
        <v>179</v>
      </c>
      <c r="W6" s="8">
        <v>1.0</v>
      </c>
      <c r="X6" s="6" t="s">
        <v>178</v>
      </c>
      <c r="Y6" s="8">
        <v>1.0</v>
      </c>
      <c r="Z6" s="6" t="s">
        <v>179</v>
      </c>
      <c r="AA6" s="8">
        <v>1.0</v>
      </c>
      <c r="AB6" s="6" t="s">
        <v>178</v>
      </c>
      <c r="AC6" s="10">
        <v>1.0</v>
      </c>
      <c r="AD6" s="6" t="s">
        <v>178</v>
      </c>
      <c r="AE6" s="8">
        <v>1.0</v>
      </c>
      <c r="AF6" s="6" t="s">
        <v>179</v>
      </c>
      <c r="AG6" s="8">
        <v>1.0</v>
      </c>
      <c r="AH6" s="6" t="s">
        <v>179</v>
      </c>
      <c r="AI6" s="8">
        <v>1.0</v>
      </c>
      <c r="AJ6" s="6" t="s">
        <v>179</v>
      </c>
      <c r="AK6" s="8">
        <v>1.0</v>
      </c>
      <c r="AL6" s="6" t="s">
        <v>178</v>
      </c>
      <c r="AM6" s="8">
        <v>1.0</v>
      </c>
      <c r="AN6" s="6" t="s">
        <v>178</v>
      </c>
      <c r="AO6" s="8">
        <v>1.0</v>
      </c>
      <c r="AP6" s="6" t="s">
        <v>178</v>
      </c>
      <c r="AQ6" s="8">
        <v>1.0</v>
      </c>
      <c r="AR6" s="6" t="s">
        <v>178</v>
      </c>
      <c r="AS6" s="9">
        <v>1.0</v>
      </c>
      <c r="AT6" s="6" t="s">
        <v>178</v>
      </c>
      <c r="AU6" s="8">
        <v>1.0</v>
      </c>
      <c r="AV6" s="6" t="s">
        <v>179</v>
      </c>
      <c r="AW6" s="8">
        <v>1.0</v>
      </c>
      <c r="AX6" s="6" t="s">
        <v>178</v>
      </c>
      <c r="AY6" s="8">
        <v>1.0</v>
      </c>
      <c r="AZ6" s="6" t="s">
        <v>178</v>
      </c>
      <c r="BA6" s="8">
        <v>1.0</v>
      </c>
      <c r="BB6" s="6" t="s">
        <v>178</v>
      </c>
      <c r="BC6" s="8">
        <v>1.0</v>
      </c>
      <c r="BD6" s="6" t="s">
        <v>178</v>
      </c>
      <c r="BE6" s="9">
        <v>1.0</v>
      </c>
      <c r="BF6" s="6" t="s">
        <v>178</v>
      </c>
      <c r="BG6" s="6">
        <v>0.0</v>
      </c>
      <c r="BH6" s="6" t="s">
        <v>178</v>
      </c>
      <c r="BI6" s="8">
        <v>1.0</v>
      </c>
      <c r="BJ6" s="6" t="s">
        <v>179</v>
      </c>
      <c r="BK6" s="8">
        <v>1.0</v>
      </c>
      <c r="BL6" s="6" t="s">
        <v>179</v>
      </c>
      <c r="BM6" s="8">
        <v>1.0</v>
      </c>
      <c r="BN6" s="6" t="s">
        <v>179</v>
      </c>
      <c r="BO6" s="8">
        <v>1.0</v>
      </c>
      <c r="BP6" s="6" t="s">
        <v>178</v>
      </c>
      <c r="BQ6" s="8">
        <v>0.0</v>
      </c>
      <c r="BR6" s="6" t="s">
        <v>179</v>
      </c>
      <c r="BS6" s="8">
        <v>1.0</v>
      </c>
      <c r="BT6" s="6" t="s">
        <v>178</v>
      </c>
      <c r="BU6" s="8">
        <v>1.0</v>
      </c>
      <c r="BV6" s="6" t="s">
        <v>179</v>
      </c>
      <c r="BW6" s="8">
        <v>1.0</v>
      </c>
      <c r="BX6" s="6" t="s">
        <v>179</v>
      </c>
      <c r="BY6" s="8">
        <v>0.0</v>
      </c>
      <c r="BZ6" s="6" t="s">
        <v>179</v>
      </c>
      <c r="CA6" s="8">
        <v>1.0</v>
      </c>
      <c r="CB6" s="6" t="s">
        <v>179</v>
      </c>
      <c r="CC6" s="8">
        <v>1.0</v>
      </c>
      <c r="CD6" s="6" t="s">
        <v>179</v>
      </c>
      <c r="CE6" s="8">
        <v>1.0</v>
      </c>
      <c r="CF6" s="6" t="s">
        <v>179</v>
      </c>
      <c r="CG6" s="8">
        <v>0.0</v>
      </c>
      <c r="CH6" s="6" t="s">
        <v>179</v>
      </c>
      <c r="CI6" s="8">
        <v>1.0</v>
      </c>
      <c r="CJ6" s="6" t="s">
        <v>179</v>
      </c>
      <c r="CK6" s="6">
        <v>1.0</v>
      </c>
      <c r="CL6" s="6" t="s">
        <v>179</v>
      </c>
      <c r="CM6" s="6">
        <v>1.0</v>
      </c>
      <c r="CN6" s="6" t="s">
        <v>179</v>
      </c>
      <c r="CO6" s="6">
        <v>1.0</v>
      </c>
      <c r="CP6" s="6" t="s">
        <v>178</v>
      </c>
      <c r="CQ6" s="6">
        <v>1.0</v>
      </c>
      <c r="CR6" s="6" t="s">
        <v>179</v>
      </c>
      <c r="CS6" s="6">
        <v>1.0</v>
      </c>
      <c r="CT6" s="6" t="s">
        <v>179</v>
      </c>
      <c r="CU6" s="6">
        <v>1.0</v>
      </c>
      <c r="CV6" s="6" t="s">
        <v>179</v>
      </c>
      <c r="CW6" s="6">
        <v>1.0</v>
      </c>
      <c r="CX6" s="6" t="s">
        <v>179</v>
      </c>
      <c r="CY6" s="6">
        <v>1.0</v>
      </c>
      <c r="CZ6" s="6" t="s">
        <v>178</v>
      </c>
      <c r="DA6" s="6">
        <v>1.0</v>
      </c>
      <c r="DB6" s="6" t="s">
        <v>179</v>
      </c>
      <c r="DC6" s="6">
        <v>1.0</v>
      </c>
      <c r="DD6" s="6" t="s">
        <v>179</v>
      </c>
      <c r="DE6" s="6">
        <v>1.0</v>
      </c>
      <c r="DF6" s="6" t="s">
        <v>179</v>
      </c>
      <c r="DG6" s="6">
        <v>1.0</v>
      </c>
      <c r="DH6" s="6" t="s">
        <v>179</v>
      </c>
      <c r="DI6" s="6">
        <v>1.0</v>
      </c>
      <c r="DJ6" s="6" t="s">
        <v>178</v>
      </c>
      <c r="DK6" s="6">
        <v>1.0</v>
      </c>
      <c r="DL6" s="6" t="s">
        <v>179</v>
      </c>
      <c r="DM6" s="6">
        <v>1.0</v>
      </c>
      <c r="DN6" s="6" t="s">
        <v>178</v>
      </c>
      <c r="DO6" s="6">
        <v>1.0</v>
      </c>
      <c r="DP6" s="6" t="s">
        <v>178</v>
      </c>
      <c r="DQ6" s="6">
        <v>0.0</v>
      </c>
      <c r="DR6" s="6" t="s">
        <v>178</v>
      </c>
      <c r="DS6" s="6">
        <v>0.0</v>
      </c>
      <c r="DT6" s="6" t="s">
        <v>178</v>
      </c>
      <c r="DU6" s="6">
        <v>1.0</v>
      </c>
      <c r="DV6" s="6" t="s">
        <v>178</v>
      </c>
      <c r="DW6" s="6">
        <v>1.0</v>
      </c>
      <c r="DX6" s="6" t="s">
        <v>178</v>
      </c>
      <c r="DY6" s="6">
        <v>1.0</v>
      </c>
      <c r="DZ6" s="6" t="s">
        <v>178</v>
      </c>
      <c r="EA6" s="6">
        <v>1.0</v>
      </c>
      <c r="EB6" s="6" t="s">
        <v>178</v>
      </c>
      <c r="EC6" s="6">
        <v>1.0</v>
      </c>
      <c r="ED6" s="6" t="s">
        <v>179</v>
      </c>
      <c r="EE6" s="6">
        <v>1.0</v>
      </c>
      <c r="EF6" s="6" t="s">
        <v>179</v>
      </c>
      <c r="EG6" s="6">
        <v>1.0</v>
      </c>
      <c r="EH6" s="6" t="s">
        <v>178</v>
      </c>
      <c r="EI6" s="6">
        <v>1.0</v>
      </c>
      <c r="EJ6" s="6" t="s">
        <v>178</v>
      </c>
      <c r="EK6" s="6">
        <v>1.0</v>
      </c>
      <c r="EL6" s="6" t="s">
        <v>179</v>
      </c>
      <c r="EM6" s="6">
        <v>1.0</v>
      </c>
      <c r="EN6" s="6" t="s">
        <v>179</v>
      </c>
      <c r="EO6" s="6">
        <v>1.0</v>
      </c>
      <c r="EP6" s="6" t="s">
        <v>178</v>
      </c>
      <c r="EQ6" s="6">
        <v>1.0</v>
      </c>
      <c r="ER6" s="6" t="s">
        <v>179</v>
      </c>
      <c r="ES6" s="6">
        <v>1.0</v>
      </c>
      <c r="ET6" s="6" t="s">
        <v>178</v>
      </c>
      <c r="EU6" s="6">
        <v>1.0</v>
      </c>
      <c r="EV6" s="6" t="s">
        <v>178</v>
      </c>
      <c r="EW6" s="6">
        <v>1.0</v>
      </c>
      <c r="EX6" s="6" t="s">
        <v>179</v>
      </c>
      <c r="EY6" s="6">
        <v>1.0</v>
      </c>
      <c r="EZ6" s="6" t="s">
        <v>178</v>
      </c>
      <c r="FA6" s="6">
        <v>1.0</v>
      </c>
      <c r="FB6" s="6" t="s">
        <v>178</v>
      </c>
      <c r="FC6" s="6">
        <v>1.0</v>
      </c>
      <c r="FD6" s="6" t="s">
        <v>178</v>
      </c>
      <c r="FE6" s="6">
        <v>1.0</v>
      </c>
      <c r="FF6" s="6" t="s">
        <v>179</v>
      </c>
      <c r="FG6" s="6">
        <v>1.0</v>
      </c>
      <c r="FH6" s="6" t="s">
        <v>179</v>
      </c>
      <c r="FI6" s="6">
        <v>1.0</v>
      </c>
      <c r="FJ6" s="6" t="s">
        <v>179</v>
      </c>
      <c r="FK6" s="6">
        <v>1.0</v>
      </c>
      <c r="FL6" s="6" t="s">
        <v>179</v>
      </c>
      <c r="FM6" s="6">
        <v>1.0</v>
      </c>
      <c r="FN6" s="6"/>
      <c r="FO6" s="6"/>
    </row>
    <row r="7" ht="15.75" customHeight="1">
      <c r="A7" s="5">
        <v>45250.71649494213</v>
      </c>
      <c r="B7" s="6" t="s">
        <v>171</v>
      </c>
      <c r="C7" s="6" t="s">
        <v>188</v>
      </c>
      <c r="D7" s="6" t="s">
        <v>173</v>
      </c>
      <c r="E7" s="6">
        <v>2.0</v>
      </c>
      <c r="F7" s="6" t="s">
        <v>174</v>
      </c>
      <c r="G7" s="6" t="s">
        <v>175</v>
      </c>
      <c r="H7" s="7" t="s">
        <v>176</v>
      </c>
      <c r="I7" s="6" t="s">
        <v>177</v>
      </c>
      <c r="J7" s="6" t="s">
        <v>178</v>
      </c>
      <c r="K7" s="8">
        <v>1.0</v>
      </c>
      <c r="L7" s="6" t="s">
        <v>178</v>
      </c>
      <c r="M7" s="8">
        <v>1.0</v>
      </c>
      <c r="N7" s="6" t="s">
        <v>178</v>
      </c>
      <c r="O7" s="8">
        <v>1.0</v>
      </c>
      <c r="P7" s="6" t="s">
        <v>178</v>
      </c>
      <c r="Q7" s="8">
        <v>1.0</v>
      </c>
      <c r="R7" s="6" t="s">
        <v>179</v>
      </c>
      <c r="S7" s="8">
        <v>1.0</v>
      </c>
      <c r="T7" s="6" t="s">
        <v>178</v>
      </c>
      <c r="U7" s="8">
        <v>1.0</v>
      </c>
      <c r="V7" s="6" t="s">
        <v>179</v>
      </c>
      <c r="W7" s="8">
        <v>1.0</v>
      </c>
      <c r="X7" s="6" t="s">
        <v>178</v>
      </c>
      <c r="Y7" s="8">
        <v>1.0</v>
      </c>
      <c r="Z7" s="6" t="s">
        <v>178</v>
      </c>
      <c r="AA7" s="8">
        <v>0.0</v>
      </c>
      <c r="AB7" s="6" t="s">
        <v>178</v>
      </c>
      <c r="AC7" s="10">
        <v>1.0</v>
      </c>
      <c r="AD7" s="6" t="s">
        <v>178</v>
      </c>
      <c r="AE7" s="8">
        <v>1.0</v>
      </c>
      <c r="AF7" s="6" t="s">
        <v>179</v>
      </c>
      <c r="AG7" s="8">
        <v>1.0</v>
      </c>
      <c r="AH7" s="6" t="s">
        <v>179</v>
      </c>
      <c r="AI7" s="8">
        <v>1.0</v>
      </c>
      <c r="AJ7" s="6" t="s">
        <v>179</v>
      </c>
      <c r="AK7" s="8">
        <v>1.0</v>
      </c>
      <c r="AL7" s="6" t="s">
        <v>178</v>
      </c>
      <c r="AM7" s="8">
        <v>1.0</v>
      </c>
      <c r="AN7" s="6" t="s">
        <v>178</v>
      </c>
      <c r="AO7" s="8">
        <v>1.0</v>
      </c>
      <c r="AP7" s="6" t="s">
        <v>178</v>
      </c>
      <c r="AQ7" s="8">
        <v>1.0</v>
      </c>
      <c r="AR7" s="6" t="s">
        <v>178</v>
      </c>
      <c r="AS7" s="9">
        <v>1.0</v>
      </c>
      <c r="AT7" s="6" t="s">
        <v>179</v>
      </c>
      <c r="AU7" s="8">
        <v>0.0</v>
      </c>
      <c r="AV7" s="6" t="s">
        <v>179</v>
      </c>
      <c r="AW7" s="8">
        <v>1.0</v>
      </c>
      <c r="AX7" s="6" t="s">
        <v>178</v>
      </c>
      <c r="AY7" s="8">
        <v>1.0</v>
      </c>
      <c r="AZ7" s="6" t="s">
        <v>178</v>
      </c>
      <c r="BA7" s="8">
        <v>1.0</v>
      </c>
      <c r="BB7" s="6" t="s">
        <v>178</v>
      </c>
      <c r="BC7" s="8">
        <v>1.0</v>
      </c>
      <c r="BD7" s="6" t="s">
        <v>178</v>
      </c>
      <c r="BE7" s="9">
        <v>1.0</v>
      </c>
      <c r="BF7" s="6" t="s">
        <v>178</v>
      </c>
      <c r="BG7" s="6">
        <v>0.0</v>
      </c>
      <c r="BH7" s="6" t="s">
        <v>178</v>
      </c>
      <c r="BI7" s="8">
        <v>1.0</v>
      </c>
      <c r="BJ7" s="6" t="s">
        <v>179</v>
      </c>
      <c r="BK7" s="8">
        <v>1.0</v>
      </c>
      <c r="BL7" s="6" t="s">
        <v>178</v>
      </c>
      <c r="BM7" s="8">
        <v>0.0</v>
      </c>
      <c r="BN7" s="6" t="s">
        <v>179</v>
      </c>
      <c r="BO7" s="8">
        <v>1.0</v>
      </c>
      <c r="BP7" s="6" t="s">
        <v>179</v>
      </c>
      <c r="BQ7" s="8">
        <v>1.0</v>
      </c>
      <c r="BR7" s="6" t="s">
        <v>178</v>
      </c>
      <c r="BS7" s="8">
        <v>0.0</v>
      </c>
      <c r="BT7" s="6" t="s">
        <v>178</v>
      </c>
      <c r="BU7" s="8">
        <v>1.0</v>
      </c>
      <c r="BV7" s="6" t="s">
        <v>179</v>
      </c>
      <c r="BW7" s="8">
        <v>1.0</v>
      </c>
      <c r="BX7" s="6" t="s">
        <v>179</v>
      </c>
      <c r="BY7" s="8">
        <v>0.0</v>
      </c>
      <c r="BZ7" s="6" t="s">
        <v>179</v>
      </c>
      <c r="CA7" s="8">
        <v>1.0</v>
      </c>
      <c r="CB7" s="6" t="s">
        <v>179</v>
      </c>
      <c r="CC7" s="8">
        <v>1.0</v>
      </c>
      <c r="CD7" s="6" t="s">
        <v>179</v>
      </c>
      <c r="CE7" s="8">
        <v>1.0</v>
      </c>
      <c r="CF7" s="6" t="s">
        <v>178</v>
      </c>
      <c r="CG7" s="8">
        <v>1.0</v>
      </c>
      <c r="CH7" s="6" t="s">
        <v>179</v>
      </c>
      <c r="CI7" s="8">
        <v>1.0</v>
      </c>
      <c r="CJ7" s="6" t="s">
        <v>179</v>
      </c>
      <c r="CK7" s="6">
        <v>1.0</v>
      </c>
      <c r="CL7" s="6" t="s">
        <v>179</v>
      </c>
      <c r="CM7" s="6">
        <v>1.0</v>
      </c>
      <c r="CN7" s="6" t="s">
        <v>179</v>
      </c>
      <c r="CO7" s="6">
        <v>1.0</v>
      </c>
      <c r="CP7" s="6" t="s">
        <v>178</v>
      </c>
      <c r="CQ7" s="6">
        <v>1.0</v>
      </c>
      <c r="CR7" s="6" t="s">
        <v>179</v>
      </c>
      <c r="CS7" s="6">
        <v>1.0</v>
      </c>
      <c r="CT7" s="6" t="s">
        <v>179</v>
      </c>
      <c r="CU7" s="6">
        <v>1.0</v>
      </c>
      <c r="CV7" s="6" t="s">
        <v>179</v>
      </c>
      <c r="CW7" s="6">
        <v>1.0</v>
      </c>
      <c r="CX7" s="6" t="s">
        <v>179</v>
      </c>
      <c r="CY7" s="6">
        <v>1.0</v>
      </c>
      <c r="CZ7" s="6" t="s">
        <v>178</v>
      </c>
      <c r="DA7" s="6">
        <v>1.0</v>
      </c>
      <c r="DB7" s="6" t="s">
        <v>179</v>
      </c>
      <c r="DC7" s="6">
        <v>1.0</v>
      </c>
      <c r="DD7" s="6" t="s">
        <v>179</v>
      </c>
      <c r="DE7" s="6">
        <v>1.0</v>
      </c>
      <c r="DF7" s="6" t="s">
        <v>179</v>
      </c>
      <c r="DG7" s="6">
        <v>1.0</v>
      </c>
      <c r="DH7" s="6" t="s">
        <v>179</v>
      </c>
      <c r="DI7" s="6">
        <v>1.0</v>
      </c>
      <c r="DJ7" s="6" t="s">
        <v>178</v>
      </c>
      <c r="DK7" s="6">
        <v>1.0</v>
      </c>
      <c r="DL7" s="6" t="s">
        <v>179</v>
      </c>
      <c r="DM7" s="6">
        <v>1.0</v>
      </c>
      <c r="DN7" s="6" t="s">
        <v>178</v>
      </c>
      <c r="DO7" s="6">
        <v>1.0</v>
      </c>
      <c r="DP7" s="6" t="s">
        <v>178</v>
      </c>
      <c r="DQ7" s="6">
        <v>0.0</v>
      </c>
      <c r="DR7" s="6" t="s">
        <v>178</v>
      </c>
      <c r="DS7" s="6">
        <v>0.0</v>
      </c>
      <c r="DT7" s="6" t="s">
        <v>178</v>
      </c>
      <c r="DU7" s="6">
        <v>1.0</v>
      </c>
      <c r="DV7" s="6" t="s">
        <v>178</v>
      </c>
      <c r="DW7" s="6">
        <v>1.0</v>
      </c>
      <c r="DX7" s="6" t="s">
        <v>178</v>
      </c>
      <c r="DY7" s="6">
        <v>1.0</v>
      </c>
      <c r="DZ7" s="6" t="s">
        <v>178</v>
      </c>
      <c r="EA7" s="6">
        <v>1.0</v>
      </c>
      <c r="EB7" s="6" t="s">
        <v>178</v>
      </c>
      <c r="EC7" s="6">
        <v>1.0</v>
      </c>
      <c r="ED7" s="6" t="s">
        <v>179</v>
      </c>
      <c r="EE7" s="6">
        <v>1.0</v>
      </c>
      <c r="EF7" s="6" t="s">
        <v>179</v>
      </c>
      <c r="EG7" s="6">
        <v>1.0</v>
      </c>
      <c r="EH7" s="6" t="s">
        <v>178</v>
      </c>
      <c r="EI7" s="6">
        <v>1.0</v>
      </c>
      <c r="EJ7" s="6" t="s">
        <v>179</v>
      </c>
      <c r="EK7" s="6">
        <v>0.0</v>
      </c>
      <c r="EL7" s="6" t="s">
        <v>179</v>
      </c>
      <c r="EM7" s="6">
        <v>1.0</v>
      </c>
      <c r="EN7" s="6" t="s">
        <v>179</v>
      </c>
      <c r="EO7" s="6">
        <v>1.0</v>
      </c>
      <c r="EP7" s="6" t="s">
        <v>179</v>
      </c>
      <c r="EQ7" s="6">
        <v>0.0</v>
      </c>
      <c r="ER7" s="6" t="s">
        <v>179</v>
      </c>
      <c r="ES7" s="6">
        <v>1.0</v>
      </c>
      <c r="ET7" s="6" t="s">
        <v>178</v>
      </c>
      <c r="EU7" s="6">
        <v>1.0</v>
      </c>
      <c r="EV7" s="6" t="s">
        <v>178</v>
      </c>
      <c r="EW7" s="6">
        <v>1.0</v>
      </c>
      <c r="EX7" s="6" t="s">
        <v>179</v>
      </c>
      <c r="EY7" s="6">
        <v>1.0</v>
      </c>
      <c r="EZ7" s="6" t="s">
        <v>178</v>
      </c>
      <c r="FA7" s="6">
        <v>1.0</v>
      </c>
      <c r="FB7" s="6" t="s">
        <v>178</v>
      </c>
      <c r="FC7" s="6">
        <v>1.0</v>
      </c>
      <c r="FD7" s="6" t="s">
        <v>178</v>
      </c>
      <c r="FE7" s="6">
        <v>1.0</v>
      </c>
      <c r="FF7" s="6" t="s">
        <v>179</v>
      </c>
      <c r="FG7" s="6">
        <v>1.0</v>
      </c>
      <c r="FH7" s="6" t="s">
        <v>179</v>
      </c>
      <c r="FI7" s="6">
        <v>1.0</v>
      </c>
      <c r="FJ7" s="6" t="s">
        <v>179</v>
      </c>
      <c r="FK7" s="6">
        <v>1.0</v>
      </c>
      <c r="FL7" s="6" t="s">
        <v>179</v>
      </c>
      <c r="FM7" s="6">
        <v>1.0</v>
      </c>
      <c r="FN7" s="6"/>
      <c r="FO7" s="6"/>
    </row>
    <row r="8" ht="15.75" customHeight="1">
      <c r="A8" s="5">
        <v>45250.72020484954</v>
      </c>
      <c r="B8" s="6" t="s">
        <v>171</v>
      </c>
      <c r="C8" s="6" t="s">
        <v>189</v>
      </c>
      <c r="D8" s="6" t="s">
        <v>173</v>
      </c>
      <c r="E8" s="6">
        <v>1.0</v>
      </c>
      <c r="F8" s="6" t="s">
        <v>190</v>
      </c>
      <c r="G8" s="6" t="s">
        <v>175</v>
      </c>
      <c r="H8" s="7" t="s">
        <v>186</v>
      </c>
      <c r="I8" s="6" t="s">
        <v>181</v>
      </c>
      <c r="J8" s="6" t="s">
        <v>178</v>
      </c>
      <c r="K8" s="8">
        <v>1.0</v>
      </c>
      <c r="L8" s="6" t="s">
        <v>178</v>
      </c>
      <c r="M8" s="8">
        <v>1.0</v>
      </c>
      <c r="N8" s="6" t="s">
        <v>178</v>
      </c>
      <c r="O8" s="8">
        <v>1.0</v>
      </c>
      <c r="P8" s="6" t="s">
        <v>178</v>
      </c>
      <c r="Q8" s="8">
        <v>1.0</v>
      </c>
      <c r="R8" s="6" t="s">
        <v>178</v>
      </c>
      <c r="S8" s="8">
        <v>0.0</v>
      </c>
      <c r="T8" s="6" t="s">
        <v>178</v>
      </c>
      <c r="U8" s="8">
        <v>1.0</v>
      </c>
      <c r="V8" s="6" t="s">
        <v>179</v>
      </c>
      <c r="W8" s="8">
        <v>1.0</v>
      </c>
      <c r="X8" s="6" t="s">
        <v>179</v>
      </c>
      <c r="Y8" s="8">
        <v>0.0</v>
      </c>
      <c r="Z8" s="6" t="s">
        <v>179</v>
      </c>
      <c r="AA8" s="8">
        <v>1.0</v>
      </c>
      <c r="AB8" s="6" t="s">
        <v>179</v>
      </c>
      <c r="AC8" s="8">
        <v>0.0</v>
      </c>
      <c r="AD8" s="6" t="s">
        <v>178</v>
      </c>
      <c r="AE8" s="8">
        <v>1.0</v>
      </c>
      <c r="AF8" s="6" t="s">
        <v>179</v>
      </c>
      <c r="AG8" s="8">
        <v>1.0</v>
      </c>
      <c r="AH8" s="6" t="s">
        <v>179</v>
      </c>
      <c r="AI8" s="8">
        <v>1.0</v>
      </c>
      <c r="AJ8" s="6" t="s">
        <v>178</v>
      </c>
      <c r="AK8" s="8">
        <v>0.0</v>
      </c>
      <c r="AL8" s="6" t="s">
        <v>179</v>
      </c>
      <c r="AM8" s="8">
        <v>0.0</v>
      </c>
      <c r="AN8" s="6" t="s">
        <v>179</v>
      </c>
      <c r="AO8" s="8">
        <v>0.0</v>
      </c>
      <c r="AP8" s="6" t="s">
        <v>178</v>
      </c>
      <c r="AQ8" s="8">
        <v>1.0</v>
      </c>
      <c r="AR8" s="6" t="s">
        <v>178</v>
      </c>
      <c r="AS8" s="9">
        <v>1.0</v>
      </c>
      <c r="AT8" s="6" t="s">
        <v>179</v>
      </c>
      <c r="AU8" s="8">
        <v>0.0</v>
      </c>
      <c r="AV8" s="6" t="s">
        <v>178</v>
      </c>
      <c r="AW8" s="8">
        <v>0.0</v>
      </c>
      <c r="AX8" s="6" t="s">
        <v>178</v>
      </c>
      <c r="AY8" s="8">
        <v>1.0</v>
      </c>
      <c r="AZ8" s="6" t="s">
        <v>178</v>
      </c>
      <c r="BA8" s="8">
        <v>1.0</v>
      </c>
      <c r="BB8" s="6" t="s">
        <v>179</v>
      </c>
      <c r="BC8" s="8">
        <v>0.0</v>
      </c>
      <c r="BD8" s="6" t="s">
        <v>178</v>
      </c>
      <c r="BE8" s="9">
        <v>1.0</v>
      </c>
      <c r="BF8" s="6" t="s">
        <v>178</v>
      </c>
      <c r="BG8" s="6">
        <v>0.0</v>
      </c>
      <c r="BH8" s="6" t="s">
        <v>179</v>
      </c>
      <c r="BI8" s="8">
        <v>0.0</v>
      </c>
      <c r="BJ8" s="6" t="s">
        <v>179</v>
      </c>
      <c r="BK8" s="8">
        <v>1.0</v>
      </c>
      <c r="BL8" s="6" t="s">
        <v>178</v>
      </c>
      <c r="BM8" s="8">
        <v>0.0</v>
      </c>
      <c r="BN8" s="6" t="s">
        <v>178</v>
      </c>
      <c r="BO8" s="8">
        <v>0.0</v>
      </c>
      <c r="BP8" s="6" t="s">
        <v>179</v>
      </c>
      <c r="BQ8" s="8">
        <v>1.0</v>
      </c>
      <c r="BR8" s="6" t="s">
        <v>178</v>
      </c>
      <c r="BS8" s="8">
        <v>0.0</v>
      </c>
      <c r="BT8" s="6" t="s">
        <v>179</v>
      </c>
      <c r="BU8" s="8">
        <v>0.0</v>
      </c>
      <c r="BV8" s="6" t="s">
        <v>179</v>
      </c>
      <c r="BW8" s="8">
        <v>1.0</v>
      </c>
      <c r="BX8" s="6" t="s">
        <v>178</v>
      </c>
      <c r="BY8" s="8">
        <v>1.0</v>
      </c>
      <c r="BZ8" s="6" t="s">
        <v>179</v>
      </c>
      <c r="CA8" s="8">
        <v>1.0</v>
      </c>
      <c r="CB8" s="6" t="s">
        <v>178</v>
      </c>
      <c r="CC8" s="8">
        <v>0.0</v>
      </c>
      <c r="CD8" s="6" t="s">
        <v>179</v>
      </c>
      <c r="CE8" s="8">
        <v>1.0</v>
      </c>
      <c r="CF8" s="6" t="s">
        <v>179</v>
      </c>
      <c r="CG8" s="8">
        <v>0.0</v>
      </c>
      <c r="CH8" s="6" t="s">
        <v>179</v>
      </c>
      <c r="CI8" s="8">
        <v>1.0</v>
      </c>
      <c r="CJ8" s="6" t="s">
        <v>179</v>
      </c>
      <c r="CK8" s="6">
        <v>1.0</v>
      </c>
      <c r="CL8" s="6" t="s">
        <v>179</v>
      </c>
      <c r="CM8" s="6">
        <v>1.0</v>
      </c>
      <c r="CN8" s="6" t="s">
        <v>178</v>
      </c>
      <c r="CO8" s="6">
        <v>0.0</v>
      </c>
      <c r="CP8" s="6" t="s">
        <v>178</v>
      </c>
      <c r="CQ8" s="6">
        <v>1.0</v>
      </c>
      <c r="CR8" s="6" t="s">
        <v>178</v>
      </c>
      <c r="CS8" s="6">
        <v>0.0</v>
      </c>
      <c r="CT8" s="6" t="s">
        <v>178</v>
      </c>
      <c r="CU8" s="6">
        <v>0.0</v>
      </c>
      <c r="CV8" s="6" t="s">
        <v>178</v>
      </c>
      <c r="CW8" s="6">
        <v>0.0</v>
      </c>
      <c r="CX8" s="6" t="s">
        <v>178</v>
      </c>
      <c r="CY8" s="6">
        <v>0.0</v>
      </c>
      <c r="CZ8" s="6" t="s">
        <v>178</v>
      </c>
      <c r="DA8" s="6">
        <v>1.0</v>
      </c>
      <c r="DB8" s="6" t="s">
        <v>178</v>
      </c>
      <c r="DC8" s="6">
        <v>0.0</v>
      </c>
      <c r="DD8" s="6" t="s">
        <v>179</v>
      </c>
      <c r="DE8" s="6">
        <v>1.0</v>
      </c>
      <c r="DF8" s="6" t="s">
        <v>178</v>
      </c>
      <c r="DG8" s="6">
        <v>0.0</v>
      </c>
      <c r="DH8" s="6" t="s">
        <v>179</v>
      </c>
      <c r="DI8" s="6">
        <v>1.0</v>
      </c>
      <c r="DJ8" s="6" t="s">
        <v>178</v>
      </c>
      <c r="DK8" s="6">
        <v>1.0</v>
      </c>
      <c r="DL8" s="6" t="s">
        <v>179</v>
      </c>
      <c r="DM8" s="6">
        <v>1.0</v>
      </c>
      <c r="DN8" s="6" t="s">
        <v>179</v>
      </c>
      <c r="DO8" s="6">
        <v>0.0</v>
      </c>
      <c r="DP8" s="6" t="s">
        <v>178</v>
      </c>
      <c r="DQ8" s="6">
        <v>0.0</v>
      </c>
      <c r="DR8" s="6" t="s">
        <v>178</v>
      </c>
      <c r="DS8" s="6">
        <v>0.0</v>
      </c>
      <c r="DT8" s="6" t="s">
        <v>178</v>
      </c>
      <c r="DU8" s="6">
        <v>1.0</v>
      </c>
      <c r="DV8" s="6" t="s">
        <v>178</v>
      </c>
      <c r="DW8" s="6">
        <v>1.0</v>
      </c>
      <c r="DX8" s="6" t="s">
        <v>178</v>
      </c>
      <c r="DY8" s="6">
        <v>1.0</v>
      </c>
      <c r="DZ8" s="6" t="s">
        <v>179</v>
      </c>
      <c r="EA8" s="6">
        <v>0.0</v>
      </c>
      <c r="EB8" s="6" t="s">
        <v>178</v>
      </c>
      <c r="EC8" s="6">
        <v>1.0</v>
      </c>
      <c r="ED8" s="6" t="s">
        <v>178</v>
      </c>
      <c r="EE8" s="6">
        <v>0.0</v>
      </c>
      <c r="EF8" s="6" t="s">
        <v>179</v>
      </c>
      <c r="EG8" s="6">
        <v>1.0</v>
      </c>
      <c r="EH8" s="6" t="s">
        <v>178</v>
      </c>
      <c r="EI8" s="6">
        <v>1.0</v>
      </c>
      <c r="EJ8" s="6" t="s">
        <v>179</v>
      </c>
      <c r="EK8" s="6">
        <v>0.0</v>
      </c>
      <c r="EL8" s="6" t="s">
        <v>178</v>
      </c>
      <c r="EM8" s="6">
        <v>0.0</v>
      </c>
      <c r="EN8" s="6" t="s">
        <v>179</v>
      </c>
      <c r="EO8" s="6">
        <v>1.0</v>
      </c>
      <c r="EP8" s="6" t="s">
        <v>179</v>
      </c>
      <c r="EQ8" s="6">
        <v>0.0</v>
      </c>
      <c r="ER8" s="6" t="s">
        <v>178</v>
      </c>
      <c r="ES8" s="6">
        <v>0.0</v>
      </c>
      <c r="ET8" s="6" t="s">
        <v>178</v>
      </c>
      <c r="EU8" s="6">
        <v>1.0</v>
      </c>
      <c r="EV8" s="6" t="s">
        <v>179</v>
      </c>
      <c r="EW8" s="6">
        <v>0.0</v>
      </c>
      <c r="EX8" s="6" t="s">
        <v>179</v>
      </c>
      <c r="EY8" s="6">
        <v>1.0</v>
      </c>
      <c r="EZ8" s="6" t="s">
        <v>178</v>
      </c>
      <c r="FA8" s="6">
        <v>1.0</v>
      </c>
      <c r="FB8" s="6" t="s">
        <v>178</v>
      </c>
      <c r="FC8" s="6">
        <v>1.0</v>
      </c>
      <c r="FD8" s="6" t="s">
        <v>178</v>
      </c>
      <c r="FE8" s="6">
        <v>1.0</v>
      </c>
      <c r="FF8" s="6" t="s">
        <v>178</v>
      </c>
      <c r="FG8" s="6">
        <v>0.0</v>
      </c>
      <c r="FH8" s="6" t="s">
        <v>179</v>
      </c>
      <c r="FI8" s="6">
        <v>1.0</v>
      </c>
      <c r="FJ8" s="6" t="s">
        <v>178</v>
      </c>
      <c r="FK8" s="6">
        <v>0.0</v>
      </c>
      <c r="FL8" s="6" t="s">
        <v>178</v>
      </c>
      <c r="FM8" s="6">
        <v>0.0</v>
      </c>
      <c r="FN8" s="6"/>
      <c r="FO8" s="6"/>
    </row>
    <row r="9" ht="15.75" customHeight="1">
      <c r="A9" s="5">
        <v>45250.74131678241</v>
      </c>
      <c r="B9" s="6" t="s">
        <v>171</v>
      </c>
      <c r="C9" s="6" t="s">
        <v>180</v>
      </c>
      <c r="D9" s="6" t="s">
        <v>173</v>
      </c>
      <c r="E9" s="6">
        <v>1.0</v>
      </c>
      <c r="F9" s="6" t="s">
        <v>174</v>
      </c>
      <c r="G9" s="6" t="s">
        <v>191</v>
      </c>
      <c r="H9" s="7" t="s">
        <v>176</v>
      </c>
      <c r="I9" s="6" t="s">
        <v>177</v>
      </c>
      <c r="J9" s="6" t="s">
        <v>178</v>
      </c>
      <c r="K9" s="8">
        <v>1.0</v>
      </c>
      <c r="L9" s="6" t="s">
        <v>178</v>
      </c>
      <c r="M9" s="8">
        <v>1.0</v>
      </c>
      <c r="N9" s="6" t="s">
        <v>178</v>
      </c>
      <c r="O9" s="8">
        <v>1.0</v>
      </c>
      <c r="P9" s="6" t="s">
        <v>178</v>
      </c>
      <c r="Q9" s="8">
        <v>1.0</v>
      </c>
      <c r="R9" s="6" t="s">
        <v>178</v>
      </c>
      <c r="S9" s="8">
        <v>0.0</v>
      </c>
      <c r="T9" s="6" t="s">
        <v>178</v>
      </c>
      <c r="U9" s="8">
        <v>1.0</v>
      </c>
      <c r="V9" s="6" t="s">
        <v>178</v>
      </c>
      <c r="W9" s="8">
        <v>0.0</v>
      </c>
      <c r="X9" s="6" t="s">
        <v>178</v>
      </c>
      <c r="Y9" s="8">
        <v>1.0</v>
      </c>
      <c r="Z9" s="6" t="s">
        <v>178</v>
      </c>
      <c r="AA9" s="8">
        <v>0.0</v>
      </c>
      <c r="AB9" s="6" t="s">
        <v>178</v>
      </c>
      <c r="AC9" s="8">
        <v>1.0</v>
      </c>
      <c r="AD9" s="6" t="s">
        <v>178</v>
      </c>
      <c r="AE9" s="8">
        <v>1.0</v>
      </c>
      <c r="AF9" s="6" t="s">
        <v>178</v>
      </c>
      <c r="AG9" s="8">
        <v>0.0</v>
      </c>
      <c r="AH9" s="6" t="s">
        <v>178</v>
      </c>
      <c r="AI9" s="8">
        <v>0.0</v>
      </c>
      <c r="AJ9" s="6" t="s">
        <v>178</v>
      </c>
      <c r="AK9" s="8">
        <v>0.0</v>
      </c>
      <c r="AL9" s="6" t="s">
        <v>178</v>
      </c>
      <c r="AM9" s="8">
        <v>1.0</v>
      </c>
      <c r="AN9" s="6" t="s">
        <v>178</v>
      </c>
      <c r="AO9" s="8">
        <v>1.0</v>
      </c>
      <c r="AP9" s="6" t="s">
        <v>178</v>
      </c>
      <c r="AQ9" s="8">
        <v>1.0</v>
      </c>
      <c r="AR9" s="6" t="s">
        <v>178</v>
      </c>
      <c r="AS9" s="9">
        <v>1.0</v>
      </c>
      <c r="AT9" s="6" t="s">
        <v>178</v>
      </c>
      <c r="AU9" s="8">
        <v>1.0</v>
      </c>
      <c r="AV9" s="6" t="s">
        <v>178</v>
      </c>
      <c r="AW9" s="8">
        <v>0.0</v>
      </c>
      <c r="AX9" s="6" t="s">
        <v>178</v>
      </c>
      <c r="AY9" s="8">
        <v>1.0</v>
      </c>
      <c r="AZ9" s="6" t="s">
        <v>178</v>
      </c>
      <c r="BA9" s="8">
        <v>1.0</v>
      </c>
      <c r="BB9" s="6" t="s">
        <v>178</v>
      </c>
      <c r="BC9" s="8">
        <v>1.0</v>
      </c>
      <c r="BD9" s="6" t="s">
        <v>178</v>
      </c>
      <c r="BE9" s="9">
        <v>1.0</v>
      </c>
      <c r="BF9" s="6" t="s">
        <v>178</v>
      </c>
      <c r="BG9" s="6">
        <v>0.0</v>
      </c>
      <c r="BH9" s="6" t="s">
        <v>178</v>
      </c>
      <c r="BI9" s="8">
        <v>1.0</v>
      </c>
      <c r="BJ9" s="6" t="s">
        <v>178</v>
      </c>
      <c r="BK9" s="8">
        <v>0.0</v>
      </c>
      <c r="BL9" s="6" t="s">
        <v>178</v>
      </c>
      <c r="BM9" s="8">
        <v>0.0</v>
      </c>
      <c r="BN9" s="6" t="s">
        <v>178</v>
      </c>
      <c r="BO9" s="8">
        <v>0.0</v>
      </c>
      <c r="BP9" s="6" t="s">
        <v>178</v>
      </c>
      <c r="BQ9" s="8">
        <v>0.0</v>
      </c>
      <c r="BR9" s="6" t="s">
        <v>179</v>
      </c>
      <c r="BS9" s="8">
        <v>1.0</v>
      </c>
      <c r="BT9" s="6" t="s">
        <v>178</v>
      </c>
      <c r="BU9" s="8">
        <v>1.0</v>
      </c>
      <c r="BV9" s="6" t="s">
        <v>178</v>
      </c>
      <c r="BW9" s="8">
        <v>0.0</v>
      </c>
      <c r="BX9" s="6" t="s">
        <v>178</v>
      </c>
      <c r="BY9" s="8">
        <v>1.0</v>
      </c>
      <c r="BZ9" s="6" t="s">
        <v>178</v>
      </c>
      <c r="CA9" s="8">
        <v>0.0</v>
      </c>
      <c r="CB9" s="6" t="s">
        <v>178</v>
      </c>
      <c r="CC9" s="8">
        <v>0.0</v>
      </c>
      <c r="CD9" s="6" t="s">
        <v>178</v>
      </c>
      <c r="CE9" s="8">
        <v>0.0</v>
      </c>
      <c r="CF9" s="6" t="s">
        <v>178</v>
      </c>
      <c r="CG9" s="8">
        <v>1.0</v>
      </c>
      <c r="CH9" s="6" t="s">
        <v>178</v>
      </c>
      <c r="CI9" s="8">
        <v>0.0</v>
      </c>
      <c r="CJ9" s="6" t="s">
        <v>178</v>
      </c>
      <c r="CK9" s="6">
        <v>0.0</v>
      </c>
      <c r="CL9" s="6" t="s">
        <v>178</v>
      </c>
      <c r="CM9" s="6">
        <v>0.0</v>
      </c>
      <c r="CN9" s="6" t="s">
        <v>178</v>
      </c>
      <c r="CO9" s="6">
        <v>0.0</v>
      </c>
      <c r="CP9" s="6" t="s">
        <v>178</v>
      </c>
      <c r="CQ9" s="6">
        <v>1.0</v>
      </c>
      <c r="CR9" s="6" t="s">
        <v>178</v>
      </c>
      <c r="CS9" s="6">
        <v>0.0</v>
      </c>
      <c r="CT9" s="6" t="s">
        <v>178</v>
      </c>
      <c r="CU9" s="6">
        <v>0.0</v>
      </c>
      <c r="CV9" s="6" t="s">
        <v>178</v>
      </c>
      <c r="CW9" s="6">
        <v>0.0</v>
      </c>
      <c r="CX9" s="6" t="s">
        <v>178</v>
      </c>
      <c r="CY9" s="6">
        <v>0.0</v>
      </c>
      <c r="CZ9" s="6" t="s">
        <v>178</v>
      </c>
      <c r="DA9" s="6">
        <v>1.0</v>
      </c>
      <c r="DB9" s="6" t="s">
        <v>178</v>
      </c>
      <c r="DC9" s="6">
        <v>0.0</v>
      </c>
      <c r="DD9" s="6" t="s">
        <v>178</v>
      </c>
      <c r="DE9" s="6">
        <v>0.0</v>
      </c>
      <c r="DF9" s="6" t="s">
        <v>178</v>
      </c>
      <c r="DG9" s="6">
        <v>0.0</v>
      </c>
      <c r="DH9" s="6" t="s">
        <v>178</v>
      </c>
      <c r="DI9" s="6">
        <v>0.0</v>
      </c>
      <c r="DJ9" s="6" t="s">
        <v>178</v>
      </c>
      <c r="DK9" s="6">
        <v>1.0</v>
      </c>
      <c r="DL9" s="6" t="s">
        <v>178</v>
      </c>
      <c r="DM9" s="6">
        <v>0.0</v>
      </c>
      <c r="DN9" s="6" t="s">
        <v>178</v>
      </c>
      <c r="DO9" s="6">
        <v>1.0</v>
      </c>
      <c r="DP9" s="6" t="s">
        <v>178</v>
      </c>
      <c r="DQ9" s="6">
        <v>0.0</v>
      </c>
      <c r="DR9" s="6" t="s">
        <v>178</v>
      </c>
      <c r="DS9" s="6">
        <v>0.0</v>
      </c>
      <c r="DT9" s="6" t="s">
        <v>178</v>
      </c>
      <c r="DU9" s="6">
        <v>1.0</v>
      </c>
      <c r="DV9" s="6" t="s">
        <v>178</v>
      </c>
      <c r="DW9" s="6">
        <v>1.0</v>
      </c>
      <c r="DX9" s="6" t="s">
        <v>178</v>
      </c>
      <c r="DY9" s="6">
        <v>1.0</v>
      </c>
      <c r="DZ9" s="6" t="s">
        <v>178</v>
      </c>
      <c r="EA9" s="6">
        <v>1.0</v>
      </c>
      <c r="EB9" s="6" t="s">
        <v>178</v>
      </c>
      <c r="EC9" s="6">
        <v>1.0</v>
      </c>
      <c r="ED9" s="6" t="s">
        <v>178</v>
      </c>
      <c r="EE9" s="6">
        <v>0.0</v>
      </c>
      <c r="EF9" s="6" t="s">
        <v>178</v>
      </c>
      <c r="EG9" s="6">
        <v>0.0</v>
      </c>
      <c r="EH9" s="6" t="s">
        <v>178</v>
      </c>
      <c r="EI9" s="6">
        <v>1.0</v>
      </c>
      <c r="EJ9" s="6" t="s">
        <v>178</v>
      </c>
      <c r="EK9" s="6">
        <v>1.0</v>
      </c>
      <c r="EL9" s="6" t="s">
        <v>178</v>
      </c>
      <c r="EM9" s="6">
        <v>0.0</v>
      </c>
      <c r="EN9" s="6" t="s">
        <v>178</v>
      </c>
      <c r="EO9" s="6">
        <v>0.0</v>
      </c>
      <c r="EP9" s="6" t="s">
        <v>178</v>
      </c>
      <c r="EQ9" s="6">
        <v>1.0</v>
      </c>
      <c r="ER9" s="6" t="s">
        <v>178</v>
      </c>
      <c r="ES9" s="6">
        <v>0.0</v>
      </c>
      <c r="ET9" s="6" t="s">
        <v>178</v>
      </c>
      <c r="EU9" s="6">
        <v>1.0</v>
      </c>
      <c r="EV9" s="6" t="s">
        <v>178</v>
      </c>
      <c r="EW9" s="6">
        <v>1.0</v>
      </c>
      <c r="EX9" s="6" t="s">
        <v>178</v>
      </c>
      <c r="EY9" s="6">
        <v>0.0</v>
      </c>
      <c r="EZ9" s="6" t="s">
        <v>178</v>
      </c>
      <c r="FA9" s="6">
        <v>1.0</v>
      </c>
      <c r="FB9" s="6" t="s">
        <v>178</v>
      </c>
      <c r="FC9" s="6">
        <v>1.0</v>
      </c>
      <c r="FD9" s="6" t="s">
        <v>178</v>
      </c>
      <c r="FE9" s="6">
        <v>1.0</v>
      </c>
      <c r="FF9" s="6" t="s">
        <v>178</v>
      </c>
      <c r="FG9" s="6">
        <v>0.0</v>
      </c>
      <c r="FH9" s="6" t="s">
        <v>178</v>
      </c>
      <c r="FI9" s="6">
        <v>0.0</v>
      </c>
      <c r="FJ9" s="6" t="s">
        <v>178</v>
      </c>
      <c r="FK9" s="6">
        <v>0.0</v>
      </c>
      <c r="FL9" s="6" t="s">
        <v>178</v>
      </c>
      <c r="FM9" s="6">
        <v>0.0</v>
      </c>
      <c r="FN9" s="6"/>
      <c r="FO9" s="6"/>
    </row>
    <row r="10" ht="15.75" customHeight="1">
      <c r="A10" s="5">
        <v>45250.75278887732</v>
      </c>
      <c r="B10" s="6" t="s">
        <v>171</v>
      </c>
      <c r="C10" s="6" t="s">
        <v>184</v>
      </c>
      <c r="D10" s="6" t="s">
        <v>173</v>
      </c>
      <c r="E10" s="6">
        <v>1.0</v>
      </c>
      <c r="F10" s="6" t="s">
        <v>174</v>
      </c>
      <c r="G10" s="6" t="s">
        <v>175</v>
      </c>
      <c r="H10" s="7" t="s">
        <v>176</v>
      </c>
      <c r="I10" s="6" t="s">
        <v>181</v>
      </c>
      <c r="J10" s="6" t="s">
        <v>178</v>
      </c>
      <c r="K10" s="8">
        <v>1.0</v>
      </c>
      <c r="L10" s="6" t="s">
        <v>178</v>
      </c>
      <c r="M10" s="8">
        <v>1.0</v>
      </c>
      <c r="N10" s="6" t="s">
        <v>178</v>
      </c>
      <c r="O10" s="8">
        <v>1.0</v>
      </c>
      <c r="P10" s="6" t="s">
        <v>179</v>
      </c>
      <c r="Q10" s="8">
        <v>0.0</v>
      </c>
      <c r="R10" s="6" t="s">
        <v>179</v>
      </c>
      <c r="S10" s="8">
        <v>1.0</v>
      </c>
      <c r="T10" s="6" t="s">
        <v>178</v>
      </c>
      <c r="U10" s="8">
        <v>1.0</v>
      </c>
      <c r="V10" s="6" t="s">
        <v>179</v>
      </c>
      <c r="W10" s="8">
        <v>1.0</v>
      </c>
      <c r="X10" s="6" t="s">
        <v>178</v>
      </c>
      <c r="Y10" s="8">
        <v>1.0</v>
      </c>
      <c r="Z10" s="6" t="s">
        <v>179</v>
      </c>
      <c r="AA10" s="8">
        <v>1.0</v>
      </c>
      <c r="AB10" s="6" t="s">
        <v>178</v>
      </c>
      <c r="AC10" s="8">
        <v>1.0</v>
      </c>
      <c r="AD10" s="6" t="s">
        <v>178</v>
      </c>
      <c r="AE10" s="8">
        <v>1.0</v>
      </c>
      <c r="AF10" s="6" t="s">
        <v>179</v>
      </c>
      <c r="AG10" s="8">
        <v>1.0</v>
      </c>
      <c r="AH10" s="6" t="s">
        <v>179</v>
      </c>
      <c r="AI10" s="8">
        <v>1.0</v>
      </c>
      <c r="AJ10" s="6" t="s">
        <v>179</v>
      </c>
      <c r="AK10" s="8">
        <v>1.0</v>
      </c>
      <c r="AL10" s="6" t="s">
        <v>178</v>
      </c>
      <c r="AM10" s="8">
        <v>1.0</v>
      </c>
      <c r="AN10" s="6" t="s">
        <v>178</v>
      </c>
      <c r="AO10" s="8">
        <v>1.0</v>
      </c>
      <c r="AP10" s="6" t="s">
        <v>178</v>
      </c>
      <c r="AQ10" s="8">
        <v>1.0</v>
      </c>
      <c r="AR10" s="6" t="s">
        <v>178</v>
      </c>
      <c r="AS10" s="9">
        <v>1.0</v>
      </c>
      <c r="AT10" s="6" t="s">
        <v>178</v>
      </c>
      <c r="AU10" s="8">
        <v>1.0</v>
      </c>
      <c r="AV10" s="6" t="s">
        <v>179</v>
      </c>
      <c r="AW10" s="8">
        <v>1.0</v>
      </c>
      <c r="AX10" s="6" t="s">
        <v>178</v>
      </c>
      <c r="AY10" s="8">
        <v>1.0</v>
      </c>
      <c r="AZ10" s="6" t="s">
        <v>178</v>
      </c>
      <c r="BA10" s="8">
        <v>1.0</v>
      </c>
      <c r="BB10" s="6" t="s">
        <v>178</v>
      </c>
      <c r="BC10" s="8">
        <v>1.0</v>
      </c>
      <c r="BD10" s="6" t="s">
        <v>178</v>
      </c>
      <c r="BE10" s="9">
        <v>1.0</v>
      </c>
      <c r="BF10" s="6" t="s">
        <v>178</v>
      </c>
      <c r="BG10" s="6">
        <v>0.0</v>
      </c>
      <c r="BH10" s="6" t="s">
        <v>178</v>
      </c>
      <c r="BI10" s="8">
        <v>1.0</v>
      </c>
      <c r="BJ10" s="6" t="s">
        <v>179</v>
      </c>
      <c r="BK10" s="8">
        <v>1.0</v>
      </c>
      <c r="BL10" s="6" t="s">
        <v>179</v>
      </c>
      <c r="BM10" s="8">
        <v>1.0</v>
      </c>
      <c r="BN10" s="6" t="s">
        <v>179</v>
      </c>
      <c r="BO10" s="8">
        <v>1.0</v>
      </c>
      <c r="BP10" s="6" t="s">
        <v>179</v>
      </c>
      <c r="BQ10" s="8">
        <v>1.0</v>
      </c>
      <c r="BR10" s="6" t="s">
        <v>179</v>
      </c>
      <c r="BS10" s="8">
        <v>1.0</v>
      </c>
      <c r="BT10" s="6" t="s">
        <v>178</v>
      </c>
      <c r="BU10" s="8">
        <v>1.0</v>
      </c>
      <c r="BV10" s="6" t="s">
        <v>179</v>
      </c>
      <c r="BW10" s="8">
        <v>1.0</v>
      </c>
      <c r="BX10" s="6" t="s">
        <v>179</v>
      </c>
      <c r="BY10" s="8">
        <v>0.0</v>
      </c>
      <c r="BZ10" s="6" t="s">
        <v>179</v>
      </c>
      <c r="CA10" s="8">
        <v>1.0</v>
      </c>
      <c r="CB10" s="6" t="s">
        <v>179</v>
      </c>
      <c r="CC10" s="8">
        <v>1.0</v>
      </c>
      <c r="CD10" s="6" t="s">
        <v>179</v>
      </c>
      <c r="CE10" s="8">
        <v>1.0</v>
      </c>
      <c r="CF10" s="6" t="s">
        <v>178</v>
      </c>
      <c r="CG10" s="8">
        <v>1.0</v>
      </c>
      <c r="CH10" s="6" t="s">
        <v>178</v>
      </c>
      <c r="CI10" s="8">
        <v>0.0</v>
      </c>
      <c r="CJ10" s="6" t="s">
        <v>179</v>
      </c>
      <c r="CK10" s="6">
        <v>1.0</v>
      </c>
      <c r="CL10" s="6" t="s">
        <v>179</v>
      </c>
      <c r="CM10" s="6">
        <v>1.0</v>
      </c>
      <c r="CN10" s="6" t="s">
        <v>179</v>
      </c>
      <c r="CO10" s="6">
        <v>1.0</v>
      </c>
      <c r="CP10" s="6" t="s">
        <v>178</v>
      </c>
      <c r="CQ10" s="6">
        <v>1.0</v>
      </c>
      <c r="CR10" s="6" t="s">
        <v>179</v>
      </c>
      <c r="CS10" s="6">
        <v>1.0</v>
      </c>
      <c r="CT10" s="6" t="s">
        <v>179</v>
      </c>
      <c r="CU10" s="6">
        <v>1.0</v>
      </c>
      <c r="CV10" s="6" t="s">
        <v>179</v>
      </c>
      <c r="CW10" s="6">
        <v>1.0</v>
      </c>
      <c r="CX10" s="6" t="s">
        <v>179</v>
      </c>
      <c r="CY10" s="6">
        <v>1.0</v>
      </c>
      <c r="CZ10" s="6" t="s">
        <v>178</v>
      </c>
      <c r="DA10" s="6">
        <v>1.0</v>
      </c>
      <c r="DB10" s="6" t="s">
        <v>179</v>
      </c>
      <c r="DC10" s="6">
        <v>1.0</v>
      </c>
      <c r="DD10" s="6" t="s">
        <v>179</v>
      </c>
      <c r="DE10" s="6">
        <v>1.0</v>
      </c>
      <c r="DF10" s="6" t="s">
        <v>179</v>
      </c>
      <c r="DG10" s="6">
        <v>1.0</v>
      </c>
      <c r="DH10" s="6" t="s">
        <v>179</v>
      </c>
      <c r="DI10" s="6">
        <v>1.0</v>
      </c>
      <c r="DJ10" s="6" t="s">
        <v>178</v>
      </c>
      <c r="DK10" s="6">
        <v>1.0</v>
      </c>
      <c r="DL10" s="6" t="s">
        <v>179</v>
      </c>
      <c r="DM10" s="6">
        <v>1.0</v>
      </c>
      <c r="DN10" s="6" t="s">
        <v>178</v>
      </c>
      <c r="DO10" s="6">
        <v>1.0</v>
      </c>
      <c r="DP10" s="6" t="s">
        <v>178</v>
      </c>
      <c r="DQ10" s="6">
        <v>0.0</v>
      </c>
      <c r="DR10" s="6" t="s">
        <v>178</v>
      </c>
      <c r="DS10" s="6">
        <v>0.0</v>
      </c>
      <c r="DT10" s="6" t="s">
        <v>178</v>
      </c>
      <c r="DU10" s="6">
        <v>1.0</v>
      </c>
      <c r="DV10" s="6" t="s">
        <v>178</v>
      </c>
      <c r="DW10" s="6">
        <v>1.0</v>
      </c>
      <c r="DX10" s="6" t="s">
        <v>178</v>
      </c>
      <c r="DY10" s="6">
        <v>1.0</v>
      </c>
      <c r="DZ10" s="6" t="s">
        <v>178</v>
      </c>
      <c r="EA10" s="6">
        <v>1.0</v>
      </c>
      <c r="EB10" s="6" t="s">
        <v>178</v>
      </c>
      <c r="EC10" s="6">
        <v>1.0</v>
      </c>
      <c r="ED10" s="6" t="s">
        <v>179</v>
      </c>
      <c r="EE10" s="6">
        <v>1.0</v>
      </c>
      <c r="EF10" s="6" t="s">
        <v>179</v>
      </c>
      <c r="EG10" s="6">
        <v>1.0</v>
      </c>
      <c r="EH10" s="6" t="s">
        <v>178</v>
      </c>
      <c r="EI10" s="6">
        <v>1.0</v>
      </c>
      <c r="EJ10" s="6" t="s">
        <v>178</v>
      </c>
      <c r="EK10" s="6">
        <v>1.0</v>
      </c>
      <c r="EL10" s="6" t="s">
        <v>179</v>
      </c>
      <c r="EM10" s="6">
        <v>1.0</v>
      </c>
      <c r="EN10" s="6" t="s">
        <v>179</v>
      </c>
      <c r="EO10" s="6">
        <v>1.0</v>
      </c>
      <c r="EP10" s="6" t="s">
        <v>178</v>
      </c>
      <c r="EQ10" s="6">
        <v>1.0</v>
      </c>
      <c r="ER10" s="6" t="s">
        <v>179</v>
      </c>
      <c r="ES10" s="6">
        <v>1.0</v>
      </c>
      <c r="ET10" s="6" t="s">
        <v>178</v>
      </c>
      <c r="EU10" s="6">
        <v>1.0</v>
      </c>
      <c r="EV10" s="6" t="s">
        <v>178</v>
      </c>
      <c r="EW10" s="6">
        <v>1.0</v>
      </c>
      <c r="EX10" s="6" t="s">
        <v>179</v>
      </c>
      <c r="EY10" s="6">
        <v>1.0</v>
      </c>
      <c r="EZ10" s="6" t="s">
        <v>178</v>
      </c>
      <c r="FA10" s="6">
        <v>1.0</v>
      </c>
      <c r="FB10" s="6" t="s">
        <v>178</v>
      </c>
      <c r="FC10" s="6">
        <v>1.0</v>
      </c>
      <c r="FD10" s="6" t="s">
        <v>178</v>
      </c>
      <c r="FE10" s="6">
        <v>1.0</v>
      </c>
      <c r="FF10" s="6" t="s">
        <v>179</v>
      </c>
      <c r="FG10" s="6">
        <v>1.0</v>
      </c>
      <c r="FH10" s="6" t="s">
        <v>179</v>
      </c>
      <c r="FI10" s="6">
        <v>1.0</v>
      </c>
      <c r="FJ10" s="6" t="s">
        <v>178</v>
      </c>
      <c r="FK10" s="6">
        <v>0.0</v>
      </c>
      <c r="FL10" s="6" t="s">
        <v>179</v>
      </c>
      <c r="FM10" s="6">
        <v>1.0</v>
      </c>
      <c r="FN10" s="6"/>
      <c r="FO10" s="6"/>
    </row>
    <row r="11" ht="15.75" customHeight="1">
      <c r="A11" s="5">
        <v>45250.790994675925</v>
      </c>
      <c r="B11" s="6" t="s">
        <v>171</v>
      </c>
      <c r="C11" s="6" t="s">
        <v>180</v>
      </c>
      <c r="D11" s="6" t="s">
        <v>173</v>
      </c>
      <c r="E11" s="6">
        <v>1.0</v>
      </c>
      <c r="F11" s="6" t="s">
        <v>192</v>
      </c>
      <c r="G11" s="6" t="s">
        <v>175</v>
      </c>
      <c r="H11" s="7" t="s">
        <v>176</v>
      </c>
      <c r="I11" s="6" t="s">
        <v>177</v>
      </c>
      <c r="J11" s="6" t="s">
        <v>178</v>
      </c>
      <c r="K11" s="8">
        <v>1.0</v>
      </c>
      <c r="L11" s="6" t="s">
        <v>178</v>
      </c>
      <c r="M11" s="8">
        <v>1.0</v>
      </c>
      <c r="N11" s="6" t="s">
        <v>178</v>
      </c>
      <c r="O11" s="8">
        <v>1.0</v>
      </c>
      <c r="P11" s="6" t="s">
        <v>178</v>
      </c>
      <c r="Q11" s="8">
        <v>1.0</v>
      </c>
      <c r="R11" s="6" t="s">
        <v>179</v>
      </c>
      <c r="S11" s="8">
        <v>1.0</v>
      </c>
      <c r="T11" s="6" t="s">
        <v>178</v>
      </c>
      <c r="U11" s="8">
        <v>1.0</v>
      </c>
      <c r="V11" s="6" t="s">
        <v>179</v>
      </c>
      <c r="W11" s="8">
        <v>1.0</v>
      </c>
      <c r="X11" s="6" t="s">
        <v>178</v>
      </c>
      <c r="Y11" s="8">
        <v>1.0</v>
      </c>
      <c r="Z11" s="6" t="s">
        <v>179</v>
      </c>
      <c r="AA11" s="8">
        <v>1.0</v>
      </c>
      <c r="AB11" s="6" t="s">
        <v>178</v>
      </c>
      <c r="AC11" s="8">
        <v>1.0</v>
      </c>
      <c r="AD11" s="6" t="s">
        <v>178</v>
      </c>
      <c r="AE11" s="8">
        <v>1.0</v>
      </c>
      <c r="AF11" s="6" t="s">
        <v>179</v>
      </c>
      <c r="AG11" s="8">
        <v>1.0</v>
      </c>
      <c r="AH11" s="6" t="s">
        <v>178</v>
      </c>
      <c r="AI11" s="8">
        <v>0.0</v>
      </c>
      <c r="AJ11" s="6" t="s">
        <v>179</v>
      </c>
      <c r="AK11" s="8">
        <v>1.0</v>
      </c>
      <c r="AL11" s="6" t="s">
        <v>178</v>
      </c>
      <c r="AM11" s="8">
        <v>1.0</v>
      </c>
      <c r="AN11" s="6" t="s">
        <v>178</v>
      </c>
      <c r="AO11" s="8">
        <v>1.0</v>
      </c>
      <c r="AP11" s="6" t="s">
        <v>178</v>
      </c>
      <c r="AQ11" s="8">
        <v>1.0</v>
      </c>
      <c r="AR11" s="6" t="s">
        <v>178</v>
      </c>
      <c r="AS11" s="9">
        <v>1.0</v>
      </c>
      <c r="AT11" s="6" t="s">
        <v>179</v>
      </c>
      <c r="AU11" s="8">
        <v>0.0</v>
      </c>
      <c r="AV11" s="6" t="s">
        <v>179</v>
      </c>
      <c r="AW11" s="8">
        <v>1.0</v>
      </c>
      <c r="AX11" s="6" t="s">
        <v>178</v>
      </c>
      <c r="AY11" s="8">
        <v>1.0</v>
      </c>
      <c r="AZ11" s="6" t="s">
        <v>179</v>
      </c>
      <c r="BA11" s="8">
        <v>0.0</v>
      </c>
      <c r="BB11" s="6" t="s">
        <v>178</v>
      </c>
      <c r="BC11" s="8">
        <v>1.0</v>
      </c>
      <c r="BD11" s="6" t="s">
        <v>178</v>
      </c>
      <c r="BE11" s="9">
        <v>1.0</v>
      </c>
      <c r="BF11" s="6" t="s">
        <v>178</v>
      </c>
      <c r="BG11" s="6">
        <v>0.0</v>
      </c>
      <c r="BH11" s="6" t="s">
        <v>178</v>
      </c>
      <c r="BI11" s="8">
        <v>1.0</v>
      </c>
      <c r="BJ11" s="6" t="s">
        <v>179</v>
      </c>
      <c r="BK11" s="8">
        <v>1.0</v>
      </c>
      <c r="BL11" s="6" t="s">
        <v>179</v>
      </c>
      <c r="BM11" s="8">
        <v>1.0</v>
      </c>
      <c r="BN11" s="6" t="s">
        <v>179</v>
      </c>
      <c r="BO11" s="8">
        <v>1.0</v>
      </c>
      <c r="BP11" s="6" t="s">
        <v>178</v>
      </c>
      <c r="BQ11" s="8">
        <v>0.0</v>
      </c>
      <c r="BR11" s="6" t="s">
        <v>178</v>
      </c>
      <c r="BS11" s="8">
        <v>0.0</v>
      </c>
      <c r="BT11" s="6" t="s">
        <v>178</v>
      </c>
      <c r="BU11" s="8">
        <v>1.0</v>
      </c>
      <c r="BV11" s="6" t="s">
        <v>178</v>
      </c>
      <c r="BW11" s="8">
        <v>0.0</v>
      </c>
      <c r="BX11" s="6" t="s">
        <v>179</v>
      </c>
      <c r="BY11" s="8">
        <v>0.0</v>
      </c>
      <c r="BZ11" s="6" t="s">
        <v>179</v>
      </c>
      <c r="CA11" s="8">
        <v>1.0</v>
      </c>
      <c r="CB11" s="6" t="s">
        <v>178</v>
      </c>
      <c r="CC11" s="8">
        <v>0.0</v>
      </c>
      <c r="CD11" s="6" t="s">
        <v>179</v>
      </c>
      <c r="CE11" s="8">
        <v>1.0</v>
      </c>
      <c r="CF11" s="6" t="s">
        <v>178</v>
      </c>
      <c r="CG11" s="8">
        <v>1.0</v>
      </c>
      <c r="CH11" s="6" t="s">
        <v>178</v>
      </c>
      <c r="CI11" s="8">
        <v>0.0</v>
      </c>
      <c r="CJ11" s="6" t="s">
        <v>179</v>
      </c>
      <c r="CK11" s="6">
        <v>1.0</v>
      </c>
      <c r="CL11" s="6" t="s">
        <v>179</v>
      </c>
      <c r="CM11" s="6">
        <v>1.0</v>
      </c>
      <c r="CN11" s="6" t="s">
        <v>178</v>
      </c>
      <c r="CO11" s="6">
        <v>0.0</v>
      </c>
      <c r="CP11" s="6" t="s">
        <v>179</v>
      </c>
      <c r="CQ11" s="6">
        <v>0.0</v>
      </c>
      <c r="CR11" s="6" t="s">
        <v>178</v>
      </c>
      <c r="CS11" s="6">
        <v>0.0</v>
      </c>
      <c r="CT11" s="6" t="s">
        <v>178</v>
      </c>
      <c r="CU11" s="6">
        <v>0.0</v>
      </c>
      <c r="CV11" s="6" t="s">
        <v>178</v>
      </c>
      <c r="CW11" s="6">
        <v>0.0</v>
      </c>
      <c r="CX11" s="6" t="s">
        <v>178</v>
      </c>
      <c r="CY11" s="6">
        <v>0.0</v>
      </c>
      <c r="CZ11" s="6" t="s">
        <v>178</v>
      </c>
      <c r="DA11" s="6">
        <v>1.0</v>
      </c>
      <c r="DB11" s="6" t="s">
        <v>179</v>
      </c>
      <c r="DC11" s="6">
        <v>1.0</v>
      </c>
      <c r="DD11" s="6" t="s">
        <v>179</v>
      </c>
      <c r="DE11" s="6">
        <v>1.0</v>
      </c>
      <c r="DF11" s="6" t="s">
        <v>179</v>
      </c>
      <c r="DG11" s="6">
        <v>1.0</v>
      </c>
      <c r="DH11" s="6" t="s">
        <v>179</v>
      </c>
      <c r="DI11" s="6">
        <v>1.0</v>
      </c>
      <c r="DJ11" s="6" t="s">
        <v>178</v>
      </c>
      <c r="DK11" s="6">
        <v>1.0</v>
      </c>
      <c r="DL11" s="6" t="s">
        <v>179</v>
      </c>
      <c r="DM11" s="6">
        <v>1.0</v>
      </c>
      <c r="DN11" s="6" t="s">
        <v>179</v>
      </c>
      <c r="DO11" s="6">
        <v>0.0</v>
      </c>
      <c r="DP11" s="6" t="s">
        <v>178</v>
      </c>
      <c r="DQ11" s="6">
        <v>0.0</v>
      </c>
      <c r="DR11" s="6" t="s">
        <v>178</v>
      </c>
      <c r="DS11" s="6">
        <v>0.0</v>
      </c>
      <c r="DT11" s="6" t="s">
        <v>178</v>
      </c>
      <c r="DU11" s="6">
        <v>1.0</v>
      </c>
      <c r="DV11" s="6" t="s">
        <v>178</v>
      </c>
      <c r="DW11" s="6">
        <v>1.0</v>
      </c>
      <c r="DX11" s="6" t="s">
        <v>178</v>
      </c>
      <c r="DY11" s="6">
        <v>1.0</v>
      </c>
      <c r="DZ11" s="6" t="s">
        <v>179</v>
      </c>
      <c r="EA11" s="6">
        <v>0.0</v>
      </c>
      <c r="EB11" s="6" t="s">
        <v>179</v>
      </c>
      <c r="EC11" s="6">
        <v>0.0</v>
      </c>
      <c r="ED11" s="6" t="s">
        <v>179</v>
      </c>
      <c r="EE11" s="6">
        <v>1.0</v>
      </c>
      <c r="EF11" s="6" t="s">
        <v>179</v>
      </c>
      <c r="EG11" s="6">
        <v>1.0</v>
      </c>
      <c r="EH11" s="6" t="s">
        <v>178</v>
      </c>
      <c r="EI11" s="6">
        <v>1.0</v>
      </c>
      <c r="EJ11" s="6" t="s">
        <v>179</v>
      </c>
      <c r="EK11" s="6">
        <v>0.0</v>
      </c>
      <c r="EL11" s="6" t="s">
        <v>179</v>
      </c>
      <c r="EM11" s="6">
        <v>1.0</v>
      </c>
      <c r="EN11" s="6" t="s">
        <v>178</v>
      </c>
      <c r="EO11" s="6">
        <v>0.0</v>
      </c>
      <c r="EP11" s="6" t="s">
        <v>179</v>
      </c>
      <c r="EQ11" s="6">
        <v>0.0</v>
      </c>
      <c r="ER11" s="6" t="s">
        <v>179</v>
      </c>
      <c r="ES11" s="6">
        <v>1.0</v>
      </c>
      <c r="ET11" s="6" t="s">
        <v>178</v>
      </c>
      <c r="EU11" s="6">
        <v>1.0</v>
      </c>
      <c r="EV11" s="6" t="s">
        <v>178</v>
      </c>
      <c r="EW11" s="6">
        <v>1.0</v>
      </c>
      <c r="EX11" s="6" t="s">
        <v>179</v>
      </c>
      <c r="EY11" s="6">
        <v>1.0</v>
      </c>
      <c r="EZ11" s="6" t="s">
        <v>178</v>
      </c>
      <c r="FA11" s="6">
        <v>1.0</v>
      </c>
      <c r="FB11" s="6" t="s">
        <v>178</v>
      </c>
      <c r="FC11" s="6">
        <v>1.0</v>
      </c>
      <c r="FD11" s="6" t="s">
        <v>178</v>
      </c>
      <c r="FE11" s="6">
        <v>1.0</v>
      </c>
      <c r="FF11" s="6" t="s">
        <v>179</v>
      </c>
      <c r="FG11" s="6">
        <v>1.0</v>
      </c>
      <c r="FH11" s="6" t="s">
        <v>179</v>
      </c>
      <c r="FI11" s="6">
        <v>1.0</v>
      </c>
      <c r="FJ11" s="6" t="s">
        <v>179</v>
      </c>
      <c r="FK11" s="6">
        <v>1.0</v>
      </c>
      <c r="FL11" s="6" t="s">
        <v>179</v>
      </c>
      <c r="FM11" s="6">
        <v>1.0</v>
      </c>
      <c r="FN11" s="6"/>
      <c r="FO11" s="6"/>
    </row>
    <row r="12" ht="15.75" hidden="1" customHeight="1">
      <c r="A12" s="5">
        <v>45251.380345150465</v>
      </c>
      <c r="B12" s="6" t="s">
        <v>171</v>
      </c>
      <c r="C12" s="6" t="s">
        <v>184</v>
      </c>
      <c r="D12" s="6" t="s">
        <v>193</v>
      </c>
      <c r="E12" s="6">
        <v>2.0</v>
      </c>
      <c r="F12" s="6" t="s">
        <v>192</v>
      </c>
      <c r="G12" s="6" t="s">
        <v>194</v>
      </c>
      <c r="H12" s="7" t="s">
        <v>176</v>
      </c>
      <c r="I12" s="6" t="s">
        <v>195</v>
      </c>
      <c r="J12" s="6" t="s">
        <v>178</v>
      </c>
      <c r="K12" s="8">
        <v>1.0</v>
      </c>
      <c r="L12" s="6" t="s">
        <v>178</v>
      </c>
      <c r="M12" s="8">
        <v>1.0</v>
      </c>
      <c r="N12" s="6" t="s">
        <v>178</v>
      </c>
      <c r="O12" s="8">
        <v>1.0</v>
      </c>
      <c r="P12" s="6" t="s">
        <v>178</v>
      </c>
      <c r="Q12" s="8">
        <v>1.0</v>
      </c>
      <c r="R12" s="6" t="s">
        <v>178</v>
      </c>
      <c r="S12" s="8">
        <v>0.0</v>
      </c>
      <c r="T12" s="6" t="s">
        <v>179</v>
      </c>
      <c r="U12" s="8">
        <v>0.0</v>
      </c>
      <c r="V12" s="6" t="s">
        <v>178</v>
      </c>
      <c r="W12" s="8">
        <v>0.0</v>
      </c>
      <c r="X12" s="6" t="s">
        <v>178</v>
      </c>
      <c r="Y12" s="8">
        <v>1.0</v>
      </c>
      <c r="Z12" s="6" t="s">
        <v>179</v>
      </c>
      <c r="AA12" s="8">
        <v>1.0</v>
      </c>
      <c r="AB12" s="6" t="s">
        <v>179</v>
      </c>
      <c r="AC12" s="8">
        <v>0.0</v>
      </c>
      <c r="AD12" s="6" t="s">
        <v>178</v>
      </c>
      <c r="AE12" s="8">
        <v>1.0</v>
      </c>
      <c r="AF12" s="6" t="s">
        <v>179</v>
      </c>
      <c r="AG12" s="8">
        <v>1.0</v>
      </c>
      <c r="AH12" s="6" t="s">
        <v>179</v>
      </c>
      <c r="AI12" s="8">
        <v>1.0</v>
      </c>
      <c r="AJ12" s="6" t="s">
        <v>179</v>
      </c>
      <c r="AK12" s="8">
        <v>1.0</v>
      </c>
      <c r="AL12" s="6" t="s">
        <v>178</v>
      </c>
      <c r="AM12" s="8">
        <v>1.0</v>
      </c>
      <c r="AN12" s="6" t="s">
        <v>178</v>
      </c>
      <c r="AO12" s="8">
        <v>1.0</v>
      </c>
      <c r="AP12" s="6" t="s">
        <v>178</v>
      </c>
      <c r="AQ12" s="8">
        <v>1.0</v>
      </c>
      <c r="AR12" s="6" t="s">
        <v>178</v>
      </c>
      <c r="AS12" s="9">
        <v>1.0</v>
      </c>
      <c r="AT12" s="6" t="s">
        <v>179</v>
      </c>
      <c r="AU12" s="8">
        <v>0.0</v>
      </c>
      <c r="AV12" s="6" t="s">
        <v>179</v>
      </c>
      <c r="AW12" s="8">
        <v>1.0</v>
      </c>
      <c r="AX12" s="6" t="s">
        <v>178</v>
      </c>
      <c r="AY12" s="8">
        <v>1.0</v>
      </c>
      <c r="AZ12" s="6" t="s">
        <v>178</v>
      </c>
      <c r="BA12" s="8">
        <v>1.0</v>
      </c>
      <c r="BB12" s="6" t="s">
        <v>178</v>
      </c>
      <c r="BC12" s="8">
        <v>1.0</v>
      </c>
      <c r="BD12" s="6" t="s">
        <v>178</v>
      </c>
      <c r="BE12" s="9">
        <v>1.0</v>
      </c>
      <c r="BF12" s="6" t="s">
        <v>179</v>
      </c>
      <c r="BG12" s="6">
        <v>1.0</v>
      </c>
      <c r="BH12" s="6" t="s">
        <v>179</v>
      </c>
      <c r="BI12" s="8">
        <v>0.0</v>
      </c>
      <c r="BJ12" s="6" t="s">
        <v>178</v>
      </c>
      <c r="BK12" s="8">
        <v>0.0</v>
      </c>
      <c r="BL12" s="6" t="s">
        <v>178</v>
      </c>
      <c r="BM12" s="8">
        <v>0.0</v>
      </c>
      <c r="BN12" s="6" t="s">
        <v>178</v>
      </c>
      <c r="BO12" s="8">
        <v>0.0</v>
      </c>
      <c r="BP12" s="6" t="s">
        <v>179</v>
      </c>
      <c r="BQ12" s="8">
        <v>1.0</v>
      </c>
      <c r="BR12" s="6" t="s">
        <v>179</v>
      </c>
      <c r="BS12" s="8">
        <v>1.0</v>
      </c>
      <c r="BT12" s="6" t="s">
        <v>178</v>
      </c>
      <c r="BU12" s="8">
        <v>1.0</v>
      </c>
      <c r="BV12" s="6" t="s">
        <v>178</v>
      </c>
      <c r="BW12" s="8">
        <v>0.0</v>
      </c>
      <c r="BX12" s="6" t="s">
        <v>179</v>
      </c>
      <c r="BY12" s="8">
        <v>0.0</v>
      </c>
      <c r="BZ12" s="6" t="s">
        <v>179</v>
      </c>
      <c r="CA12" s="8">
        <v>1.0</v>
      </c>
      <c r="CB12" s="6" t="s">
        <v>179</v>
      </c>
      <c r="CC12" s="8">
        <v>1.0</v>
      </c>
      <c r="CD12" s="6" t="s">
        <v>178</v>
      </c>
      <c r="CE12" s="8">
        <v>0.0</v>
      </c>
      <c r="CF12" s="6" t="s">
        <v>179</v>
      </c>
      <c r="CG12" s="8">
        <v>0.0</v>
      </c>
      <c r="CH12" s="6" t="s">
        <v>178</v>
      </c>
      <c r="CI12" s="8">
        <v>0.0</v>
      </c>
      <c r="CJ12" s="6" t="s">
        <v>178</v>
      </c>
      <c r="CK12" s="6">
        <v>0.0</v>
      </c>
      <c r="CL12" s="6" t="s">
        <v>178</v>
      </c>
      <c r="CM12" s="6">
        <v>0.0</v>
      </c>
      <c r="CN12" s="6" t="s">
        <v>178</v>
      </c>
      <c r="CO12" s="6">
        <v>0.0</v>
      </c>
      <c r="CP12" s="6" t="s">
        <v>179</v>
      </c>
      <c r="CQ12" s="6">
        <v>0.0</v>
      </c>
      <c r="CR12" s="6" t="s">
        <v>178</v>
      </c>
      <c r="CS12" s="6">
        <v>0.0</v>
      </c>
      <c r="CT12" s="6" t="s">
        <v>178</v>
      </c>
      <c r="CU12" s="6">
        <v>0.0</v>
      </c>
      <c r="CV12" s="6" t="s">
        <v>178</v>
      </c>
      <c r="CW12" s="6">
        <v>0.0</v>
      </c>
      <c r="CX12" s="6" t="s">
        <v>178</v>
      </c>
      <c r="CY12" s="6">
        <v>0.0</v>
      </c>
      <c r="CZ12" s="6" t="s">
        <v>179</v>
      </c>
      <c r="DA12" s="6">
        <v>0.0</v>
      </c>
      <c r="DB12" s="6" t="s">
        <v>178</v>
      </c>
      <c r="DC12" s="6">
        <v>0.0</v>
      </c>
      <c r="DD12" s="6" t="s">
        <v>179</v>
      </c>
      <c r="DE12" s="6">
        <v>1.0</v>
      </c>
      <c r="DF12" s="6" t="s">
        <v>179</v>
      </c>
      <c r="DG12" s="6">
        <v>1.0</v>
      </c>
      <c r="DH12" s="6" t="s">
        <v>179</v>
      </c>
      <c r="DI12" s="6">
        <v>1.0</v>
      </c>
      <c r="DJ12" s="6" t="s">
        <v>179</v>
      </c>
      <c r="DK12" s="6">
        <v>0.0</v>
      </c>
      <c r="DL12" s="6" t="s">
        <v>179</v>
      </c>
      <c r="DM12" s="6">
        <v>1.0</v>
      </c>
      <c r="DN12" s="6" t="s">
        <v>178</v>
      </c>
      <c r="DO12" s="6">
        <v>1.0</v>
      </c>
      <c r="DP12" s="6" t="s">
        <v>178</v>
      </c>
      <c r="DQ12" s="6">
        <v>0.0</v>
      </c>
      <c r="DR12" s="6" t="s">
        <v>178</v>
      </c>
      <c r="DS12" s="6">
        <v>0.0</v>
      </c>
      <c r="DT12" s="6" t="s">
        <v>178</v>
      </c>
      <c r="DU12" s="6">
        <v>1.0</v>
      </c>
      <c r="DV12" s="6" t="s">
        <v>178</v>
      </c>
      <c r="DW12" s="6">
        <v>1.0</v>
      </c>
      <c r="DX12" s="6" t="s">
        <v>178</v>
      </c>
      <c r="DY12" s="6">
        <v>1.0</v>
      </c>
      <c r="DZ12" s="6" t="s">
        <v>179</v>
      </c>
      <c r="EA12" s="6">
        <v>0.0</v>
      </c>
      <c r="EB12" s="6" t="s">
        <v>179</v>
      </c>
      <c r="EC12" s="6">
        <v>0.0</v>
      </c>
      <c r="ED12" s="6" t="s">
        <v>178</v>
      </c>
      <c r="EE12" s="6">
        <v>0.0</v>
      </c>
      <c r="EF12" s="6" t="s">
        <v>179</v>
      </c>
      <c r="EG12" s="6">
        <v>1.0</v>
      </c>
      <c r="EH12" s="6" t="s">
        <v>178</v>
      </c>
      <c r="EI12" s="6">
        <v>1.0</v>
      </c>
      <c r="EJ12" s="6" t="s">
        <v>179</v>
      </c>
      <c r="EK12" s="6">
        <v>0.0</v>
      </c>
      <c r="EL12" s="6" t="s">
        <v>179</v>
      </c>
      <c r="EM12" s="6">
        <v>1.0</v>
      </c>
      <c r="EN12" s="6" t="s">
        <v>178</v>
      </c>
      <c r="EO12" s="6">
        <v>0.0</v>
      </c>
      <c r="EP12" s="6" t="s">
        <v>179</v>
      </c>
      <c r="EQ12" s="6">
        <v>0.0</v>
      </c>
      <c r="ER12" s="6" t="s">
        <v>179</v>
      </c>
      <c r="ES12" s="6">
        <v>1.0</v>
      </c>
      <c r="ET12" s="6" t="s">
        <v>178</v>
      </c>
      <c r="EU12" s="6">
        <v>1.0</v>
      </c>
      <c r="EV12" s="6" t="s">
        <v>178</v>
      </c>
      <c r="EW12" s="6">
        <v>1.0</v>
      </c>
      <c r="EX12" s="6" t="s">
        <v>178</v>
      </c>
      <c r="EY12" s="6">
        <v>0.0</v>
      </c>
      <c r="EZ12" s="6" t="s">
        <v>178</v>
      </c>
      <c r="FA12" s="6">
        <v>1.0</v>
      </c>
      <c r="FB12" s="6" t="s">
        <v>179</v>
      </c>
      <c r="FC12" s="6">
        <v>0.0</v>
      </c>
      <c r="FD12" s="6" t="s">
        <v>179</v>
      </c>
      <c r="FE12" s="6">
        <v>0.0</v>
      </c>
      <c r="FF12" s="6" t="s">
        <v>179</v>
      </c>
      <c r="FG12" s="6">
        <v>1.0</v>
      </c>
      <c r="FH12" s="6" t="s">
        <v>179</v>
      </c>
      <c r="FI12" s="6">
        <v>1.0</v>
      </c>
      <c r="FJ12" s="6" t="s">
        <v>178</v>
      </c>
      <c r="FK12" s="6">
        <v>0.0</v>
      </c>
      <c r="FL12" s="6" t="s">
        <v>179</v>
      </c>
      <c r="FM12" s="6">
        <v>1.0</v>
      </c>
      <c r="FN12" s="6"/>
    </row>
    <row r="13" ht="15.75" customHeight="1">
      <c r="A13" s="5">
        <v>45251.397912650464</v>
      </c>
      <c r="B13" s="6" t="s">
        <v>171</v>
      </c>
      <c r="C13" s="6" t="s">
        <v>182</v>
      </c>
      <c r="D13" s="6" t="s">
        <v>173</v>
      </c>
      <c r="E13" s="6">
        <v>1.0</v>
      </c>
      <c r="F13" s="6" t="s">
        <v>174</v>
      </c>
      <c r="G13" s="6" t="s">
        <v>196</v>
      </c>
      <c r="H13" s="7" t="s">
        <v>176</v>
      </c>
      <c r="I13" s="6" t="s">
        <v>195</v>
      </c>
      <c r="J13" s="6" t="s">
        <v>178</v>
      </c>
      <c r="K13" s="8">
        <v>1.0</v>
      </c>
      <c r="L13" s="6" t="s">
        <v>178</v>
      </c>
      <c r="M13" s="8">
        <v>1.0</v>
      </c>
      <c r="N13" s="6" t="s">
        <v>178</v>
      </c>
      <c r="O13" s="8">
        <v>1.0</v>
      </c>
      <c r="P13" s="6" t="s">
        <v>178</v>
      </c>
      <c r="Q13" s="8">
        <v>1.0</v>
      </c>
      <c r="R13" s="6" t="s">
        <v>179</v>
      </c>
      <c r="S13" s="8">
        <v>1.0</v>
      </c>
      <c r="T13" s="6" t="s">
        <v>178</v>
      </c>
      <c r="U13" s="8">
        <v>1.0</v>
      </c>
      <c r="V13" s="6" t="s">
        <v>179</v>
      </c>
      <c r="W13" s="8">
        <v>1.0</v>
      </c>
      <c r="X13" s="6" t="s">
        <v>179</v>
      </c>
      <c r="Y13" s="8">
        <v>0.0</v>
      </c>
      <c r="Z13" s="6" t="s">
        <v>178</v>
      </c>
      <c r="AA13" s="8">
        <v>0.0</v>
      </c>
      <c r="AB13" s="6" t="s">
        <v>179</v>
      </c>
      <c r="AC13" s="8">
        <v>0.0</v>
      </c>
      <c r="AD13" s="6" t="s">
        <v>178</v>
      </c>
      <c r="AE13" s="8">
        <v>1.0</v>
      </c>
      <c r="AF13" s="6" t="s">
        <v>179</v>
      </c>
      <c r="AG13" s="8">
        <v>1.0</v>
      </c>
      <c r="AH13" s="6" t="s">
        <v>179</v>
      </c>
      <c r="AI13" s="8">
        <v>1.0</v>
      </c>
      <c r="AJ13" s="6" t="s">
        <v>178</v>
      </c>
      <c r="AK13" s="8">
        <v>0.0</v>
      </c>
      <c r="AL13" s="6" t="s">
        <v>178</v>
      </c>
      <c r="AM13" s="8">
        <v>1.0</v>
      </c>
      <c r="AN13" s="6" t="s">
        <v>179</v>
      </c>
      <c r="AO13" s="8">
        <v>0.0</v>
      </c>
      <c r="AP13" s="6" t="s">
        <v>178</v>
      </c>
      <c r="AQ13" s="8">
        <v>1.0</v>
      </c>
      <c r="AR13" s="6" t="s">
        <v>178</v>
      </c>
      <c r="AS13" s="9">
        <v>1.0</v>
      </c>
      <c r="AT13" s="6" t="s">
        <v>179</v>
      </c>
      <c r="AU13" s="8">
        <v>0.0</v>
      </c>
      <c r="AV13" s="6" t="s">
        <v>179</v>
      </c>
      <c r="AW13" s="8">
        <v>1.0</v>
      </c>
      <c r="AX13" s="6" t="s">
        <v>178</v>
      </c>
      <c r="AY13" s="8">
        <v>1.0</v>
      </c>
      <c r="AZ13" s="6" t="s">
        <v>179</v>
      </c>
      <c r="BA13" s="8">
        <v>0.0</v>
      </c>
      <c r="BB13" s="6" t="s">
        <v>178</v>
      </c>
      <c r="BC13" s="8">
        <v>1.0</v>
      </c>
      <c r="BD13" s="6" t="s">
        <v>178</v>
      </c>
      <c r="BE13" s="9">
        <v>1.0</v>
      </c>
      <c r="BF13" s="6" t="s">
        <v>179</v>
      </c>
      <c r="BG13" s="6">
        <v>1.0</v>
      </c>
      <c r="BH13" s="6" t="s">
        <v>179</v>
      </c>
      <c r="BI13" s="8">
        <v>0.0</v>
      </c>
      <c r="BJ13" s="6" t="s">
        <v>179</v>
      </c>
      <c r="BK13" s="8">
        <v>1.0</v>
      </c>
      <c r="BL13" s="6" t="s">
        <v>178</v>
      </c>
      <c r="BM13" s="8">
        <v>0.0</v>
      </c>
      <c r="BN13" s="6" t="s">
        <v>179</v>
      </c>
      <c r="BO13" s="8">
        <v>1.0</v>
      </c>
      <c r="BP13" s="6" t="s">
        <v>179</v>
      </c>
      <c r="BQ13" s="8">
        <v>1.0</v>
      </c>
      <c r="BR13" s="6" t="s">
        <v>179</v>
      </c>
      <c r="BS13" s="8">
        <v>1.0</v>
      </c>
      <c r="BT13" s="6" t="s">
        <v>179</v>
      </c>
      <c r="BU13" s="8">
        <v>0.0</v>
      </c>
      <c r="BV13" s="6" t="s">
        <v>179</v>
      </c>
      <c r="BW13" s="8">
        <v>1.0</v>
      </c>
      <c r="BX13" s="6" t="s">
        <v>179</v>
      </c>
      <c r="BY13" s="8">
        <v>0.0</v>
      </c>
      <c r="BZ13" s="6" t="s">
        <v>179</v>
      </c>
      <c r="CA13" s="8">
        <v>1.0</v>
      </c>
      <c r="CB13" s="6" t="s">
        <v>179</v>
      </c>
      <c r="CC13" s="8">
        <v>1.0</v>
      </c>
      <c r="CD13" s="6" t="s">
        <v>178</v>
      </c>
      <c r="CE13" s="8">
        <v>0.0</v>
      </c>
      <c r="CF13" s="6" t="s">
        <v>179</v>
      </c>
      <c r="CG13" s="8">
        <v>0.0</v>
      </c>
      <c r="CH13" s="6" t="s">
        <v>178</v>
      </c>
      <c r="CI13" s="8">
        <v>0.0</v>
      </c>
      <c r="CJ13" s="6" t="s">
        <v>179</v>
      </c>
      <c r="CK13" s="6">
        <v>1.0</v>
      </c>
      <c r="CL13" s="6" t="s">
        <v>179</v>
      </c>
      <c r="CM13" s="6">
        <v>1.0</v>
      </c>
      <c r="CN13" s="6" t="s">
        <v>179</v>
      </c>
      <c r="CO13" s="6">
        <v>1.0</v>
      </c>
      <c r="CP13" s="6" t="s">
        <v>178</v>
      </c>
      <c r="CQ13" s="6">
        <v>1.0</v>
      </c>
      <c r="CR13" s="6" t="s">
        <v>178</v>
      </c>
      <c r="CS13" s="6">
        <v>0.0</v>
      </c>
      <c r="CT13" s="6" t="s">
        <v>179</v>
      </c>
      <c r="CU13" s="6">
        <v>1.0</v>
      </c>
      <c r="CV13" s="6" t="s">
        <v>178</v>
      </c>
      <c r="CW13" s="6">
        <v>0.0</v>
      </c>
      <c r="CX13" s="6" t="s">
        <v>178</v>
      </c>
      <c r="CY13" s="6">
        <v>0.0</v>
      </c>
      <c r="CZ13" s="6" t="s">
        <v>178</v>
      </c>
      <c r="DA13" s="6">
        <v>1.0</v>
      </c>
      <c r="DB13" s="6" t="s">
        <v>179</v>
      </c>
      <c r="DC13" s="6">
        <v>1.0</v>
      </c>
      <c r="DD13" s="6" t="s">
        <v>179</v>
      </c>
      <c r="DE13" s="6">
        <v>1.0</v>
      </c>
      <c r="DF13" s="6" t="s">
        <v>179</v>
      </c>
      <c r="DG13" s="6">
        <v>1.0</v>
      </c>
      <c r="DH13" s="6" t="s">
        <v>179</v>
      </c>
      <c r="DI13" s="6">
        <v>1.0</v>
      </c>
      <c r="DJ13" s="6" t="s">
        <v>178</v>
      </c>
      <c r="DK13" s="6">
        <v>1.0</v>
      </c>
      <c r="DL13" s="6" t="s">
        <v>179</v>
      </c>
      <c r="DM13" s="6">
        <v>1.0</v>
      </c>
      <c r="DN13" s="6" t="s">
        <v>178</v>
      </c>
      <c r="DO13" s="6">
        <v>1.0</v>
      </c>
      <c r="DP13" s="6" t="s">
        <v>178</v>
      </c>
      <c r="DQ13" s="6">
        <v>0.0</v>
      </c>
      <c r="DR13" s="6" t="s">
        <v>178</v>
      </c>
      <c r="DS13" s="6">
        <v>0.0</v>
      </c>
      <c r="DT13" s="6" t="s">
        <v>178</v>
      </c>
      <c r="DU13" s="6">
        <v>1.0</v>
      </c>
      <c r="DV13" s="6" t="s">
        <v>178</v>
      </c>
      <c r="DW13" s="6">
        <v>1.0</v>
      </c>
      <c r="DX13" s="6" t="s">
        <v>178</v>
      </c>
      <c r="DY13" s="6">
        <v>1.0</v>
      </c>
      <c r="DZ13" s="6" t="s">
        <v>179</v>
      </c>
      <c r="EA13" s="6">
        <v>0.0</v>
      </c>
      <c r="EB13" s="6" t="s">
        <v>178</v>
      </c>
      <c r="EC13" s="6">
        <v>1.0</v>
      </c>
      <c r="ED13" s="6" t="s">
        <v>179</v>
      </c>
      <c r="EE13" s="6">
        <v>1.0</v>
      </c>
      <c r="EF13" s="6" t="s">
        <v>179</v>
      </c>
      <c r="EG13" s="6">
        <v>1.0</v>
      </c>
      <c r="EH13" s="6" t="s">
        <v>178</v>
      </c>
      <c r="EI13" s="6">
        <v>1.0</v>
      </c>
      <c r="EJ13" s="6" t="s">
        <v>179</v>
      </c>
      <c r="EK13" s="6">
        <v>0.0</v>
      </c>
      <c r="EL13" s="6" t="s">
        <v>178</v>
      </c>
      <c r="EM13" s="6">
        <v>0.0</v>
      </c>
      <c r="EN13" s="6" t="s">
        <v>178</v>
      </c>
      <c r="EO13" s="6">
        <v>0.0</v>
      </c>
      <c r="EP13" s="6" t="s">
        <v>179</v>
      </c>
      <c r="EQ13" s="6">
        <v>0.0</v>
      </c>
      <c r="ER13" s="6" t="s">
        <v>179</v>
      </c>
      <c r="ES13" s="6">
        <v>1.0</v>
      </c>
      <c r="ET13" s="6" t="s">
        <v>178</v>
      </c>
      <c r="EU13" s="6">
        <v>1.0</v>
      </c>
      <c r="EV13" s="6" t="s">
        <v>178</v>
      </c>
      <c r="EW13" s="6">
        <v>1.0</v>
      </c>
      <c r="EX13" s="6" t="s">
        <v>179</v>
      </c>
      <c r="EY13" s="6">
        <v>1.0</v>
      </c>
      <c r="EZ13" s="6" t="s">
        <v>178</v>
      </c>
      <c r="FA13" s="6">
        <v>1.0</v>
      </c>
      <c r="FB13" s="6" t="s">
        <v>178</v>
      </c>
      <c r="FC13" s="6">
        <v>1.0</v>
      </c>
      <c r="FD13" s="6" t="s">
        <v>178</v>
      </c>
      <c r="FE13" s="6">
        <v>1.0</v>
      </c>
      <c r="FF13" s="6" t="s">
        <v>179</v>
      </c>
      <c r="FG13" s="6">
        <v>1.0</v>
      </c>
      <c r="FH13" s="6" t="s">
        <v>179</v>
      </c>
      <c r="FI13" s="6">
        <v>1.0</v>
      </c>
      <c r="FJ13" s="6" t="s">
        <v>179</v>
      </c>
      <c r="FK13" s="6">
        <v>1.0</v>
      </c>
      <c r="FL13" s="6" t="s">
        <v>179</v>
      </c>
      <c r="FM13" s="6">
        <v>1.0</v>
      </c>
      <c r="FN13" s="6"/>
    </row>
    <row r="14" ht="15.75" customHeight="1">
      <c r="A14" s="5">
        <v>45251.40339929398</v>
      </c>
      <c r="B14" s="6" t="s">
        <v>171</v>
      </c>
      <c r="C14" s="6" t="s">
        <v>182</v>
      </c>
      <c r="D14" s="6" t="s">
        <v>173</v>
      </c>
      <c r="E14" s="6">
        <v>1.0</v>
      </c>
      <c r="F14" s="6" t="s">
        <v>174</v>
      </c>
      <c r="G14" s="6" t="s">
        <v>175</v>
      </c>
      <c r="H14" s="7" t="s">
        <v>176</v>
      </c>
      <c r="I14" s="6" t="s">
        <v>177</v>
      </c>
      <c r="J14" s="6" t="s">
        <v>178</v>
      </c>
      <c r="K14" s="8">
        <v>1.0</v>
      </c>
      <c r="L14" s="6" t="s">
        <v>178</v>
      </c>
      <c r="M14" s="8">
        <v>1.0</v>
      </c>
      <c r="N14" s="6" t="s">
        <v>178</v>
      </c>
      <c r="O14" s="8">
        <v>1.0</v>
      </c>
      <c r="P14" s="6" t="s">
        <v>178</v>
      </c>
      <c r="Q14" s="8">
        <v>1.0</v>
      </c>
      <c r="R14" s="6" t="s">
        <v>179</v>
      </c>
      <c r="S14" s="8">
        <v>1.0</v>
      </c>
      <c r="T14" s="6" t="s">
        <v>178</v>
      </c>
      <c r="U14" s="8">
        <v>1.0</v>
      </c>
      <c r="V14" s="6" t="s">
        <v>179</v>
      </c>
      <c r="W14" s="8">
        <v>1.0</v>
      </c>
      <c r="X14" s="6" t="s">
        <v>178</v>
      </c>
      <c r="Y14" s="8">
        <v>1.0</v>
      </c>
      <c r="Z14" s="6" t="s">
        <v>178</v>
      </c>
      <c r="AA14" s="8">
        <v>0.0</v>
      </c>
      <c r="AB14" s="6" t="s">
        <v>179</v>
      </c>
      <c r="AC14" s="8">
        <v>0.0</v>
      </c>
      <c r="AD14" s="6" t="s">
        <v>178</v>
      </c>
      <c r="AE14" s="8">
        <v>1.0</v>
      </c>
      <c r="AF14" s="6" t="s">
        <v>179</v>
      </c>
      <c r="AG14" s="8">
        <v>1.0</v>
      </c>
      <c r="AH14" s="6" t="s">
        <v>178</v>
      </c>
      <c r="AI14" s="8">
        <v>0.0</v>
      </c>
      <c r="AJ14" s="6" t="s">
        <v>178</v>
      </c>
      <c r="AK14" s="8">
        <v>0.0</v>
      </c>
      <c r="AL14" s="6" t="s">
        <v>178</v>
      </c>
      <c r="AM14" s="8">
        <v>1.0</v>
      </c>
      <c r="AN14" s="6" t="s">
        <v>178</v>
      </c>
      <c r="AO14" s="8">
        <v>1.0</v>
      </c>
      <c r="AP14" s="6" t="s">
        <v>178</v>
      </c>
      <c r="AQ14" s="8">
        <v>1.0</v>
      </c>
      <c r="AR14" s="6" t="s">
        <v>178</v>
      </c>
      <c r="AS14" s="9">
        <v>1.0</v>
      </c>
      <c r="AT14" s="6" t="s">
        <v>178</v>
      </c>
      <c r="AU14" s="8">
        <v>1.0</v>
      </c>
      <c r="AV14" s="6" t="s">
        <v>179</v>
      </c>
      <c r="AW14" s="8">
        <v>1.0</v>
      </c>
      <c r="AX14" s="6" t="s">
        <v>179</v>
      </c>
      <c r="AY14" s="8">
        <v>0.0</v>
      </c>
      <c r="AZ14" s="6" t="s">
        <v>178</v>
      </c>
      <c r="BA14" s="8">
        <v>1.0</v>
      </c>
      <c r="BB14" s="6" t="s">
        <v>178</v>
      </c>
      <c r="BC14" s="8">
        <v>1.0</v>
      </c>
      <c r="BD14" s="6" t="s">
        <v>178</v>
      </c>
      <c r="BE14" s="9">
        <v>1.0</v>
      </c>
      <c r="BF14" s="6" t="s">
        <v>178</v>
      </c>
      <c r="BG14" s="6">
        <v>0.0</v>
      </c>
      <c r="BH14" s="6" t="s">
        <v>178</v>
      </c>
      <c r="BI14" s="8">
        <v>1.0</v>
      </c>
      <c r="BJ14" s="6" t="s">
        <v>179</v>
      </c>
      <c r="BK14" s="8">
        <v>1.0</v>
      </c>
      <c r="BL14" s="6" t="s">
        <v>179</v>
      </c>
      <c r="BM14" s="8">
        <v>1.0</v>
      </c>
      <c r="BN14" s="6" t="s">
        <v>179</v>
      </c>
      <c r="BO14" s="8">
        <v>1.0</v>
      </c>
      <c r="BP14" s="6" t="s">
        <v>178</v>
      </c>
      <c r="BQ14" s="8">
        <v>0.0</v>
      </c>
      <c r="BR14" s="6" t="s">
        <v>179</v>
      </c>
      <c r="BS14" s="8">
        <v>1.0</v>
      </c>
      <c r="BT14" s="6" t="s">
        <v>178</v>
      </c>
      <c r="BU14" s="8">
        <v>1.0</v>
      </c>
      <c r="BV14" s="6" t="s">
        <v>179</v>
      </c>
      <c r="BW14" s="8">
        <v>1.0</v>
      </c>
      <c r="BX14" s="6" t="s">
        <v>179</v>
      </c>
      <c r="BY14" s="8">
        <v>0.0</v>
      </c>
      <c r="BZ14" s="6" t="s">
        <v>179</v>
      </c>
      <c r="CA14" s="8">
        <v>1.0</v>
      </c>
      <c r="CB14" s="6" t="s">
        <v>179</v>
      </c>
      <c r="CC14" s="8">
        <v>1.0</v>
      </c>
      <c r="CD14" s="6" t="s">
        <v>178</v>
      </c>
      <c r="CE14" s="8">
        <v>0.0</v>
      </c>
      <c r="CF14" s="6" t="s">
        <v>178</v>
      </c>
      <c r="CG14" s="8">
        <v>1.0</v>
      </c>
      <c r="CH14" s="6" t="s">
        <v>179</v>
      </c>
      <c r="CI14" s="8">
        <v>1.0</v>
      </c>
      <c r="CJ14" s="6" t="s">
        <v>179</v>
      </c>
      <c r="CK14" s="6">
        <v>1.0</v>
      </c>
      <c r="CL14" s="6" t="s">
        <v>179</v>
      </c>
      <c r="CM14" s="6">
        <v>1.0</v>
      </c>
      <c r="CN14" s="6" t="s">
        <v>178</v>
      </c>
      <c r="CO14" s="6">
        <v>0.0</v>
      </c>
      <c r="CP14" s="6" t="s">
        <v>178</v>
      </c>
      <c r="CQ14" s="6">
        <v>1.0</v>
      </c>
      <c r="CR14" s="6" t="s">
        <v>178</v>
      </c>
      <c r="CS14" s="6">
        <v>0.0</v>
      </c>
      <c r="CT14" s="6" t="s">
        <v>178</v>
      </c>
      <c r="CU14" s="6">
        <v>0.0</v>
      </c>
      <c r="CV14" s="6" t="s">
        <v>178</v>
      </c>
      <c r="CW14" s="6">
        <v>0.0</v>
      </c>
      <c r="CX14" s="6" t="s">
        <v>178</v>
      </c>
      <c r="CY14" s="6">
        <v>0.0</v>
      </c>
      <c r="CZ14" s="6" t="s">
        <v>178</v>
      </c>
      <c r="DA14" s="6">
        <v>1.0</v>
      </c>
      <c r="DB14" s="6" t="s">
        <v>178</v>
      </c>
      <c r="DC14" s="6">
        <v>0.0</v>
      </c>
      <c r="DD14" s="6" t="s">
        <v>179</v>
      </c>
      <c r="DE14" s="6">
        <v>1.0</v>
      </c>
      <c r="DF14" s="6" t="s">
        <v>178</v>
      </c>
      <c r="DG14" s="6">
        <v>0.0</v>
      </c>
      <c r="DH14" s="6" t="s">
        <v>179</v>
      </c>
      <c r="DI14" s="6">
        <v>1.0</v>
      </c>
      <c r="DJ14" s="6" t="s">
        <v>178</v>
      </c>
      <c r="DK14" s="6">
        <v>1.0</v>
      </c>
      <c r="DL14" s="6" t="s">
        <v>179</v>
      </c>
      <c r="DM14" s="6">
        <v>1.0</v>
      </c>
      <c r="DN14" s="6" t="s">
        <v>178</v>
      </c>
      <c r="DO14" s="6">
        <v>1.0</v>
      </c>
      <c r="DP14" s="6" t="s">
        <v>178</v>
      </c>
      <c r="DQ14" s="6">
        <v>0.0</v>
      </c>
      <c r="DR14" s="6" t="s">
        <v>178</v>
      </c>
      <c r="DS14" s="6">
        <v>0.0</v>
      </c>
      <c r="DT14" s="6" t="s">
        <v>178</v>
      </c>
      <c r="DU14" s="6">
        <v>1.0</v>
      </c>
      <c r="DV14" s="6" t="s">
        <v>179</v>
      </c>
      <c r="DW14" s="6">
        <v>0.0</v>
      </c>
      <c r="DX14" s="6" t="s">
        <v>178</v>
      </c>
      <c r="DY14" s="6">
        <v>1.0</v>
      </c>
      <c r="DZ14" s="6" t="s">
        <v>178</v>
      </c>
      <c r="EA14" s="6">
        <v>1.0</v>
      </c>
      <c r="EB14" s="6" t="s">
        <v>178</v>
      </c>
      <c r="EC14" s="6">
        <v>1.0</v>
      </c>
      <c r="ED14" s="6" t="s">
        <v>179</v>
      </c>
      <c r="EE14" s="6">
        <v>1.0</v>
      </c>
      <c r="EF14" s="6" t="s">
        <v>178</v>
      </c>
      <c r="EG14" s="6">
        <v>0.0</v>
      </c>
      <c r="EH14" s="6" t="s">
        <v>178</v>
      </c>
      <c r="EI14" s="6">
        <v>1.0</v>
      </c>
      <c r="EJ14" s="6" t="s">
        <v>179</v>
      </c>
      <c r="EK14" s="6">
        <v>0.0</v>
      </c>
      <c r="EL14" s="6" t="s">
        <v>178</v>
      </c>
      <c r="EM14" s="6">
        <v>0.0</v>
      </c>
      <c r="EN14" s="6" t="s">
        <v>178</v>
      </c>
      <c r="EO14" s="6">
        <v>0.0</v>
      </c>
      <c r="EP14" s="6" t="s">
        <v>179</v>
      </c>
      <c r="EQ14" s="6">
        <v>0.0</v>
      </c>
      <c r="ER14" s="6" t="s">
        <v>179</v>
      </c>
      <c r="ES14" s="6">
        <v>1.0</v>
      </c>
      <c r="ET14" s="6" t="s">
        <v>179</v>
      </c>
      <c r="EU14" s="6">
        <v>0.0</v>
      </c>
      <c r="EV14" s="6" t="s">
        <v>179</v>
      </c>
      <c r="EW14" s="6">
        <v>0.0</v>
      </c>
      <c r="EX14" s="6" t="s">
        <v>178</v>
      </c>
      <c r="EY14" s="6">
        <v>0.0</v>
      </c>
      <c r="EZ14" s="6" t="s">
        <v>178</v>
      </c>
      <c r="FA14" s="6">
        <v>1.0</v>
      </c>
      <c r="FB14" s="6" t="s">
        <v>178</v>
      </c>
      <c r="FC14" s="6">
        <v>1.0</v>
      </c>
      <c r="FD14" s="6" t="s">
        <v>178</v>
      </c>
      <c r="FE14" s="6">
        <v>1.0</v>
      </c>
      <c r="FF14" s="6" t="s">
        <v>179</v>
      </c>
      <c r="FG14" s="6">
        <v>1.0</v>
      </c>
      <c r="FH14" s="6" t="s">
        <v>179</v>
      </c>
      <c r="FI14" s="6">
        <v>1.0</v>
      </c>
      <c r="FJ14" s="6" t="s">
        <v>178</v>
      </c>
      <c r="FK14" s="6">
        <v>0.0</v>
      </c>
      <c r="FL14" s="6" t="s">
        <v>178</v>
      </c>
      <c r="FM14" s="6">
        <v>0.0</v>
      </c>
      <c r="FN14" s="6"/>
    </row>
    <row r="15" ht="15.75" customHeight="1">
      <c r="A15" s="5">
        <v>45251.40422957176</v>
      </c>
      <c r="B15" s="6" t="s">
        <v>171</v>
      </c>
      <c r="C15" s="6" t="s">
        <v>188</v>
      </c>
      <c r="D15" s="6" t="s">
        <v>173</v>
      </c>
      <c r="E15" s="6">
        <v>1.0</v>
      </c>
      <c r="F15" s="6" t="s">
        <v>190</v>
      </c>
      <c r="G15" s="6" t="s">
        <v>175</v>
      </c>
      <c r="H15" s="7" t="s">
        <v>176</v>
      </c>
      <c r="I15" s="6" t="s">
        <v>195</v>
      </c>
      <c r="J15" s="6" t="s">
        <v>178</v>
      </c>
      <c r="K15" s="8">
        <v>1.0</v>
      </c>
      <c r="L15" s="6" t="s">
        <v>178</v>
      </c>
      <c r="M15" s="8">
        <v>1.0</v>
      </c>
      <c r="N15" s="6" t="s">
        <v>179</v>
      </c>
      <c r="O15" s="8">
        <v>0.0</v>
      </c>
      <c r="P15" s="6" t="s">
        <v>178</v>
      </c>
      <c r="Q15" s="8">
        <v>1.0</v>
      </c>
      <c r="R15" s="6" t="s">
        <v>178</v>
      </c>
      <c r="S15" s="8">
        <v>0.0</v>
      </c>
      <c r="T15" s="6" t="s">
        <v>178</v>
      </c>
      <c r="U15" s="8">
        <v>1.0</v>
      </c>
      <c r="V15" s="6" t="s">
        <v>179</v>
      </c>
      <c r="W15" s="8">
        <v>1.0</v>
      </c>
      <c r="X15" s="6" t="s">
        <v>178</v>
      </c>
      <c r="Y15" s="8">
        <v>1.0</v>
      </c>
      <c r="Z15" s="6" t="s">
        <v>178</v>
      </c>
      <c r="AA15" s="8">
        <v>0.0</v>
      </c>
      <c r="AB15" s="6" t="s">
        <v>178</v>
      </c>
      <c r="AC15" s="8">
        <v>1.0</v>
      </c>
      <c r="AD15" s="6" t="s">
        <v>178</v>
      </c>
      <c r="AE15" s="8">
        <v>1.0</v>
      </c>
      <c r="AF15" s="6" t="s">
        <v>178</v>
      </c>
      <c r="AG15" s="8">
        <v>0.0</v>
      </c>
      <c r="AH15" s="6" t="s">
        <v>179</v>
      </c>
      <c r="AI15" s="8">
        <v>1.0</v>
      </c>
      <c r="AJ15" s="6" t="s">
        <v>179</v>
      </c>
      <c r="AK15" s="8">
        <v>1.0</v>
      </c>
      <c r="AL15" s="6" t="s">
        <v>178</v>
      </c>
      <c r="AM15" s="8">
        <v>1.0</v>
      </c>
      <c r="AN15" s="6" t="s">
        <v>178</v>
      </c>
      <c r="AO15" s="8">
        <v>1.0</v>
      </c>
      <c r="AP15" s="6" t="s">
        <v>178</v>
      </c>
      <c r="AQ15" s="8">
        <v>1.0</v>
      </c>
      <c r="AR15" s="6" t="s">
        <v>178</v>
      </c>
      <c r="AS15" s="9">
        <v>1.0</v>
      </c>
      <c r="AT15" s="6" t="s">
        <v>178</v>
      </c>
      <c r="AU15" s="8">
        <v>1.0</v>
      </c>
      <c r="AV15" s="6" t="s">
        <v>178</v>
      </c>
      <c r="AW15" s="8">
        <v>0.0</v>
      </c>
      <c r="AX15" s="6" t="s">
        <v>178</v>
      </c>
      <c r="AY15" s="8">
        <v>1.0</v>
      </c>
      <c r="AZ15" s="6" t="s">
        <v>178</v>
      </c>
      <c r="BA15" s="8">
        <v>1.0</v>
      </c>
      <c r="BB15" s="6" t="s">
        <v>178</v>
      </c>
      <c r="BC15" s="8">
        <v>1.0</v>
      </c>
      <c r="BD15" s="6" t="s">
        <v>178</v>
      </c>
      <c r="BE15" s="9">
        <v>1.0</v>
      </c>
      <c r="BF15" s="6" t="s">
        <v>178</v>
      </c>
      <c r="BG15" s="6">
        <v>0.0</v>
      </c>
      <c r="BH15" s="6" t="s">
        <v>178</v>
      </c>
      <c r="BI15" s="8">
        <v>1.0</v>
      </c>
      <c r="BJ15" s="6" t="s">
        <v>178</v>
      </c>
      <c r="BK15" s="8">
        <v>0.0</v>
      </c>
      <c r="BL15" s="6" t="s">
        <v>178</v>
      </c>
      <c r="BM15" s="8">
        <v>0.0</v>
      </c>
      <c r="BN15" s="6" t="s">
        <v>178</v>
      </c>
      <c r="BO15" s="8">
        <v>0.0</v>
      </c>
      <c r="BP15" s="6" t="s">
        <v>178</v>
      </c>
      <c r="BQ15" s="8">
        <v>0.0</v>
      </c>
      <c r="BR15" s="6" t="s">
        <v>179</v>
      </c>
      <c r="BS15" s="8">
        <v>1.0</v>
      </c>
      <c r="BT15" s="6" t="s">
        <v>178</v>
      </c>
      <c r="BU15" s="8">
        <v>1.0</v>
      </c>
      <c r="BV15" s="6" t="s">
        <v>178</v>
      </c>
      <c r="BW15" s="8">
        <v>0.0</v>
      </c>
      <c r="BX15" s="6" t="s">
        <v>178</v>
      </c>
      <c r="BY15" s="8">
        <v>1.0</v>
      </c>
      <c r="BZ15" s="6" t="s">
        <v>178</v>
      </c>
      <c r="CA15" s="8">
        <v>0.0</v>
      </c>
      <c r="CB15" s="6" t="s">
        <v>178</v>
      </c>
      <c r="CC15" s="8">
        <v>0.0</v>
      </c>
      <c r="CD15" s="6" t="s">
        <v>178</v>
      </c>
      <c r="CE15" s="8">
        <v>0.0</v>
      </c>
      <c r="CF15" s="6" t="s">
        <v>178</v>
      </c>
      <c r="CG15" s="8">
        <v>1.0</v>
      </c>
      <c r="CH15" s="6" t="s">
        <v>178</v>
      </c>
      <c r="CI15" s="8">
        <v>0.0</v>
      </c>
      <c r="CJ15" s="6" t="s">
        <v>178</v>
      </c>
      <c r="CK15" s="6">
        <v>0.0</v>
      </c>
      <c r="CL15" s="6" t="s">
        <v>178</v>
      </c>
      <c r="CM15" s="6">
        <v>0.0</v>
      </c>
      <c r="CN15" s="6" t="s">
        <v>178</v>
      </c>
      <c r="CO15" s="6">
        <v>0.0</v>
      </c>
      <c r="CP15" s="6" t="s">
        <v>178</v>
      </c>
      <c r="CQ15" s="6">
        <v>1.0</v>
      </c>
      <c r="CR15" s="6" t="s">
        <v>178</v>
      </c>
      <c r="CS15" s="6">
        <v>0.0</v>
      </c>
      <c r="CT15" s="6" t="s">
        <v>179</v>
      </c>
      <c r="CU15" s="6">
        <v>1.0</v>
      </c>
      <c r="CV15" s="6" t="s">
        <v>179</v>
      </c>
      <c r="CW15" s="6">
        <v>1.0</v>
      </c>
      <c r="CX15" s="6" t="s">
        <v>178</v>
      </c>
      <c r="CY15" s="6">
        <v>0.0</v>
      </c>
      <c r="CZ15" s="6" t="s">
        <v>178</v>
      </c>
      <c r="DA15" s="6">
        <v>1.0</v>
      </c>
      <c r="DB15" s="6" t="s">
        <v>178</v>
      </c>
      <c r="DC15" s="6">
        <v>0.0</v>
      </c>
      <c r="DD15" s="6" t="s">
        <v>178</v>
      </c>
      <c r="DE15" s="6">
        <v>0.0</v>
      </c>
      <c r="DF15" s="6" t="s">
        <v>178</v>
      </c>
      <c r="DG15" s="6">
        <v>0.0</v>
      </c>
      <c r="DH15" s="6" t="s">
        <v>178</v>
      </c>
      <c r="DI15" s="6">
        <v>0.0</v>
      </c>
      <c r="DJ15" s="6" t="s">
        <v>178</v>
      </c>
      <c r="DK15" s="6">
        <v>1.0</v>
      </c>
      <c r="DL15" s="6" t="s">
        <v>179</v>
      </c>
      <c r="DM15" s="6">
        <v>1.0</v>
      </c>
      <c r="DN15" s="6" t="s">
        <v>178</v>
      </c>
      <c r="DO15" s="6">
        <v>1.0</v>
      </c>
      <c r="DP15" s="6" t="s">
        <v>178</v>
      </c>
      <c r="DQ15" s="6">
        <v>0.0</v>
      </c>
      <c r="DR15" s="6" t="s">
        <v>178</v>
      </c>
      <c r="DS15" s="6">
        <v>0.0</v>
      </c>
      <c r="DT15" s="6" t="s">
        <v>178</v>
      </c>
      <c r="DU15" s="6">
        <v>1.0</v>
      </c>
      <c r="DV15" s="6" t="s">
        <v>178</v>
      </c>
      <c r="DW15" s="6">
        <v>1.0</v>
      </c>
      <c r="DX15" s="6" t="s">
        <v>178</v>
      </c>
      <c r="DY15" s="6">
        <v>1.0</v>
      </c>
      <c r="DZ15" s="6" t="s">
        <v>178</v>
      </c>
      <c r="EA15" s="6">
        <v>1.0</v>
      </c>
      <c r="EB15" s="6" t="s">
        <v>178</v>
      </c>
      <c r="EC15" s="6">
        <v>1.0</v>
      </c>
      <c r="ED15" s="6" t="s">
        <v>178</v>
      </c>
      <c r="EE15" s="6">
        <v>0.0</v>
      </c>
      <c r="EF15" s="6" t="s">
        <v>178</v>
      </c>
      <c r="EG15" s="6">
        <v>0.0</v>
      </c>
      <c r="EH15" s="6" t="s">
        <v>178</v>
      </c>
      <c r="EI15" s="6">
        <v>1.0</v>
      </c>
      <c r="EJ15" s="6" t="s">
        <v>178</v>
      </c>
      <c r="EK15" s="6">
        <v>1.0</v>
      </c>
      <c r="EL15" s="6" t="s">
        <v>178</v>
      </c>
      <c r="EM15" s="6">
        <v>0.0</v>
      </c>
      <c r="EN15" s="6" t="s">
        <v>178</v>
      </c>
      <c r="EO15" s="6">
        <v>0.0</v>
      </c>
      <c r="EP15" s="6" t="s">
        <v>178</v>
      </c>
      <c r="EQ15" s="6">
        <v>1.0</v>
      </c>
      <c r="ER15" s="6" t="s">
        <v>179</v>
      </c>
      <c r="ES15" s="6">
        <v>1.0</v>
      </c>
      <c r="ET15" s="6" t="s">
        <v>179</v>
      </c>
      <c r="EU15" s="6">
        <v>0.0</v>
      </c>
      <c r="EV15" s="6" t="s">
        <v>178</v>
      </c>
      <c r="EW15" s="6">
        <v>1.0</v>
      </c>
      <c r="EX15" s="6" t="s">
        <v>178</v>
      </c>
      <c r="EY15" s="6">
        <v>0.0</v>
      </c>
      <c r="EZ15" s="6" t="s">
        <v>178</v>
      </c>
      <c r="FA15" s="6">
        <v>1.0</v>
      </c>
      <c r="FB15" s="6" t="s">
        <v>178</v>
      </c>
      <c r="FC15" s="6">
        <v>1.0</v>
      </c>
      <c r="FD15" s="6" t="s">
        <v>178</v>
      </c>
      <c r="FE15" s="6">
        <v>1.0</v>
      </c>
      <c r="FF15" s="6" t="s">
        <v>178</v>
      </c>
      <c r="FG15" s="6">
        <v>0.0</v>
      </c>
      <c r="FH15" s="6" t="s">
        <v>178</v>
      </c>
      <c r="FI15" s="6">
        <v>0.0</v>
      </c>
      <c r="FJ15" s="6" t="s">
        <v>178</v>
      </c>
      <c r="FK15" s="6">
        <v>0.0</v>
      </c>
      <c r="FL15" s="6" t="s">
        <v>178</v>
      </c>
      <c r="FM15" s="6">
        <v>0.0</v>
      </c>
      <c r="FN15" s="6"/>
    </row>
    <row r="16" ht="15.75" customHeight="1">
      <c r="A16" s="5">
        <v>45251.40427121527</v>
      </c>
      <c r="B16" s="6" t="s">
        <v>171</v>
      </c>
      <c r="C16" s="6" t="s">
        <v>189</v>
      </c>
      <c r="D16" s="6" t="s">
        <v>173</v>
      </c>
      <c r="E16" s="6">
        <v>3.0</v>
      </c>
      <c r="F16" s="6" t="s">
        <v>174</v>
      </c>
      <c r="G16" s="6" t="s">
        <v>197</v>
      </c>
      <c r="H16" s="7" t="s">
        <v>176</v>
      </c>
      <c r="I16" s="6" t="s">
        <v>177</v>
      </c>
      <c r="J16" s="6" t="s">
        <v>178</v>
      </c>
      <c r="K16" s="8">
        <v>1.0</v>
      </c>
      <c r="L16" s="6" t="s">
        <v>178</v>
      </c>
      <c r="M16" s="8">
        <v>1.0</v>
      </c>
      <c r="N16" s="6" t="s">
        <v>178</v>
      </c>
      <c r="O16" s="8">
        <v>1.0</v>
      </c>
      <c r="P16" s="6" t="s">
        <v>178</v>
      </c>
      <c r="Q16" s="8">
        <v>1.0</v>
      </c>
      <c r="R16" s="6" t="s">
        <v>178</v>
      </c>
      <c r="S16" s="8">
        <v>0.0</v>
      </c>
      <c r="T16" s="6" t="s">
        <v>179</v>
      </c>
      <c r="U16" s="8">
        <v>0.0</v>
      </c>
      <c r="V16" s="6" t="s">
        <v>178</v>
      </c>
      <c r="W16" s="8">
        <v>0.0</v>
      </c>
      <c r="X16" s="6" t="s">
        <v>178</v>
      </c>
      <c r="Y16" s="8">
        <v>1.0</v>
      </c>
      <c r="Z16" s="6" t="s">
        <v>179</v>
      </c>
      <c r="AA16" s="8">
        <v>1.0</v>
      </c>
      <c r="AB16" s="6" t="s">
        <v>179</v>
      </c>
      <c r="AC16" s="8">
        <v>0.0</v>
      </c>
      <c r="AD16" s="6" t="s">
        <v>179</v>
      </c>
      <c r="AE16" s="8">
        <v>0.0</v>
      </c>
      <c r="AF16" s="6" t="s">
        <v>178</v>
      </c>
      <c r="AG16" s="8">
        <v>0.0</v>
      </c>
      <c r="AH16" s="6" t="s">
        <v>179</v>
      </c>
      <c r="AI16" s="8">
        <v>1.0</v>
      </c>
      <c r="AJ16" s="6" t="s">
        <v>178</v>
      </c>
      <c r="AK16" s="8">
        <v>0.0</v>
      </c>
      <c r="AL16" s="6" t="s">
        <v>179</v>
      </c>
      <c r="AM16" s="8">
        <v>0.0</v>
      </c>
      <c r="AN16" s="6" t="s">
        <v>179</v>
      </c>
      <c r="AO16" s="8">
        <v>0.0</v>
      </c>
      <c r="AP16" s="6" t="s">
        <v>178</v>
      </c>
      <c r="AQ16" s="8">
        <v>1.0</v>
      </c>
      <c r="AR16" s="6" t="s">
        <v>178</v>
      </c>
      <c r="AS16" s="9">
        <v>1.0</v>
      </c>
      <c r="AT16" s="6" t="s">
        <v>179</v>
      </c>
      <c r="AU16" s="8">
        <v>0.0</v>
      </c>
      <c r="AV16" s="6" t="s">
        <v>178</v>
      </c>
      <c r="AW16" s="8">
        <v>0.0</v>
      </c>
      <c r="AX16" s="6" t="s">
        <v>179</v>
      </c>
      <c r="AY16" s="8">
        <v>0.0</v>
      </c>
      <c r="AZ16" s="6" t="s">
        <v>179</v>
      </c>
      <c r="BA16" s="8">
        <v>0.0</v>
      </c>
      <c r="BB16" s="6" t="s">
        <v>178</v>
      </c>
      <c r="BC16" s="8">
        <v>1.0</v>
      </c>
      <c r="BD16" s="6" t="s">
        <v>178</v>
      </c>
      <c r="BE16" s="9">
        <v>1.0</v>
      </c>
      <c r="BF16" s="6" t="s">
        <v>179</v>
      </c>
      <c r="BG16" s="6">
        <v>1.0</v>
      </c>
      <c r="BH16" s="6" t="s">
        <v>179</v>
      </c>
      <c r="BI16" s="8">
        <v>0.0</v>
      </c>
      <c r="BJ16" s="6" t="s">
        <v>178</v>
      </c>
      <c r="BK16" s="8">
        <v>0.0</v>
      </c>
      <c r="BL16" s="6" t="s">
        <v>178</v>
      </c>
      <c r="BM16" s="8">
        <v>0.0</v>
      </c>
      <c r="BN16" s="6" t="s">
        <v>178</v>
      </c>
      <c r="BO16" s="8">
        <v>0.0</v>
      </c>
      <c r="BP16" s="6" t="s">
        <v>178</v>
      </c>
      <c r="BQ16" s="8">
        <v>0.0</v>
      </c>
      <c r="BR16" s="6" t="s">
        <v>179</v>
      </c>
      <c r="BS16" s="8">
        <v>1.0</v>
      </c>
      <c r="BT16" s="6" t="s">
        <v>179</v>
      </c>
      <c r="BU16" s="8">
        <v>0.0</v>
      </c>
      <c r="BV16" s="6" t="s">
        <v>179</v>
      </c>
      <c r="BW16" s="8">
        <v>1.0</v>
      </c>
      <c r="BX16" s="6" t="s">
        <v>178</v>
      </c>
      <c r="BY16" s="8">
        <v>1.0</v>
      </c>
      <c r="BZ16" s="6" t="s">
        <v>179</v>
      </c>
      <c r="CA16" s="8">
        <v>1.0</v>
      </c>
      <c r="CB16" s="6" t="s">
        <v>179</v>
      </c>
      <c r="CC16" s="8">
        <v>1.0</v>
      </c>
      <c r="CD16" s="6" t="s">
        <v>178</v>
      </c>
      <c r="CE16" s="8">
        <v>0.0</v>
      </c>
      <c r="CF16" s="6" t="s">
        <v>178</v>
      </c>
      <c r="CG16" s="8">
        <v>1.0</v>
      </c>
      <c r="CH16" s="6" t="s">
        <v>178</v>
      </c>
      <c r="CI16" s="8">
        <v>0.0</v>
      </c>
      <c r="CJ16" s="6" t="s">
        <v>179</v>
      </c>
      <c r="CK16" s="6">
        <v>1.0</v>
      </c>
      <c r="CL16" s="6" t="s">
        <v>178</v>
      </c>
      <c r="CM16" s="6">
        <v>0.0</v>
      </c>
      <c r="CN16" s="6" t="s">
        <v>178</v>
      </c>
      <c r="CO16" s="6">
        <v>0.0</v>
      </c>
      <c r="CP16" s="6" t="s">
        <v>178</v>
      </c>
      <c r="CQ16" s="6">
        <v>1.0</v>
      </c>
      <c r="CR16" s="6" t="s">
        <v>178</v>
      </c>
      <c r="CS16" s="6">
        <v>0.0</v>
      </c>
      <c r="CT16" s="6" t="s">
        <v>178</v>
      </c>
      <c r="CU16" s="6">
        <v>0.0</v>
      </c>
      <c r="CV16" s="6" t="s">
        <v>178</v>
      </c>
      <c r="CW16" s="6">
        <v>0.0</v>
      </c>
      <c r="CX16" s="6" t="s">
        <v>178</v>
      </c>
      <c r="CY16" s="6">
        <v>0.0</v>
      </c>
      <c r="CZ16" s="6" t="s">
        <v>178</v>
      </c>
      <c r="DA16" s="6">
        <v>1.0</v>
      </c>
      <c r="DB16" s="6" t="s">
        <v>178</v>
      </c>
      <c r="DC16" s="6">
        <v>0.0</v>
      </c>
      <c r="DD16" s="6" t="s">
        <v>178</v>
      </c>
      <c r="DE16" s="6">
        <v>0.0</v>
      </c>
      <c r="DF16" s="6" t="s">
        <v>178</v>
      </c>
      <c r="DG16" s="6">
        <v>0.0</v>
      </c>
      <c r="DH16" s="6" t="s">
        <v>179</v>
      </c>
      <c r="DI16" s="6">
        <v>1.0</v>
      </c>
      <c r="DJ16" s="6" t="s">
        <v>178</v>
      </c>
      <c r="DK16" s="6">
        <v>1.0</v>
      </c>
      <c r="DL16" s="6" t="s">
        <v>179</v>
      </c>
      <c r="DM16" s="6">
        <v>1.0</v>
      </c>
      <c r="DN16" s="6" t="s">
        <v>179</v>
      </c>
      <c r="DO16" s="6">
        <v>0.0</v>
      </c>
      <c r="DP16" s="6" t="s">
        <v>178</v>
      </c>
      <c r="DQ16" s="6">
        <v>0.0</v>
      </c>
      <c r="DR16" s="6" t="s">
        <v>178</v>
      </c>
      <c r="DS16" s="6">
        <v>0.0</v>
      </c>
      <c r="DT16" s="6" t="s">
        <v>179</v>
      </c>
      <c r="DU16" s="6">
        <v>0.0</v>
      </c>
      <c r="DV16" s="6" t="s">
        <v>179</v>
      </c>
      <c r="DW16" s="6">
        <v>0.0</v>
      </c>
      <c r="DX16" s="6" t="s">
        <v>178</v>
      </c>
      <c r="DY16" s="6">
        <v>1.0</v>
      </c>
      <c r="DZ16" s="6" t="s">
        <v>178</v>
      </c>
      <c r="EA16" s="6">
        <v>1.0</v>
      </c>
      <c r="EB16" s="6" t="s">
        <v>179</v>
      </c>
      <c r="EC16" s="6">
        <v>0.0</v>
      </c>
      <c r="ED16" s="6" t="s">
        <v>179</v>
      </c>
      <c r="EE16" s="6">
        <v>1.0</v>
      </c>
      <c r="EF16" s="6" t="s">
        <v>178</v>
      </c>
      <c r="EG16" s="6">
        <v>0.0</v>
      </c>
      <c r="EH16" s="6" t="s">
        <v>179</v>
      </c>
      <c r="EI16" s="6">
        <v>0.0</v>
      </c>
      <c r="EJ16" s="6" t="s">
        <v>179</v>
      </c>
      <c r="EK16" s="6">
        <v>0.0</v>
      </c>
      <c r="EL16" s="6" t="s">
        <v>178</v>
      </c>
      <c r="EM16" s="6">
        <v>0.0</v>
      </c>
      <c r="EN16" s="6" t="s">
        <v>178</v>
      </c>
      <c r="EO16" s="6">
        <v>0.0</v>
      </c>
      <c r="EP16" s="6" t="s">
        <v>179</v>
      </c>
      <c r="EQ16" s="6">
        <v>0.0</v>
      </c>
      <c r="ER16" s="6" t="s">
        <v>178</v>
      </c>
      <c r="ES16" s="6">
        <v>0.0</v>
      </c>
      <c r="ET16" s="6" t="s">
        <v>179</v>
      </c>
      <c r="EU16" s="6">
        <v>0.0</v>
      </c>
      <c r="EV16" s="6" t="s">
        <v>178</v>
      </c>
      <c r="EW16" s="6">
        <v>1.0</v>
      </c>
      <c r="EX16" s="6" t="s">
        <v>178</v>
      </c>
      <c r="EY16" s="6">
        <v>0.0</v>
      </c>
      <c r="EZ16" s="6" t="s">
        <v>178</v>
      </c>
      <c r="FA16" s="6">
        <v>1.0</v>
      </c>
      <c r="FB16" s="6" t="s">
        <v>178</v>
      </c>
      <c r="FC16" s="6">
        <v>1.0</v>
      </c>
      <c r="FD16" s="6" t="s">
        <v>179</v>
      </c>
      <c r="FE16" s="6">
        <v>0.0</v>
      </c>
      <c r="FF16" s="6" t="s">
        <v>178</v>
      </c>
      <c r="FG16" s="6">
        <v>0.0</v>
      </c>
      <c r="FH16" s="6" t="s">
        <v>178</v>
      </c>
      <c r="FI16" s="6">
        <v>0.0</v>
      </c>
      <c r="FJ16" s="6" t="s">
        <v>179</v>
      </c>
      <c r="FK16" s="6">
        <v>1.0</v>
      </c>
      <c r="FL16" s="6" t="s">
        <v>178</v>
      </c>
      <c r="FM16" s="6">
        <v>0.0</v>
      </c>
      <c r="FN16" s="6"/>
    </row>
    <row r="17" ht="15.75" hidden="1" customHeight="1">
      <c r="A17" s="5">
        <v>45251.41373071759</v>
      </c>
      <c r="B17" s="6" t="s">
        <v>171</v>
      </c>
      <c r="C17" s="6" t="s">
        <v>172</v>
      </c>
      <c r="D17" s="6" t="s">
        <v>193</v>
      </c>
      <c r="E17" s="6">
        <v>3.0</v>
      </c>
      <c r="F17" s="6" t="s">
        <v>192</v>
      </c>
      <c r="G17" s="6" t="s">
        <v>198</v>
      </c>
      <c r="H17" s="7" t="s">
        <v>186</v>
      </c>
      <c r="I17" s="6" t="s">
        <v>177</v>
      </c>
      <c r="J17" s="6" t="s">
        <v>178</v>
      </c>
      <c r="K17" s="8">
        <v>1.0</v>
      </c>
      <c r="L17" s="6" t="s">
        <v>178</v>
      </c>
      <c r="M17" s="8">
        <v>1.0</v>
      </c>
      <c r="N17" s="6" t="s">
        <v>178</v>
      </c>
      <c r="O17" s="8">
        <v>1.0</v>
      </c>
      <c r="P17" s="6" t="s">
        <v>178</v>
      </c>
      <c r="Q17" s="8">
        <v>1.0</v>
      </c>
      <c r="R17" s="6" t="s">
        <v>179</v>
      </c>
      <c r="S17" s="8">
        <v>1.0</v>
      </c>
      <c r="T17" s="6" t="s">
        <v>179</v>
      </c>
      <c r="U17" s="8">
        <v>0.0</v>
      </c>
      <c r="V17" s="6" t="s">
        <v>178</v>
      </c>
      <c r="W17" s="8">
        <v>0.0</v>
      </c>
      <c r="X17" s="6" t="s">
        <v>178</v>
      </c>
      <c r="Y17" s="8">
        <v>1.0</v>
      </c>
      <c r="Z17" s="6" t="s">
        <v>179</v>
      </c>
      <c r="AA17" s="8">
        <v>1.0</v>
      </c>
      <c r="AB17" s="6" t="s">
        <v>178</v>
      </c>
      <c r="AC17" s="8">
        <v>1.0</v>
      </c>
      <c r="AD17" s="6" t="s">
        <v>178</v>
      </c>
      <c r="AE17" s="8">
        <v>1.0</v>
      </c>
      <c r="AF17" s="6" t="s">
        <v>179</v>
      </c>
      <c r="AG17" s="8">
        <v>1.0</v>
      </c>
      <c r="AH17" s="6" t="s">
        <v>179</v>
      </c>
      <c r="AI17" s="8">
        <v>1.0</v>
      </c>
      <c r="AJ17" s="6" t="s">
        <v>179</v>
      </c>
      <c r="AK17" s="8">
        <v>1.0</v>
      </c>
      <c r="AL17" s="6" t="s">
        <v>178</v>
      </c>
      <c r="AM17" s="8">
        <v>1.0</v>
      </c>
      <c r="AN17" s="6" t="s">
        <v>178</v>
      </c>
      <c r="AO17" s="8">
        <v>1.0</v>
      </c>
      <c r="AP17" s="6" t="s">
        <v>178</v>
      </c>
      <c r="AQ17" s="8">
        <v>1.0</v>
      </c>
      <c r="AR17" s="6" t="s">
        <v>178</v>
      </c>
      <c r="AS17" s="9">
        <v>1.0</v>
      </c>
      <c r="AT17" s="6" t="s">
        <v>179</v>
      </c>
      <c r="AU17" s="8">
        <v>0.0</v>
      </c>
      <c r="AV17" s="6" t="s">
        <v>179</v>
      </c>
      <c r="AW17" s="8">
        <v>1.0</v>
      </c>
      <c r="AX17" s="6" t="s">
        <v>178</v>
      </c>
      <c r="AY17" s="8">
        <v>1.0</v>
      </c>
      <c r="AZ17" s="6" t="s">
        <v>179</v>
      </c>
      <c r="BA17" s="8">
        <v>0.0</v>
      </c>
      <c r="BB17" s="6" t="s">
        <v>178</v>
      </c>
      <c r="BC17" s="8">
        <v>1.0</v>
      </c>
      <c r="BD17" s="6" t="s">
        <v>178</v>
      </c>
      <c r="BE17" s="9">
        <v>1.0</v>
      </c>
      <c r="BF17" s="6" t="s">
        <v>178</v>
      </c>
      <c r="BG17" s="6">
        <v>0.0</v>
      </c>
      <c r="BH17" s="6" t="s">
        <v>179</v>
      </c>
      <c r="BI17" s="8">
        <v>0.0</v>
      </c>
      <c r="BJ17" s="6" t="s">
        <v>179</v>
      </c>
      <c r="BK17" s="8">
        <v>1.0</v>
      </c>
      <c r="BL17" s="6" t="s">
        <v>179</v>
      </c>
      <c r="BM17" s="8">
        <v>1.0</v>
      </c>
      <c r="BN17" s="6" t="s">
        <v>179</v>
      </c>
      <c r="BO17" s="8">
        <v>1.0</v>
      </c>
      <c r="BP17" s="6" t="s">
        <v>179</v>
      </c>
      <c r="BQ17" s="8">
        <v>1.0</v>
      </c>
      <c r="BR17" s="6" t="s">
        <v>178</v>
      </c>
      <c r="BS17" s="8">
        <v>0.0</v>
      </c>
      <c r="BT17" s="6" t="s">
        <v>178</v>
      </c>
      <c r="BU17" s="8">
        <v>1.0</v>
      </c>
      <c r="BV17" s="6" t="s">
        <v>179</v>
      </c>
      <c r="BW17" s="8">
        <v>1.0</v>
      </c>
      <c r="BX17" s="6" t="s">
        <v>179</v>
      </c>
      <c r="BY17" s="8">
        <v>0.0</v>
      </c>
      <c r="BZ17" s="6" t="s">
        <v>179</v>
      </c>
      <c r="CA17" s="8">
        <v>1.0</v>
      </c>
      <c r="CB17" s="6" t="s">
        <v>179</v>
      </c>
      <c r="CC17" s="8">
        <v>1.0</v>
      </c>
      <c r="CD17" s="6" t="s">
        <v>179</v>
      </c>
      <c r="CE17" s="8">
        <v>1.0</v>
      </c>
      <c r="CF17" s="6" t="s">
        <v>178</v>
      </c>
      <c r="CG17" s="8">
        <v>1.0</v>
      </c>
      <c r="CH17" s="6" t="s">
        <v>179</v>
      </c>
      <c r="CI17" s="8">
        <v>1.0</v>
      </c>
      <c r="CJ17" s="6" t="s">
        <v>179</v>
      </c>
      <c r="CK17" s="6">
        <v>1.0</v>
      </c>
      <c r="CL17" s="6" t="s">
        <v>179</v>
      </c>
      <c r="CM17" s="6">
        <v>1.0</v>
      </c>
      <c r="CN17" s="6" t="s">
        <v>179</v>
      </c>
      <c r="CO17" s="6">
        <v>1.0</v>
      </c>
      <c r="CP17" s="6" t="s">
        <v>178</v>
      </c>
      <c r="CQ17" s="6">
        <v>1.0</v>
      </c>
      <c r="CR17" s="6" t="s">
        <v>178</v>
      </c>
      <c r="CS17" s="6">
        <v>0.0</v>
      </c>
      <c r="CT17" s="6" t="s">
        <v>179</v>
      </c>
      <c r="CU17" s="6">
        <v>1.0</v>
      </c>
      <c r="CV17" s="6" t="s">
        <v>179</v>
      </c>
      <c r="CW17" s="6">
        <v>1.0</v>
      </c>
      <c r="CX17" s="6" t="s">
        <v>178</v>
      </c>
      <c r="CY17" s="6">
        <v>0.0</v>
      </c>
      <c r="CZ17" s="6" t="s">
        <v>178</v>
      </c>
      <c r="DA17" s="6">
        <v>1.0</v>
      </c>
      <c r="DB17" s="6" t="s">
        <v>179</v>
      </c>
      <c r="DC17" s="6">
        <v>1.0</v>
      </c>
      <c r="DD17" s="6" t="s">
        <v>179</v>
      </c>
      <c r="DE17" s="6">
        <v>1.0</v>
      </c>
      <c r="DF17" s="6" t="s">
        <v>179</v>
      </c>
      <c r="DG17" s="6">
        <v>1.0</v>
      </c>
      <c r="DH17" s="6" t="s">
        <v>179</v>
      </c>
      <c r="DI17" s="6">
        <v>1.0</v>
      </c>
      <c r="DJ17" s="6" t="s">
        <v>178</v>
      </c>
      <c r="DK17" s="6">
        <v>1.0</v>
      </c>
      <c r="DL17" s="6" t="s">
        <v>179</v>
      </c>
      <c r="DM17" s="6">
        <v>1.0</v>
      </c>
      <c r="DN17" s="6" t="s">
        <v>178</v>
      </c>
      <c r="DO17" s="6">
        <v>1.0</v>
      </c>
      <c r="DP17" s="6" t="s">
        <v>178</v>
      </c>
      <c r="DQ17" s="6">
        <v>0.0</v>
      </c>
      <c r="DR17" s="6" t="s">
        <v>178</v>
      </c>
      <c r="DS17" s="6">
        <v>0.0</v>
      </c>
      <c r="DT17" s="6" t="s">
        <v>179</v>
      </c>
      <c r="DU17" s="6">
        <v>0.0</v>
      </c>
      <c r="DV17" s="6" t="s">
        <v>178</v>
      </c>
      <c r="DW17" s="6">
        <v>1.0</v>
      </c>
      <c r="DX17" s="6" t="s">
        <v>178</v>
      </c>
      <c r="DY17" s="6">
        <v>1.0</v>
      </c>
      <c r="DZ17" s="6" t="s">
        <v>178</v>
      </c>
      <c r="EA17" s="6">
        <v>1.0</v>
      </c>
      <c r="EB17" s="6" t="s">
        <v>178</v>
      </c>
      <c r="EC17" s="6">
        <v>1.0</v>
      </c>
      <c r="ED17" s="6" t="s">
        <v>179</v>
      </c>
      <c r="EE17" s="6">
        <v>1.0</v>
      </c>
      <c r="EF17" s="6" t="s">
        <v>179</v>
      </c>
      <c r="EG17" s="6">
        <v>1.0</v>
      </c>
      <c r="EH17" s="6" t="s">
        <v>178</v>
      </c>
      <c r="EI17" s="6">
        <v>1.0</v>
      </c>
      <c r="EJ17" s="6" t="s">
        <v>179</v>
      </c>
      <c r="EK17" s="6">
        <v>0.0</v>
      </c>
      <c r="EL17" s="6" t="s">
        <v>179</v>
      </c>
      <c r="EM17" s="6">
        <v>1.0</v>
      </c>
      <c r="EN17" s="6" t="s">
        <v>178</v>
      </c>
      <c r="EO17" s="6">
        <v>0.0</v>
      </c>
      <c r="EP17" s="6" t="s">
        <v>179</v>
      </c>
      <c r="EQ17" s="6">
        <v>0.0</v>
      </c>
      <c r="ER17" s="6" t="s">
        <v>179</v>
      </c>
      <c r="ES17" s="6">
        <v>1.0</v>
      </c>
      <c r="ET17" s="6" t="s">
        <v>179</v>
      </c>
      <c r="EU17" s="6">
        <v>0.0</v>
      </c>
      <c r="EV17" s="6" t="s">
        <v>179</v>
      </c>
      <c r="EW17" s="6">
        <v>0.0</v>
      </c>
      <c r="EX17" s="6" t="s">
        <v>179</v>
      </c>
      <c r="EY17" s="6">
        <v>1.0</v>
      </c>
      <c r="EZ17" s="6" t="s">
        <v>178</v>
      </c>
      <c r="FA17" s="6">
        <v>1.0</v>
      </c>
      <c r="FB17" s="6" t="s">
        <v>179</v>
      </c>
      <c r="FC17" s="6">
        <v>0.0</v>
      </c>
      <c r="FD17" s="6" t="s">
        <v>178</v>
      </c>
      <c r="FE17" s="6">
        <v>1.0</v>
      </c>
      <c r="FF17" s="6" t="s">
        <v>179</v>
      </c>
      <c r="FG17" s="6">
        <v>1.0</v>
      </c>
      <c r="FH17" s="6" t="s">
        <v>179</v>
      </c>
      <c r="FI17" s="6">
        <v>1.0</v>
      </c>
      <c r="FJ17" s="6" t="s">
        <v>179</v>
      </c>
      <c r="FK17" s="6">
        <v>1.0</v>
      </c>
      <c r="FL17" s="6" t="s">
        <v>179</v>
      </c>
      <c r="FM17" s="6">
        <v>1.0</v>
      </c>
      <c r="FN17" s="6"/>
    </row>
    <row r="18" ht="15.75" customHeight="1">
      <c r="A18" s="5">
        <v>45251.42326623843</v>
      </c>
      <c r="B18" s="6" t="s">
        <v>171</v>
      </c>
      <c r="C18" s="6" t="s">
        <v>199</v>
      </c>
      <c r="D18" s="6" t="s">
        <v>173</v>
      </c>
      <c r="E18" s="6">
        <v>1.0</v>
      </c>
      <c r="F18" s="6" t="s">
        <v>183</v>
      </c>
      <c r="G18" s="6" t="s">
        <v>175</v>
      </c>
      <c r="H18" s="7" t="s">
        <v>176</v>
      </c>
      <c r="I18" s="6" t="s">
        <v>195</v>
      </c>
      <c r="J18" s="6" t="s">
        <v>178</v>
      </c>
      <c r="K18" s="8">
        <v>1.0</v>
      </c>
      <c r="L18" s="6" t="s">
        <v>178</v>
      </c>
      <c r="M18" s="8">
        <v>1.0</v>
      </c>
      <c r="N18" s="6" t="s">
        <v>178</v>
      </c>
      <c r="O18" s="8">
        <v>1.0</v>
      </c>
      <c r="P18" s="6" t="s">
        <v>178</v>
      </c>
      <c r="Q18" s="8">
        <v>1.0</v>
      </c>
      <c r="R18" s="6" t="s">
        <v>179</v>
      </c>
      <c r="S18" s="8">
        <v>1.0</v>
      </c>
      <c r="T18" s="6" t="s">
        <v>178</v>
      </c>
      <c r="U18" s="8">
        <v>1.0</v>
      </c>
      <c r="V18" s="6" t="s">
        <v>179</v>
      </c>
      <c r="W18" s="8">
        <v>1.0</v>
      </c>
      <c r="X18" s="6" t="s">
        <v>178</v>
      </c>
      <c r="Y18" s="8">
        <v>1.0</v>
      </c>
      <c r="Z18" s="6" t="s">
        <v>178</v>
      </c>
      <c r="AA18" s="8">
        <v>0.0</v>
      </c>
      <c r="AB18" s="6" t="s">
        <v>178</v>
      </c>
      <c r="AC18" s="8">
        <v>1.0</v>
      </c>
      <c r="AD18" s="6" t="s">
        <v>178</v>
      </c>
      <c r="AE18" s="8">
        <v>1.0</v>
      </c>
      <c r="AF18" s="6" t="s">
        <v>178</v>
      </c>
      <c r="AG18" s="8">
        <v>0.0</v>
      </c>
      <c r="AH18" s="6" t="s">
        <v>179</v>
      </c>
      <c r="AI18" s="8">
        <v>1.0</v>
      </c>
      <c r="AJ18" s="6" t="s">
        <v>178</v>
      </c>
      <c r="AK18" s="8">
        <v>0.0</v>
      </c>
      <c r="AL18" s="6" t="s">
        <v>178</v>
      </c>
      <c r="AM18" s="8">
        <v>1.0</v>
      </c>
      <c r="AN18" s="6" t="s">
        <v>178</v>
      </c>
      <c r="AO18" s="8">
        <v>1.0</v>
      </c>
      <c r="AP18" s="6" t="s">
        <v>178</v>
      </c>
      <c r="AQ18" s="8">
        <v>1.0</v>
      </c>
      <c r="AR18" s="6" t="s">
        <v>178</v>
      </c>
      <c r="AS18" s="9">
        <v>1.0</v>
      </c>
      <c r="AT18" s="6" t="s">
        <v>178</v>
      </c>
      <c r="AU18" s="8">
        <v>1.0</v>
      </c>
      <c r="AV18" s="6" t="s">
        <v>178</v>
      </c>
      <c r="AW18" s="8">
        <v>0.0</v>
      </c>
      <c r="AX18" s="6" t="s">
        <v>178</v>
      </c>
      <c r="AY18" s="8">
        <v>1.0</v>
      </c>
      <c r="AZ18" s="6" t="s">
        <v>178</v>
      </c>
      <c r="BA18" s="8">
        <v>1.0</v>
      </c>
      <c r="BB18" s="6" t="s">
        <v>178</v>
      </c>
      <c r="BC18" s="8">
        <v>1.0</v>
      </c>
      <c r="BD18" s="6" t="s">
        <v>178</v>
      </c>
      <c r="BE18" s="9">
        <v>1.0</v>
      </c>
      <c r="BF18" s="6" t="s">
        <v>178</v>
      </c>
      <c r="BG18" s="6">
        <v>0.0</v>
      </c>
      <c r="BH18" s="6" t="s">
        <v>178</v>
      </c>
      <c r="BI18" s="8">
        <v>1.0</v>
      </c>
      <c r="BJ18" s="6" t="s">
        <v>178</v>
      </c>
      <c r="BK18" s="8">
        <v>0.0</v>
      </c>
      <c r="BL18" s="6" t="s">
        <v>178</v>
      </c>
      <c r="BM18" s="8">
        <v>0.0</v>
      </c>
      <c r="BN18" s="6" t="s">
        <v>178</v>
      </c>
      <c r="BO18" s="8">
        <v>0.0</v>
      </c>
      <c r="BP18" s="6" t="s">
        <v>178</v>
      </c>
      <c r="BQ18" s="8">
        <v>0.0</v>
      </c>
      <c r="BR18" s="6" t="s">
        <v>178</v>
      </c>
      <c r="BS18" s="8">
        <v>0.0</v>
      </c>
      <c r="BT18" s="6" t="s">
        <v>178</v>
      </c>
      <c r="BU18" s="8">
        <v>1.0</v>
      </c>
      <c r="BV18" s="6" t="s">
        <v>178</v>
      </c>
      <c r="BW18" s="8">
        <v>0.0</v>
      </c>
      <c r="BX18" s="6" t="s">
        <v>179</v>
      </c>
      <c r="BY18" s="8">
        <v>0.0</v>
      </c>
      <c r="BZ18" s="6" t="s">
        <v>179</v>
      </c>
      <c r="CA18" s="8">
        <v>1.0</v>
      </c>
      <c r="CB18" s="6" t="s">
        <v>179</v>
      </c>
      <c r="CC18" s="8">
        <v>1.0</v>
      </c>
      <c r="CD18" s="6" t="s">
        <v>179</v>
      </c>
      <c r="CE18" s="8">
        <v>1.0</v>
      </c>
      <c r="CF18" s="6" t="s">
        <v>178</v>
      </c>
      <c r="CG18" s="8">
        <v>1.0</v>
      </c>
      <c r="CH18" s="6" t="s">
        <v>179</v>
      </c>
      <c r="CI18" s="8">
        <v>1.0</v>
      </c>
      <c r="CJ18" s="6" t="s">
        <v>178</v>
      </c>
      <c r="CK18" s="6">
        <v>0.0</v>
      </c>
      <c r="CL18" s="6" t="s">
        <v>178</v>
      </c>
      <c r="CM18" s="6">
        <v>0.0</v>
      </c>
      <c r="CN18" s="6" t="s">
        <v>178</v>
      </c>
      <c r="CO18" s="6">
        <v>0.0</v>
      </c>
      <c r="CP18" s="6" t="s">
        <v>178</v>
      </c>
      <c r="CQ18" s="6">
        <v>1.0</v>
      </c>
      <c r="CR18" s="6" t="s">
        <v>178</v>
      </c>
      <c r="CS18" s="6">
        <v>0.0</v>
      </c>
      <c r="CT18" s="6" t="s">
        <v>178</v>
      </c>
      <c r="CU18" s="6">
        <v>0.0</v>
      </c>
      <c r="CV18" s="6" t="s">
        <v>179</v>
      </c>
      <c r="CW18" s="6">
        <v>1.0</v>
      </c>
      <c r="CX18" s="6" t="s">
        <v>178</v>
      </c>
      <c r="CY18" s="6">
        <v>0.0</v>
      </c>
      <c r="CZ18" s="6" t="s">
        <v>179</v>
      </c>
      <c r="DA18" s="6">
        <v>0.0</v>
      </c>
      <c r="DB18" s="6" t="s">
        <v>179</v>
      </c>
      <c r="DC18" s="6">
        <v>1.0</v>
      </c>
      <c r="DD18" s="6" t="s">
        <v>178</v>
      </c>
      <c r="DE18" s="6">
        <v>0.0</v>
      </c>
      <c r="DF18" s="6" t="s">
        <v>179</v>
      </c>
      <c r="DG18" s="6">
        <v>1.0</v>
      </c>
      <c r="DH18" s="6" t="s">
        <v>179</v>
      </c>
      <c r="DI18" s="6">
        <v>1.0</v>
      </c>
      <c r="DJ18" s="6" t="s">
        <v>178</v>
      </c>
      <c r="DK18" s="6">
        <v>1.0</v>
      </c>
      <c r="DL18" s="6" t="s">
        <v>179</v>
      </c>
      <c r="DM18" s="6">
        <v>1.0</v>
      </c>
      <c r="DN18" s="6" t="s">
        <v>179</v>
      </c>
      <c r="DO18" s="6">
        <v>0.0</v>
      </c>
      <c r="DP18" s="6" t="s">
        <v>178</v>
      </c>
      <c r="DQ18" s="6">
        <v>0.0</v>
      </c>
      <c r="DR18" s="6" t="s">
        <v>178</v>
      </c>
      <c r="DS18" s="6">
        <v>0.0</v>
      </c>
      <c r="DT18" s="6" t="s">
        <v>178</v>
      </c>
      <c r="DU18" s="6">
        <v>1.0</v>
      </c>
      <c r="DV18" s="6" t="s">
        <v>178</v>
      </c>
      <c r="DW18" s="6">
        <v>1.0</v>
      </c>
      <c r="DX18" s="6" t="s">
        <v>178</v>
      </c>
      <c r="DY18" s="6">
        <v>1.0</v>
      </c>
      <c r="DZ18" s="6" t="s">
        <v>179</v>
      </c>
      <c r="EA18" s="6">
        <v>0.0</v>
      </c>
      <c r="EB18" s="6" t="s">
        <v>178</v>
      </c>
      <c r="EC18" s="6">
        <v>1.0</v>
      </c>
      <c r="ED18" s="6" t="s">
        <v>178</v>
      </c>
      <c r="EE18" s="6">
        <v>0.0</v>
      </c>
      <c r="EF18" s="6" t="s">
        <v>179</v>
      </c>
      <c r="EG18" s="6">
        <v>1.0</v>
      </c>
      <c r="EH18" s="6" t="s">
        <v>179</v>
      </c>
      <c r="EI18" s="6">
        <v>0.0</v>
      </c>
      <c r="EJ18" s="6" t="s">
        <v>179</v>
      </c>
      <c r="EK18" s="6">
        <v>0.0</v>
      </c>
      <c r="EL18" s="6" t="s">
        <v>179</v>
      </c>
      <c r="EM18" s="6">
        <v>1.0</v>
      </c>
      <c r="EN18" s="6" t="s">
        <v>179</v>
      </c>
      <c r="EO18" s="6">
        <v>1.0</v>
      </c>
      <c r="EP18" s="6" t="s">
        <v>179</v>
      </c>
      <c r="EQ18" s="6">
        <v>0.0</v>
      </c>
      <c r="ER18" s="6" t="s">
        <v>179</v>
      </c>
      <c r="ES18" s="6">
        <v>1.0</v>
      </c>
      <c r="ET18" s="6" t="s">
        <v>179</v>
      </c>
      <c r="EU18" s="6">
        <v>0.0</v>
      </c>
      <c r="EV18" s="6" t="s">
        <v>178</v>
      </c>
      <c r="EW18" s="6">
        <v>1.0</v>
      </c>
      <c r="EX18" s="6" t="s">
        <v>178</v>
      </c>
      <c r="EY18" s="6">
        <v>0.0</v>
      </c>
      <c r="EZ18" s="6" t="s">
        <v>179</v>
      </c>
      <c r="FA18" s="6">
        <v>0.0</v>
      </c>
      <c r="FB18" s="6" t="s">
        <v>178</v>
      </c>
      <c r="FC18" s="6">
        <v>1.0</v>
      </c>
      <c r="FD18" s="6" t="s">
        <v>178</v>
      </c>
      <c r="FE18" s="6">
        <v>1.0</v>
      </c>
      <c r="FF18" s="6" t="s">
        <v>178</v>
      </c>
      <c r="FG18" s="6">
        <v>0.0</v>
      </c>
      <c r="FH18" s="6" t="s">
        <v>179</v>
      </c>
      <c r="FI18" s="6">
        <v>1.0</v>
      </c>
      <c r="FJ18" s="6" t="s">
        <v>179</v>
      </c>
      <c r="FK18" s="6">
        <v>1.0</v>
      </c>
      <c r="FL18" s="6" t="s">
        <v>179</v>
      </c>
      <c r="FM18" s="6">
        <v>1.0</v>
      </c>
      <c r="FN18" s="6"/>
    </row>
    <row r="19" ht="15.75" customHeight="1">
      <c r="A19" s="5">
        <v>45251.43571704861</v>
      </c>
      <c r="B19" s="6" t="s">
        <v>171</v>
      </c>
      <c r="C19" s="6" t="s">
        <v>172</v>
      </c>
      <c r="D19" s="6" t="s">
        <v>173</v>
      </c>
      <c r="E19" s="6">
        <v>3.0</v>
      </c>
      <c r="F19" s="6" t="s">
        <v>192</v>
      </c>
      <c r="G19" s="6" t="s">
        <v>175</v>
      </c>
      <c r="H19" s="7" t="s">
        <v>186</v>
      </c>
      <c r="I19" s="6" t="s">
        <v>181</v>
      </c>
      <c r="J19" s="6" t="s">
        <v>178</v>
      </c>
      <c r="K19" s="8">
        <v>1.0</v>
      </c>
      <c r="L19" s="6" t="s">
        <v>178</v>
      </c>
      <c r="M19" s="8">
        <v>1.0</v>
      </c>
      <c r="N19" s="6" t="s">
        <v>178</v>
      </c>
      <c r="O19" s="8">
        <v>1.0</v>
      </c>
      <c r="P19" s="6" t="s">
        <v>178</v>
      </c>
      <c r="Q19" s="8">
        <v>1.0</v>
      </c>
      <c r="R19" s="6" t="s">
        <v>178</v>
      </c>
      <c r="S19" s="8">
        <v>0.0</v>
      </c>
      <c r="T19" s="6" t="s">
        <v>178</v>
      </c>
      <c r="U19" s="8">
        <v>1.0</v>
      </c>
      <c r="V19" s="6" t="s">
        <v>179</v>
      </c>
      <c r="W19" s="8">
        <v>1.0</v>
      </c>
      <c r="X19" s="6" t="s">
        <v>178</v>
      </c>
      <c r="Y19" s="8">
        <v>1.0</v>
      </c>
      <c r="Z19" s="6" t="s">
        <v>178</v>
      </c>
      <c r="AA19" s="8">
        <v>0.0</v>
      </c>
      <c r="AB19" s="6" t="s">
        <v>178</v>
      </c>
      <c r="AC19" s="8">
        <v>1.0</v>
      </c>
      <c r="AD19" s="6" t="s">
        <v>178</v>
      </c>
      <c r="AE19" s="8">
        <v>1.0</v>
      </c>
      <c r="AF19" s="6" t="s">
        <v>178</v>
      </c>
      <c r="AG19" s="8">
        <v>0.0</v>
      </c>
      <c r="AH19" s="6" t="s">
        <v>178</v>
      </c>
      <c r="AI19" s="8">
        <v>0.0</v>
      </c>
      <c r="AJ19" s="6" t="s">
        <v>178</v>
      </c>
      <c r="AK19" s="8">
        <v>0.0</v>
      </c>
      <c r="AL19" s="6" t="s">
        <v>178</v>
      </c>
      <c r="AM19" s="8">
        <v>1.0</v>
      </c>
      <c r="AN19" s="6" t="s">
        <v>178</v>
      </c>
      <c r="AO19" s="8">
        <v>1.0</v>
      </c>
      <c r="AP19" s="6" t="s">
        <v>178</v>
      </c>
      <c r="AQ19" s="8">
        <v>1.0</v>
      </c>
      <c r="AR19" s="6" t="s">
        <v>178</v>
      </c>
      <c r="AS19" s="9">
        <v>1.0</v>
      </c>
      <c r="AT19" s="6" t="s">
        <v>178</v>
      </c>
      <c r="AU19" s="8">
        <v>1.0</v>
      </c>
      <c r="AV19" s="6" t="s">
        <v>178</v>
      </c>
      <c r="AW19" s="8">
        <v>0.0</v>
      </c>
      <c r="AX19" s="6" t="s">
        <v>178</v>
      </c>
      <c r="AY19" s="8">
        <v>1.0</v>
      </c>
      <c r="AZ19" s="6" t="s">
        <v>178</v>
      </c>
      <c r="BA19" s="8">
        <v>1.0</v>
      </c>
      <c r="BB19" s="6" t="s">
        <v>178</v>
      </c>
      <c r="BC19" s="8">
        <v>1.0</v>
      </c>
      <c r="BD19" s="6" t="s">
        <v>178</v>
      </c>
      <c r="BE19" s="9">
        <v>1.0</v>
      </c>
      <c r="BF19" s="6" t="s">
        <v>178</v>
      </c>
      <c r="BG19" s="6">
        <v>0.0</v>
      </c>
      <c r="BH19" s="6" t="s">
        <v>178</v>
      </c>
      <c r="BI19" s="8">
        <v>1.0</v>
      </c>
      <c r="BJ19" s="6" t="s">
        <v>178</v>
      </c>
      <c r="BK19" s="8">
        <v>0.0</v>
      </c>
      <c r="BL19" s="6" t="s">
        <v>178</v>
      </c>
      <c r="BM19" s="8">
        <v>0.0</v>
      </c>
      <c r="BN19" s="6" t="s">
        <v>178</v>
      </c>
      <c r="BO19" s="8">
        <v>0.0</v>
      </c>
      <c r="BP19" s="6" t="s">
        <v>178</v>
      </c>
      <c r="BQ19" s="8">
        <v>0.0</v>
      </c>
      <c r="BR19" s="6" t="s">
        <v>178</v>
      </c>
      <c r="BS19" s="8">
        <v>0.0</v>
      </c>
      <c r="BT19" s="6" t="s">
        <v>178</v>
      </c>
      <c r="BU19" s="8">
        <v>1.0</v>
      </c>
      <c r="BV19" s="6" t="s">
        <v>178</v>
      </c>
      <c r="BW19" s="8">
        <v>0.0</v>
      </c>
      <c r="BX19" s="6" t="s">
        <v>179</v>
      </c>
      <c r="BY19" s="8">
        <v>0.0</v>
      </c>
      <c r="BZ19" s="6" t="s">
        <v>179</v>
      </c>
      <c r="CA19" s="8">
        <v>1.0</v>
      </c>
      <c r="CB19" s="6" t="s">
        <v>178</v>
      </c>
      <c r="CC19" s="8">
        <v>0.0</v>
      </c>
      <c r="CD19" s="6" t="s">
        <v>178</v>
      </c>
      <c r="CE19" s="8">
        <v>0.0</v>
      </c>
      <c r="CF19" s="6" t="s">
        <v>178</v>
      </c>
      <c r="CG19" s="8">
        <v>1.0</v>
      </c>
      <c r="CH19" s="6" t="s">
        <v>179</v>
      </c>
      <c r="CI19" s="8">
        <v>1.0</v>
      </c>
      <c r="CJ19" s="6" t="s">
        <v>178</v>
      </c>
      <c r="CK19" s="6">
        <v>0.0</v>
      </c>
      <c r="CL19" s="6" t="s">
        <v>178</v>
      </c>
      <c r="CM19" s="6">
        <v>0.0</v>
      </c>
      <c r="CN19" s="6" t="s">
        <v>178</v>
      </c>
      <c r="CO19" s="6">
        <v>0.0</v>
      </c>
      <c r="CP19" s="6" t="s">
        <v>178</v>
      </c>
      <c r="CQ19" s="6">
        <v>1.0</v>
      </c>
      <c r="CR19" s="6" t="s">
        <v>178</v>
      </c>
      <c r="CS19" s="6">
        <v>0.0</v>
      </c>
      <c r="CT19" s="6" t="s">
        <v>178</v>
      </c>
      <c r="CU19" s="6">
        <v>0.0</v>
      </c>
      <c r="CV19" s="6" t="s">
        <v>178</v>
      </c>
      <c r="CW19" s="6">
        <v>0.0</v>
      </c>
      <c r="CX19" s="6" t="s">
        <v>178</v>
      </c>
      <c r="CY19" s="6">
        <v>0.0</v>
      </c>
      <c r="CZ19" s="6" t="s">
        <v>178</v>
      </c>
      <c r="DA19" s="6">
        <v>1.0</v>
      </c>
      <c r="DB19" s="6" t="s">
        <v>178</v>
      </c>
      <c r="DC19" s="6">
        <v>0.0</v>
      </c>
      <c r="DD19" s="6" t="s">
        <v>179</v>
      </c>
      <c r="DE19" s="6">
        <v>1.0</v>
      </c>
      <c r="DF19" s="6" t="s">
        <v>178</v>
      </c>
      <c r="DG19" s="6">
        <v>0.0</v>
      </c>
      <c r="DH19" s="6" t="s">
        <v>178</v>
      </c>
      <c r="DI19" s="6">
        <v>0.0</v>
      </c>
      <c r="DJ19" s="6" t="s">
        <v>178</v>
      </c>
      <c r="DK19" s="6">
        <v>1.0</v>
      </c>
      <c r="DL19" s="6" t="s">
        <v>179</v>
      </c>
      <c r="DM19" s="6">
        <v>1.0</v>
      </c>
      <c r="DN19" s="6" t="s">
        <v>178</v>
      </c>
      <c r="DO19" s="6">
        <v>1.0</v>
      </c>
      <c r="DP19" s="6" t="s">
        <v>178</v>
      </c>
      <c r="DQ19" s="6">
        <v>0.0</v>
      </c>
      <c r="DR19" s="6" t="s">
        <v>178</v>
      </c>
      <c r="DS19" s="6">
        <v>0.0</v>
      </c>
      <c r="DT19" s="6" t="s">
        <v>178</v>
      </c>
      <c r="DU19" s="6">
        <v>1.0</v>
      </c>
      <c r="DV19" s="6" t="s">
        <v>178</v>
      </c>
      <c r="DW19" s="6">
        <v>1.0</v>
      </c>
      <c r="DX19" s="6" t="s">
        <v>178</v>
      </c>
      <c r="DY19" s="6">
        <v>1.0</v>
      </c>
      <c r="DZ19" s="6" t="s">
        <v>178</v>
      </c>
      <c r="EA19" s="6">
        <v>1.0</v>
      </c>
      <c r="EB19" s="6" t="s">
        <v>178</v>
      </c>
      <c r="EC19" s="6">
        <v>1.0</v>
      </c>
      <c r="ED19" s="6" t="s">
        <v>178</v>
      </c>
      <c r="EE19" s="6">
        <v>0.0</v>
      </c>
      <c r="EF19" s="6" t="s">
        <v>178</v>
      </c>
      <c r="EG19" s="6">
        <v>0.0</v>
      </c>
      <c r="EH19" s="6" t="s">
        <v>178</v>
      </c>
      <c r="EI19" s="6">
        <v>1.0</v>
      </c>
      <c r="EJ19" s="6" t="s">
        <v>178</v>
      </c>
      <c r="EK19" s="6">
        <v>1.0</v>
      </c>
      <c r="EL19" s="6" t="s">
        <v>178</v>
      </c>
      <c r="EM19" s="6">
        <v>0.0</v>
      </c>
      <c r="EN19" s="6" t="s">
        <v>178</v>
      </c>
      <c r="EO19" s="6">
        <v>0.0</v>
      </c>
      <c r="EP19" s="6" t="s">
        <v>178</v>
      </c>
      <c r="EQ19" s="6">
        <v>1.0</v>
      </c>
      <c r="ER19" s="6" t="s">
        <v>179</v>
      </c>
      <c r="ES19" s="6">
        <v>1.0</v>
      </c>
      <c r="ET19" s="6" t="s">
        <v>178</v>
      </c>
      <c r="EU19" s="6">
        <v>1.0</v>
      </c>
      <c r="EV19" s="6" t="s">
        <v>178</v>
      </c>
      <c r="EW19" s="6">
        <v>1.0</v>
      </c>
      <c r="EX19" s="6" t="s">
        <v>178</v>
      </c>
      <c r="EY19" s="6">
        <v>0.0</v>
      </c>
      <c r="EZ19" s="6" t="s">
        <v>178</v>
      </c>
      <c r="FA19" s="6">
        <v>1.0</v>
      </c>
      <c r="FB19" s="6" t="s">
        <v>178</v>
      </c>
      <c r="FC19" s="6">
        <v>1.0</v>
      </c>
      <c r="FD19" s="6" t="s">
        <v>178</v>
      </c>
      <c r="FE19" s="6">
        <v>1.0</v>
      </c>
      <c r="FF19" s="6" t="s">
        <v>178</v>
      </c>
      <c r="FG19" s="6">
        <v>0.0</v>
      </c>
      <c r="FH19" s="6" t="s">
        <v>178</v>
      </c>
      <c r="FI19" s="6">
        <v>0.0</v>
      </c>
      <c r="FJ19" s="6" t="s">
        <v>178</v>
      </c>
      <c r="FK19" s="6">
        <v>0.0</v>
      </c>
      <c r="FL19" s="6" t="s">
        <v>178</v>
      </c>
      <c r="FM19" s="6">
        <v>0.0</v>
      </c>
      <c r="FN19" s="6"/>
    </row>
    <row r="20" ht="15.75" customHeight="1">
      <c r="A20" s="5">
        <v>45251.43827719908</v>
      </c>
      <c r="B20" s="6" t="s">
        <v>171</v>
      </c>
      <c r="C20" s="6" t="s">
        <v>199</v>
      </c>
      <c r="D20" s="6" t="s">
        <v>173</v>
      </c>
      <c r="E20" s="6">
        <v>1.0</v>
      </c>
      <c r="F20" s="6" t="s">
        <v>183</v>
      </c>
      <c r="G20" s="6" t="s">
        <v>175</v>
      </c>
      <c r="H20" s="7" t="s">
        <v>176</v>
      </c>
      <c r="I20" s="6" t="s">
        <v>177</v>
      </c>
      <c r="J20" s="6" t="s">
        <v>178</v>
      </c>
      <c r="K20" s="8">
        <v>1.0</v>
      </c>
      <c r="L20" s="6" t="s">
        <v>178</v>
      </c>
      <c r="M20" s="8">
        <v>1.0</v>
      </c>
      <c r="N20" s="6" t="s">
        <v>178</v>
      </c>
      <c r="O20" s="8">
        <v>1.0</v>
      </c>
      <c r="P20" s="6" t="s">
        <v>178</v>
      </c>
      <c r="Q20" s="8">
        <v>1.0</v>
      </c>
      <c r="R20" s="6" t="s">
        <v>179</v>
      </c>
      <c r="S20" s="8">
        <v>1.0</v>
      </c>
      <c r="T20" s="6" t="s">
        <v>178</v>
      </c>
      <c r="U20" s="8">
        <v>1.0</v>
      </c>
      <c r="V20" s="6" t="s">
        <v>179</v>
      </c>
      <c r="W20" s="8">
        <v>1.0</v>
      </c>
      <c r="X20" s="6" t="s">
        <v>178</v>
      </c>
      <c r="Y20" s="8">
        <v>1.0</v>
      </c>
      <c r="Z20" s="6" t="s">
        <v>179</v>
      </c>
      <c r="AA20" s="8">
        <v>1.0</v>
      </c>
      <c r="AB20" s="6" t="s">
        <v>178</v>
      </c>
      <c r="AC20" s="8">
        <v>1.0</v>
      </c>
      <c r="AD20" s="6" t="s">
        <v>178</v>
      </c>
      <c r="AE20" s="8">
        <v>1.0</v>
      </c>
      <c r="AF20" s="6" t="s">
        <v>179</v>
      </c>
      <c r="AG20" s="8">
        <v>1.0</v>
      </c>
      <c r="AH20" s="6" t="s">
        <v>179</v>
      </c>
      <c r="AI20" s="8">
        <v>1.0</v>
      </c>
      <c r="AJ20" s="6" t="s">
        <v>178</v>
      </c>
      <c r="AK20" s="8">
        <v>0.0</v>
      </c>
      <c r="AL20" s="6" t="s">
        <v>178</v>
      </c>
      <c r="AM20" s="8">
        <v>1.0</v>
      </c>
      <c r="AN20" s="6" t="s">
        <v>178</v>
      </c>
      <c r="AO20" s="8">
        <v>1.0</v>
      </c>
      <c r="AP20" s="6" t="s">
        <v>178</v>
      </c>
      <c r="AQ20" s="8">
        <v>1.0</v>
      </c>
      <c r="AR20" s="6" t="s">
        <v>178</v>
      </c>
      <c r="AS20" s="9">
        <v>1.0</v>
      </c>
      <c r="AT20" s="6" t="s">
        <v>179</v>
      </c>
      <c r="AU20" s="8">
        <v>0.0</v>
      </c>
      <c r="AV20" s="6" t="s">
        <v>179</v>
      </c>
      <c r="AW20" s="8">
        <v>1.0</v>
      </c>
      <c r="AX20" s="6" t="s">
        <v>178</v>
      </c>
      <c r="AY20" s="8">
        <v>1.0</v>
      </c>
      <c r="AZ20" s="6" t="s">
        <v>179</v>
      </c>
      <c r="BA20" s="8">
        <v>0.0</v>
      </c>
      <c r="BB20" s="6" t="s">
        <v>178</v>
      </c>
      <c r="BC20" s="8">
        <v>1.0</v>
      </c>
      <c r="BD20" s="6" t="s">
        <v>179</v>
      </c>
      <c r="BE20" s="9">
        <v>0.0</v>
      </c>
      <c r="BF20" s="6" t="s">
        <v>178</v>
      </c>
      <c r="BG20" s="6">
        <v>0.0</v>
      </c>
      <c r="BH20" s="6" t="s">
        <v>178</v>
      </c>
      <c r="BI20" s="8">
        <v>1.0</v>
      </c>
      <c r="BJ20" s="6" t="s">
        <v>179</v>
      </c>
      <c r="BK20" s="8">
        <v>1.0</v>
      </c>
      <c r="BL20" s="6" t="s">
        <v>179</v>
      </c>
      <c r="BM20" s="8">
        <v>1.0</v>
      </c>
      <c r="BN20" s="6" t="s">
        <v>179</v>
      </c>
      <c r="BO20" s="8">
        <v>1.0</v>
      </c>
      <c r="BP20" s="6" t="s">
        <v>179</v>
      </c>
      <c r="BQ20" s="8">
        <v>1.0</v>
      </c>
      <c r="BR20" s="6" t="s">
        <v>179</v>
      </c>
      <c r="BS20" s="8">
        <v>1.0</v>
      </c>
      <c r="BT20" s="6" t="s">
        <v>178</v>
      </c>
      <c r="BU20" s="8">
        <v>1.0</v>
      </c>
      <c r="BV20" s="6" t="s">
        <v>179</v>
      </c>
      <c r="BW20" s="8">
        <v>1.0</v>
      </c>
      <c r="BX20" s="6" t="s">
        <v>179</v>
      </c>
      <c r="BY20" s="8">
        <v>0.0</v>
      </c>
      <c r="BZ20" s="6" t="s">
        <v>179</v>
      </c>
      <c r="CA20" s="8">
        <v>1.0</v>
      </c>
      <c r="CB20" s="6" t="s">
        <v>179</v>
      </c>
      <c r="CC20" s="8">
        <v>1.0</v>
      </c>
      <c r="CD20" s="6" t="s">
        <v>179</v>
      </c>
      <c r="CE20" s="8">
        <v>1.0</v>
      </c>
      <c r="CF20" s="6" t="s">
        <v>179</v>
      </c>
      <c r="CG20" s="8">
        <v>0.0</v>
      </c>
      <c r="CH20" s="6" t="s">
        <v>179</v>
      </c>
      <c r="CI20" s="8">
        <v>1.0</v>
      </c>
      <c r="CJ20" s="6" t="s">
        <v>179</v>
      </c>
      <c r="CK20" s="6">
        <v>1.0</v>
      </c>
      <c r="CL20" s="6" t="s">
        <v>179</v>
      </c>
      <c r="CM20" s="6">
        <v>1.0</v>
      </c>
      <c r="CN20" s="6" t="s">
        <v>179</v>
      </c>
      <c r="CO20" s="6">
        <v>1.0</v>
      </c>
      <c r="CP20" s="6" t="s">
        <v>179</v>
      </c>
      <c r="CQ20" s="6">
        <v>0.0</v>
      </c>
      <c r="CR20" s="6" t="s">
        <v>178</v>
      </c>
      <c r="CS20" s="6">
        <v>0.0</v>
      </c>
      <c r="CT20" s="6" t="s">
        <v>178</v>
      </c>
      <c r="CU20" s="6">
        <v>0.0</v>
      </c>
      <c r="CV20" s="6" t="s">
        <v>179</v>
      </c>
      <c r="CW20" s="6">
        <v>1.0</v>
      </c>
      <c r="CX20" s="6" t="s">
        <v>178</v>
      </c>
      <c r="CY20" s="6">
        <v>0.0</v>
      </c>
      <c r="CZ20" s="6" t="s">
        <v>179</v>
      </c>
      <c r="DA20" s="6">
        <v>0.0</v>
      </c>
      <c r="DB20" s="6" t="s">
        <v>179</v>
      </c>
      <c r="DC20" s="6">
        <v>1.0</v>
      </c>
      <c r="DD20" s="6" t="s">
        <v>179</v>
      </c>
      <c r="DE20" s="6">
        <v>1.0</v>
      </c>
      <c r="DF20" s="6" t="s">
        <v>179</v>
      </c>
      <c r="DG20" s="6">
        <v>1.0</v>
      </c>
      <c r="DH20" s="6" t="s">
        <v>179</v>
      </c>
      <c r="DI20" s="6">
        <v>1.0</v>
      </c>
      <c r="DJ20" s="6" t="s">
        <v>179</v>
      </c>
      <c r="DK20" s="6">
        <v>0.0</v>
      </c>
      <c r="DL20" s="6" t="s">
        <v>179</v>
      </c>
      <c r="DM20" s="6">
        <v>1.0</v>
      </c>
      <c r="DN20" s="6" t="s">
        <v>178</v>
      </c>
      <c r="DO20" s="6">
        <v>1.0</v>
      </c>
      <c r="DP20" s="6" t="s">
        <v>178</v>
      </c>
      <c r="DQ20" s="6">
        <v>0.0</v>
      </c>
      <c r="DR20" s="6" t="s">
        <v>178</v>
      </c>
      <c r="DS20" s="6">
        <v>0.0</v>
      </c>
      <c r="DT20" s="6" t="s">
        <v>178</v>
      </c>
      <c r="DU20" s="6">
        <v>1.0</v>
      </c>
      <c r="DV20" s="6" t="s">
        <v>178</v>
      </c>
      <c r="DW20" s="6">
        <v>1.0</v>
      </c>
      <c r="DX20" s="6" t="s">
        <v>178</v>
      </c>
      <c r="DY20" s="6">
        <v>1.0</v>
      </c>
      <c r="DZ20" s="6" t="s">
        <v>178</v>
      </c>
      <c r="EA20" s="6">
        <v>1.0</v>
      </c>
      <c r="EB20" s="6" t="s">
        <v>179</v>
      </c>
      <c r="EC20" s="6">
        <v>0.0</v>
      </c>
      <c r="ED20" s="6" t="s">
        <v>179</v>
      </c>
      <c r="EE20" s="6">
        <v>1.0</v>
      </c>
      <c r="EF20" s="6" t="s">
        <v>179</v>
      </c>
      <c r="EG20" s="6">
        <v>1.0</v>
      </c>
      <c r="EH20" s="6" t="s">
        <v>178</v>
      </c>
      <c r="EI20" s="6">
        <v>1.0</v>
      </c>
      <c r="EJ20" s="6" t="s">
        <v>178</v>
      </c>
      <c r="EK20" s="6">
        <v>1.0</v>
      </c>
      <c r="EL20" s="6" t="s">
        <v>179</v>
      </c>
      <c r="EM20" s="6">
        <v>1.0</v>
      </c>
      <c r="EN20" s="6" t="s">
        <v>179</v>
      </c>
      <c r="EO20" s="6">
        <v>1.0</v>
      </c>
      <c r="EP20" s="6" t="s">
        <v>179</v>
      </c>
      <c r="EQ20" s="6">
        <v>0.0</v>
      </c>
      <c r="ER20" s="6" t="s">
        <v>179</v>
      </c>
      <c r="ES20" s="6">
        <v>1.0</v>
      </c>
      <c r="ET20" s="6" t="s">
        <v>178</v>
      </c>
      <c r="EU20" s="6">
        <v>1.0</v>
      </c>
      <c r="EV20" s="6" t="s">
        <v>178</v>
      </c>
      <c r="EW20" s="6">
        <v>1.0</v>
      </c>
      <c r="EX20" s="6" t="s">
        <v>178</v>
      </c>
      <c r="EY20" s="6">
        <v>0.0</v>
      </c>
      <c r="EZ20" s="6" t="s">
        <v>178</v>
      </c>
      <c r="FA20" s="6">
        <v>1.0</v>
      </c>
      <c r="FB20" s="6" t="s">
        <v>179</v>
      </c>
      <c r="FC20" s="6">
        <v>0.0</v>
      </c>
      <c r="FD20" s="6" t="s">
        <v>179</v>
      </c>
      <c r="FE20" s="6">
        <v>0.0</v>
      </c>
      <c r="FF20" s="6" t="s">
        <v>179</v>
      </c>
      <c r="FG20" s="6">
        <v>1.0</v>
      </c>
      <c r="FH20" s="6" t="s">
        <v>179</v>
      </c>
      <c r="FI20" s="6">
        <v>1.0</v>
      </c>
      <c r="FJ20" s="6" t="s">
        <v>179</v>
      </c>
      <c r="FK20" s="6">
        <v>1.0</v>
      </c>
      <c r="FL20" s="6" t="s">
        <v>179</v>
      </c>
      <c r="FM20" s="6">
        <v>1.0</v>
      </c>
      <c r="FN20" s="6"/>
    </row>
    <row r="21" ht="15.75" customHeight="1">
      <c r="A21" s="5">
        <v>45251.44370059027</v>
      </c>
      <c r="B21" s="6" t="s">
        <v>171</v>
      </c>
      <c r="C21" s="6" t="s">
        <v>172</v>
      </c>
      <c r="D21" s="6" t="s">
        <v>173</v>
      </c>
      <c r="E21" s="6">
        <v>2.0</v>
      </c>
      <c r="F21" s="6" t="s">
        <v>183</v>
      </c>
      <c r="G21" s="6" t="s">
        <v>198</v>
      </c>
      <c r="H21" s="7" t="s">
        <v>186</v>
      </c>
      <c r="I21" s="6" t="s">
        <v>195</v>
      </c>
      <c r="J21" s="6" t="s">
        <v>178</v>
      </c>
      <c r="K21" s="8">
        <v>1.0</v>
      </c>
      <c r="L21" s="6" t="s">
        <v>178</v>
      </c>
      <c r="M21" s="8">
        <v>1.0</v>
      </c>
      <c r="N21" s="6" t="s">
        <v>178</v>
      </c>
      <c r="O21" s="8">
        <v>1.0</v>
      </c>
      <c r="P21" s="6" t="s">
        <v>178</v>
      </c>
      <c r="Q21" s="8">
        <v>1.0</v>
      </c>
      <c r="R21" s="6" t="s">
        <v>179</v>
      </c>
      <c r="S21" s="8">
        <v>1.0</v>
      </c>
      <c r="T21" s="6" t="s">
        <v>179</v>
      </c>
      <c r="U21" s="8">
        <v>0.0</v>
      </c>
      <c r="V21" s="6" t="s">
        <v>178</v>
      </c>
      <c r="W21" s="8">
        <v>0.0</v>
      </c>
      <c r="X21" s="6" t="s">
        <v>178</v>
      </c>
      <c r="Y21" s="8">
        <v>1.0</v>
      </c>
      <c r="Z21" s="6" t="s">
        <v>178</v>
      </c>
      <c r="AA21" s="8">
        <v>0.0</v>
      </c>
      <c r="AB21" s="6" t="s">
        <v>179</v>
      </c>
      <c r="AC21" s="8">
        <v>0.0</v>
      </c>
      <c r="AD21" s="6" t="s">
        <v>179</v>
      </c>
      <c r="AE21" s="8">
        <v>0.0</v>
      </c>
      <c r="AF21" s="6" t="s">
        <v>179</v>
      </c>
      <c r="AG21" s="8">
        <v>1.0</v>
      </c>
      <c r="AH21" s="6" t="s">
        <v>178</v>
      </c>
      <c r="AI21" s="8">
        <v>0.0</v>
      </c>
      <c r="AJ21" s="6" t="s">
        <v>179</v>
      </c>
      <c r="AK21" s="8">
        <v>1.0</v>
      </c>
      <c r="AL21" s="6" t="s">
        <v>178</v>
      </c>
      <c r="AM21" s="8">
        <v>1.0</v>
      </c>
      <c r="AN21" s="6" t="s">
        <v>179</v>
      </c>
      <c r="AO21" s="8">
        <v>0.0</v>
      </c>
      <c r="AP21" s="6" t="s">
        <v>178</v>
      </c>
      <c r="AQ21" s="8">
        <v>1.0</v>
      </c>
      <c r="AR21" s="6" t="s">
        <v>178</v>
      </c>
      <c r="AS21" s="9">
        <v>1.0</v>
      </c>
      <c r="AT21" s="6" t="s">
        <v>179</v>
      </c>
      <c r="AU21" s="8">
        <v>0.0</v>
      </c>
      <c r="AV21" s="6" t="s">
        <v>178</v>
      </c>
      <c r="AW21" s="8">
        <v>0.0</v>
      </c>
      <c r="AX21" s="6" t="s">
        <v>178</v>
      </c>
      <c r="AY21" s="8">
        <v>1.0</v>
      </c>
      <c r="AZ21" s="6" t="s">
        <v>178</v>
      </c>
      <c r="BA21" s="8">
        <v>1.0</v>
      </c>
      <c r="BB21" s="6" t="s">
        <v>179</v>
      </c>
      <c r="BC21" s="8">
        <v>0.0</v>
      </c>
      <c r="BD21" s="6" t="s">
        <v>178</v>
      </c>
      <c r="BE21" s="9">
        <v>1.0</v>
      </c>
      <c r="BF21" s="6" t="s">
        <v>178</v>
      </c>
      <c r="BG21" s="6">
        <v>0.0</v>
      </c>
      <c r="BH21" s="6" t="s">
        <v>178</v>
      </c>
      <c r="BI21" s="8">
        <v>1.0</v>
      </c>
      <c r="BJ21" s="6" t="s">
        <v>178</v>
      </c>
      <c r="BK21" s="8">
        <v>0.0</v>
      </c>
      <c r="BL21" s="6" t="s">
        <v>179</v>
      </c>
      <c r="BM21" s="8">
        <v>1.0</v>
      </c>
      <c r="BN21" s="6" t="s">
        <v>178</v>
      </c>
      <c r="BO21" s="8">
        <v>0.0</v>
      </c>
      <c r="BP21" s="6" t="s">
        <v>178</v>
      </c>
      <c r="BQ21" s="8">
        <v>0.0</v>
      </c>
      <c r="BR21" s="6" t="s">
        <v>178</v>
      </c>
      <c r="BS21" s="8">
        <v>0.0</v>
      </c>
      <c r="BT21" s="6" t="s">
        <v>179</v>
      </c>
      <c r="BU21" s="8">
        <v>0.0</v>
      </c>
      <c r="BV21" s="6" t="s">
        <v>178</v>
      </c>
      <c r="BW21" s="8">
        <v>0.0</v>
      </c>
      <c r="BX21" s="6" t="s">
        <v>179</v>
      </c>
      <c r="BY21" s="8">
        <v>0.0</v>
      </c>
      <c r="BZ21" s="6" t="s">
        <v>178</v>
      </c>
      <c r="CA21" s="8">
        <v>0.0</v>
      </c>
      <c r="CB21" s="6" t="s">
        <v>178</v>
      </c>
      <c r="CC21" s="8">
        <v>0.0</v>
      </c>
      <c r="CD21" s="6" t="s">
        <v>178</v>
      </c>
      <c r="CE21" s="8">
        <v>0.0</v>
      </c>
      <c r="CF21" s="6" t="s">
        <v>178</v>
      </c>
      <c r="CG21" s="8">
        <v>1.0</v>
      </c>
      <c r="CH21" s="6" t="s">
        <v>178</v>
      </c>
      <c r="CI21" s="8">
        <v>0.0</v>
      </c>
      <c r="CJ21" s="6" t="s">
        <v>178</v>
      </c>
      <c r="CK21" s="6">
        <v>0.0</v>
      </c>
      <c r="CL21" s="6" t="s">
        <v>179</v>
      </c>
      <c r="CM21" s="6">
        <v>1.0</v>
      </c>
      <c r="CN21" s="6" t="s">
        <v>179</v>
      </c>
      <c r="CO21" s="6">
        <v>1.0</v>
      </c>
      <c r="CP21" s="6" t="s">
        <v>178</v>
      </c>
      <c r="CQ21" s="6">
        <v>1.0</v>
      </c>
      <c r="CR21" s="6" t="s">
        <v>178</v>
      </c>
      <c r="CS21" s="6">
        <v>0.0</v>
      </c>
      <c r="CT21" s="6" t="s">
        <v>178</v>
      </c>
      <c r="CU21" s="6">
        <v>0.0</v>
      </c>
      <c r="CV21" s="6" t="s">
        <v>178</v>
      </c>
      <c r="CW21" s="6">
        <v>0.0</v>
      </c>
      <c r="CX21" s="6" t="s">
        <v>178</v>
      </c>
      <c r="CY21" s="6">
        <v>0.0</v>
      </c>
      <c r="CZ21" s="6" t="s">
        <v>178</v>
      </c>
      <c r="DA21" s="6">
        <v>1.0</v>
      </c>
      <c r="DB21" s="6" t="s">
        <v>179</v>
      </c>
      <c r="DC21" s="6">
        <v>1.0</v>
      </c>
      <c r="DD21" s="6" t="s">
        <v>178</v>
      </c>
      <c r="DE21" s="6">
        <v>0.0</v>
      </c>
      <c r="DF21" s="6" t="s">
        <v>178</v>
      </c>
      <c r="DG21" s="6">
        <v>0.0</v>
      </c>
      <c r="DH21" s="6" t="s">
        <v>178</v>
      </c>
      <c r="DI21" s="6">
        <v>0.0</v>
      </c>
      <c r="DJ21" s="6" t="s">
        <v>178</v>
      </c>
      <c r="DK21" s="6">
        <v>1.0</v>
      </c>
      <c r="DL21" s="6" t="s">
        <v>179</v>
      </c>
      <c r="DM21" s="6">
        <v>1.0</v>
      </c>
      <c r="DN21" s="6" t="s">
        <v>179</v>
      </c>
      <c r="DO21" s="6">
        <v>0.0</v>
      </c>
      <c r="DP21" s="6" t="s">
        <v>178</v>
      </c>
      <c r="DQ21" s="6">
        <v>0.0</v>
      </c>
      <c r="DR21" s="6" t="s">
        <v>178</v>
      </c>
      <c r="DS21" s="6">
        <v>0.0</v>
      </c>
      <c r="DT21" s="6" t="s">
        <v>179</v>
      </c>
      <c r="DU21" s="6">
        <v>0.0</v>
      </c>
      <c r="DV21" s="6" t="s">
        <v>178</v>
      </c>
      <c r="DW21" s="6">
        <v>1.0</v>
      </c>
      <c r="DX21" s="6" t="s">
        <v>178</v>
      </c>
      <c r="DY21" s="6">
        <v>1.0</v>
      </c>
      <c r="DZ21" s="6" t="s">
        <v>179</v>
      </c>
      <c r="EA21" s="6">
        <v>0.0</v>
      </c>
      <c r="EB21" s="6" t="s">
        <v>178</v>
      </c>
      <c r="EC21" s="6">
        <v>1.0</v>
      </c>
      <c r="ED21" s="6" t="s">
        <v>179</v>
      </c>
      <c r="EE21" s="6">
        <v>1.0</v>
      </c>
      <c r="EF21" s="6" t="s">
        <v>179</v>
      </c>
      <c r="EG21" s="6">
        <v>1.0</v>
      </c>
      <c r="EH21" s="6" t="s">
        <v>178</v>
      </c>
      <c r="EI21" s="6">
        <v>1.0</v>
      </c>
      <c r="EJ21" s="6" t="s">
        <v>179</v>
      </c>
      <c r="EK21" s="6">
        <v>0.0</v>
      </c>
      <c r="EL21" s="6" t="s">
        <v>178</v>
      </c>
      <c r="EM21" s="6">
        <v>0.0</v>
      </c>
      <c r="EN21" s="6" t="s">
        <v>178</v>
      </c>
      <c r="EO21" s="6">
        <v>0.0</v>
      </c>
      <c r="EP21" s="6" t="s">
        <v>179</v>
      </c>
      <c r="EQ21" s="6">
        <v>0.0</v>
      </c>
      <c r="ER21" s="6" t="s">
        <v>178</v>
      </c>
      <c r="ES21" s="6">
        <v>0.0</v>
      </c>
      <c r="ET21" s="6" t="s">
        <v>179</v>
      </c>
      <c r="EU21" s="6">
        <v>0.0</v>
      </c>
      <c r="EV21" s="6" t="s">
        <v>178</v>
      </c>
      <c r="EW21" s="6">
        <v>1.0</v>
      </c>
      <c r="EX21" s="6" t="s">
        <v>178</v>
      </c>
      <c r="EY21" s="6">
        <v>0.0</v>
      </c>
      <c r="EZ21" s="6" t="s">
        <v>178</v>
      </c>
      <c r="FA21" s="6">
        <v>1.0</v>
      </c>
      <c r="FB21" s="6" t="s">
        <v>179</v>
      </c>
      <c r="FC21" s="6">
        <v>0.0</v>
      </c>
      <c r="FD21" s="6" t="s">
        <v>179</v>
      </c>
      <c r="FE21" s="6">
        <v>0.0</v>
      </c>
      <c r="FF21" s="6" t="s">
        <v>178</v>
      </c>
      <c r="FG21" s="6">
        <v>0.0</v>
      </c>
      <c r="FH21" s="6" t="s">
        <v>178</v>
      </c>
      <c r="FI21" s="6">
        <v>0.0</v>
      </c>
      <c r="FJ21" s="6" t="s">
        <v>178</v>
      </c>
      <c r="FK21" s="6">
        <v>0.0</v>
      </c>
      <c r="FL21" s="6" t="s">
        <v>178</v>
      </c>
      <c r="FM21" s="6">
        <v>0.0</v>
      </c>
      <c r="FN21" s="6"/>
    </row>
    <row r="22" ht="15.75" customHeight="1">
      <c r="A22" s="5">
        <v>45251.4475653588</v>
      </c>
      <c r="B22" s="6" t="s">
        <v>171</v>
      </c>
      <c r="C22" s="6" t="s">
        <v>182</v>
      </c>
      <c r="D22" s="6" t="s">
        <v>173</v>
      </c>
      <c r="E22" s="6">
        <v>1.0</v>
      </c>
      <c r="F22" s="6" t="s">
        <v>174</v>
      </c>
      <c r="G22" s="6" t="s">
        <v>175</v>
      </c>
      <c r="H22" s="7" t="s">
        <v>176</v>
      </c>
      <c r="I22" s="6" t="s">
        <v>195</v>
      </c>
      <c r="J22" s="6" t="s">
        <v>178</v>
      </c>
      <c r="K22" s="8">
        <v>1.0</v>
      </c>
      <c r="L22" s="6" t="s">
        <v>178</v>
      </c>
      <c r="M22" s="8">
        <v>1.0</v>
      </c>
      <c r="N22" s="6" t="s">
        <v>178</v>
      </c>
      <c r="O22" s="8">
        <v>1.0</v>
      </c>
      <c r="P22" s="6" t="s">
        <v>178</v>
      </c>
      <c r="Q22" s="8">
        <v>1.0</v>
      </c>
      <c r="R22" s="6" t="s">
        <v>179</v>
      </c>
      <c r="S22" s="8">
        <v>1.0</v>
      </c>
      <c r="T22" s="6" t="s">
        <v>178</v>
      </c>
      <c r="U22" s="8">
        <v>1.0</v>
      </c>
      <c r="V22" s="6" t="s">
        <v>179</v>
      </c>
      <c r="W22" s="8">
        <v>1.0</v>
      </c>
      <c r="X22" s="6" t="s">
        <v>178</v>
      </c>
      <c r="Y22" s="8">
        <v>1.0</v>
      </c>
      <c r="Z22" s="6" t="s">
        <v>179</v>
      </c>
      <c r="AA22" s="8">
        <v>1.0</v>
      </c>
      <c r="AB22" s="6" t="s">
        <v>178</v>
      </c>
      <c r="AC22" s="8">
        <v>1.0</v>
      </c>
      <c r="AD22" s="6" t="s">
        <v>178</v>
      </c>
      <c r="AE22" s="8">
        <v>1.0</v>
      </c>
      <c r="AF22" s="6" t="s">
        <v>179</v>
      </c>
      <c r="AG22" s="8">
        <v>1.0</v>
      </c>
      <c r="AH22" s="6" t="s">
        <v>179</v>
      </c>
      <c r="AI22" s="8">
        <v>1.0</v>
      </c>
      <c r="AJ22" s="6" t="s">
        <v>178</v>
      </c>
      <c r="AK22" s="8">
        <v>0.0</v>
      </c>
      <c r="AL22" s="6" t="s">
        <v>178</v>
      </c>
      <c r="AM22" s="8">
        <v>1.0</v>
      </c>
      <c r="AN22" s="6" t="s">
        <v>178</v>
      </c>
      <c r="AO22" s="8">
        <v>1.0</v>
      </c>
      <c r="AP22" s="6" t="s">
        <v>178</v>
      </c>
      <c r="AQ22" s="8">
        <v>1.0</v>
      </c>
      <c r="AR22" s="6" t="s">
        <v>178</v>
      </c>
      <c r="AS22" s="9">
        <v>1.0</v>
      </c>
      <c r="AT22" s="6" t="s">
        <v>178</v>
      </c>
      <c r="AU22" s="8">
        <v>1.0</v>
      </c>
      <c r="AV22" s="6" t="s">
        <v>179</v>
      </c>
      <c r="AW22" s="8">
        <v>1.0</v>
      </c>
      <c r="AX22" s="6" t="s">
        <v>178</v>
      </c>
      <c r="AY22" s="8">
        <v>1.0</v>
      </c>
      <c r="AZ22" s="6" t="s">
        <v>178</v>
      </c>
      <c r="BA22" s="8">
        <v>1.0</v>
      </c>
      <c r="BB22" s="6" t="s">
        <v>178</v>
      </c>
      <c r="BC22" s="8">
        <v>1.0</v>
      </c>
      <c r="BD22" s="6" t="s">
        <v>178</v>
      </c>
      <c r="BE22" s="9">
        <v>1.0</v>
      </c>
      <c r="BF22" s="6" t="s">
        <v>178</v>
      </c>
      <c r="BG22" s="6">
        <v>0.0</v>
      </c>
      <c r="BH22" s="6" t="s">
        <v>178</v>
      </c>
      <c r="BI22" s="8">
        <v>1.0</v>
      </c>
      <c r="BJ22" s="6" t="s">
        <v>179</v>
      </c>
      <c r="BK22" s="8">
        <v>1.0</v>
      </c>
      <c r="BL22" s="6" t="s">
        <v>179</v>
      </c>
      <c r="BM22" s="8">
        <v>1.0</v>
      </c>
      <c r="BN22" s="6" t="s">
        <v>179</v>
      </c>
      <c r="BO22" s="8">
        <v>1.0</v>
      </c>
      <c r="BP22" s="6" t="s">
        <v>179</v>
      </c>
      <c r="BQ22" s="8">
        <v>1.0</v>
      </c>
      <c r="BR22" s="6" t="s">
        <v>179</v>
      </c>
      <c r="BS22" s="8">
        <v>1.0</v>
      </c>
      <c r="BT22" s="6" t="s">
        <v>178</v>
      </c>
      <c r="BU22" s="8">
        <v>1.0</v>
      </c>
      <c r="BV22" s="6" t="s">
        <v>179</v>
      </c>
      <c r="BW22" s="8">
        <v>1.0</v>
      </c>
      <c r="BX22" s="6" t="s">
        <v>179</v>
      </c>
      <c r="BY22" s="8">
        <v>0.0</v>
      </c>
      <c r="BZ22" s="6" t="s">
        <v>179</v>
      </c>
      <c r="CA22" s="8">
        <v>1.0</v>
      </c>
      <c r="CB22" s="6" t="s">
        <v>179</v>
      </c>
      <c r="CC22" s="8">
        <v>1.0</v>
      </c>
      <c r="CD22" s="6" t="s">
        <v>179</v>
      </c>
      <c r="CE22" s="8">
        <v>1.0</v>
      </c>
      <c r="CF22" s="6" t="s">
        <v>178</v>
      </c>
      <c r="CG22" s="8">
        <v>1.0</v>
      </c>
      <c r="CH22" s="6" t="s">
        <v>179</v>
      </c>
      <c r="CI22" s="8">
        <v>1.0</v>
      </c>
      <c r="CJ22" s="6" t="s">
        <v>179</v>
      </c>
      <c r="CK22" s="6">
        <v>1.0</v>
      </c>
      <c r="CL22" s="6" t="s">
        <v>179</v>
      </c>
      <c r="CM22" s="6">
        <v>1.0</v>
      </c>
      <c r="CN22" s="6" t="s">
        <v>179</v>
      </c>
      <c r="CO22" s="6">
        <v>1.0</v>
      </c>
      <c r="CP22" s="6" t="s">
        <v>178</v>
      </c>
      <c r="CQ22" s="6">
        <v>1.0</v>
      </c>
      <c r="CR22" s="6" t="s">
        <v>179</v>
      </c>
      <c r="CS22" s="6">
        <v>1.0</v>
      </c>
      <c r="CT22" s="6" t="s">
        <v>178</v>
      </c>
      <c r="CU22" s="6">
        <v>0.0</v>
      </c>
      <c r="CV22" s="6" t="s">
        <v>179</v>
      </c>
      <c r="CW22" s="6">
        <v>1.0</v>
      </c>
      <c r="CX22" s="6" t="s">
        <v>178</v>
      </c>
      <c r="CY22" s="6">
        <v>0.0</v>
      </c>
      <c r="CZ22" s="6" t="s">
        <v>178</v>
      </c>
      <c r="DA22" s="6">
        <v>1.0</v>
      </c>
      <c r="DB22" s="6" t="s">
        <v>179</v>
      </c>
      <c r="DC22" s="6">
        <v>1.0</v>
      </c>
      <c r="DD22" s="6" t="s">
        <v>179</v>
      </c>
      <c r="DE22" s="6">
        <v>1.0</v>
      </c>
      <c r="DF22" s="6" t="s">
        <v>179</v>
      </c>
      <c r="DG22" s="6">
        <v>1.0</v>
      </c>
      <c r="DH22" s="6" t="s">
        <v>179</v>
      </c>
      <c r="DI22" s="6">
        <v>1.0</v>
      </c>
      <c r="DJ22" s="6" t="s">
        <v>178</v>
      </c>
      <c r="DK22" s="6">
        <v>1.0</v>
      </c>
      <c r="DL22" s="6" t="s">
        <v>179</v>
      </c>
      <c r="DM22" s="6">
        <v>1.0</v>
      </c>
      <c r="DN22" s="6" t="s">
        <v>178</v>
      </c>
      <c r="DO22" s="6">
        <v>1.0</v>
      </c>
      <c r="DP22" s="6" t="s">
        <v>178</v>
      </c>
      <c r="DQ22" s="6">
        <v>0.0</v>
      </c>
      <c r="DR22" s="6" t="s">
        <v>178</v>
      </c>
      <c r="DS22" s="6">
        <v>0.0</v>
      </c>
      <c r="DT22" s="6" t="s">
        <v>178</v>
      </c>
      <c r="DU22" s="6">
        <v>1.0</v>
      </c>
      <c r="DV22" s="6" t="s">
        <v>178</v>
      </c>
      <c r="DW22" s="6">
        <v>1.0</v>
      </c>
      <c r="DX22" s="6" t="s">
        <v>178</v>
      </c>
      <c r="DY22" s="6">
        <v>1.0</v>
      </c>
      <c r="DZ22" s="6" t="s">
        <v>178</v>
      </c>
      <c r="EA22" s="6">
        <v>1.0</v>
      </c>
      <c r="EB22" s="6" t="s">
        <v>178</v>
      </c>
      <c r="EC22" s="6">
        <v>1.0</v>
      </c>
      <c r="ED22" s="6" t="s">
        <v>179</v>
      </c>
      <c r="EE22" s="6">
        <v>1.0</v>
      </c>
      <c r="EF22" s="6" t="s">
        <v>179</v>
      </c>
      <c r="EG22" s="6">
        <v>1.0</v>
      </c>
      <c r="EH22" s="6" t="s">
        <v>178</v>
      </c>
      <c r="EI22" s="6">
        <v>1.0</v>
      </c>
      <c r="EJ22" s="6" t="s">
        <v>178</v>
      </c>
      <c r="EK22" s="6">
        <v>1.0</v>
      </c>
      <c r="EL22" s="6" t="s">
        <v>179</v>
      </c>
      <c r="EM22" s="6">
        <v>1.0</v>
      </c>
      <c r="EN22" s="6" t="s">
        <v>178</v>
      </c>
      <c r="EO22" s="6">
        <v>0.0</v>
      </c>
      <c r="EP22" s="6" t="s">
        <v>178</v>
      </c>
      <c r="EQ22" s="6">
        <v>1.0</v>
      </c>
      <c r="ER22" s="6" t="s">
        <v>179</v>
      </c>
      <c r="ES22" s="6">
        <v>1.0</v>
      </c>
      <c r="ET22" s="6" t="s">
        <v>179</v>
      </c>
      <c r="EU22" s="6">
        <v>0.0</v>
      </c>
      <c r="EV22" s="6" t="s">
        <v>178</v>
      </c>
      <c r="EW22" s="6">
        <v>1.0</v>
      </c>
      <c r="EX22" s="6" t="s">
        <v>179</v>
      </c>
      <c r="EY22" s="6">
        <v>1.0</v>
      </c>
      <c r="EZ22" s="6" t="s">
        <v>178</v>
      </c>
      <c r="FA22" s="6">
        <v>1.0</v>
      </c>
      <c r="FB22" s="6" t="s">
        <v>178</v>
      </c>
      <c r="FC22" s="6">
        <v>1.0</v>
      </c>
      <c r="FD22" s="6" t="s">
        <v>178</v>
      </c>
      <c r="FE22" s="6">
        <v>1.0</v>
      </c>
      <c r="FF22" s="6" t="s">
        <v>179</v>
      </c>
      <c r="FG22" s="6">
        <v>1.0</v>
      </c>
      <c r="FH22" s="6" t="s">
        <v>178</v>
      </c>
      <c r="FI22" s="6">
        <v>0.0</v>
      </c>
      <c r="FJ22" s="6" t="s">
        <v>179</v>
      </c>
      <c r="FK22" s="6">
        <v>1.0</v>
      </c>
      <c r="FL22" s="6" t="s">
        <v>179</v>
      </c>
      <c r="FM22" s="6">
        <v>1.0</v>
      </c>
      <c r="FN22" s="6"/>
    </row>
    <row r="23" ht="15.75" customHeight="1">
      <c r="A23" s="5">
        <v>45251.501123124996</v>
      </c>
      <c r="B23" s="6" t="s">
        <v>171</v>
      </c>
      <c r="C23" s="6" t="s">
        <v>199</v>
      </c>
      <c r="D23" s="6" t="s">
        <v>173</v>
      </c>
      <c r="E23" s="6">
        <v>2.0</v>
      </c>
      <c r="F23" s="6" t="s">
        <v>183</v>
      </c>
      <c r="G23" s="6" t="s">
        <v>175</v>
      </c>
      <c r="H23" s="7" t="s">
        <v>176</v>
      </c>
      <c r="I23" s="6" t="s">
        <v>177</v>
      </c>
      <c r="J23" s="6" t="s">
        <v>178</v>
      </c>
      <c r="K23" s="8">
        <v>1.0</v>
      </c>
      <c r="L23" s="6" t="s">
        <v>178</v>
      </c>
      <c r="M23" s="8">
        <v>1.0</v>
      </c>
      <c r="N23" s="6" t="s">
        <v>178</v>
      </c>
      <c r="O23" s="8">
        <v>1.0</v>
      </c>
      <c r="P23" s="6" t="s">
        <v>178</v>
      </c>
      <c r="Q23" s="8">
        <v>1.0</v>
      </c>
      <c r="R23" s="6" t="s">
        <v>178</v>
      </c>
      <c r="S23" s="8">
        <v>0.0</v>
      </c>
      <c r="T23" s="6" t="s">
        <v>178</v>
      </c>
      <c r="U23" s="8">
        <v>1.0</v>
      </c>
      <c r="V23" s="6" t="s">
        <v>179</v>
      </c>
      <c r="W23" s="8">
        <v>1.0</v>
      </c>
      <c r="X23" s="6" t="s">
        <v>178</v>
      </c>
      <c r="Y23" s="8">
        <v>1.0</v>
      </c>
      <c r="Z23" s="6" t="s">
        <v>179</v>
      </c>
      <c r="AA23" s="8">
        <v>1.0</v>
      </c>
      <c r="AB23" s="6" t="s">
        <v>179</v>
      </c>
      <c r="AC23" s="8">
        <v>0.0</v>
      </c>
      <c r="AD23" s="6" t="s">
        <v>178</v>
      </c>
      <c r="AE23" s="8">
        <v>1.0</v>
      </c>
      <c r="AF23" s="6" t="s">
        <v>179</v>
      </c>
      <c r="AG23" s="8">
        <v>1.0</v>
      </c>
      <c r="AH23" s="6" t="s">
        <v>179</v>
      </c>
      <c r="AI23" s="8">
        <v>1.0</v>
      </c>
      <c r="AJ23" s="6" t="s">
        <v>179</v>
      </c>
      <c r="AK23" s="8">
        <v>1.0</v>
      </c>
      <c r="AL23" s="6" t="s">
        <v>179</v>
      </c>
      <c r="AM23" s="8">
        <v>0.0</v>
      </c>
      <c r="AN23" s="6" t="s">
        <v>178</v>
      </c>
      <c r="AO23" s="8">
        <v>1.0</v>
      </c>
      <c r="AP23" s="6" t="s">
        <v>178</v>
      </c>
      <c r="AQ23" s="8">
        <v>1.0</v>
      </c>
      <c r="AR23" s="6" t="s">
        <v>178</v>
      </c>
      <c r="AS23" s="9">
        <v>1.0</v>
      </c>
      <c r="AT23" s="6" t="s">
        <v>178</v>
      </c>
      <c r="AU23" s="8">
        <v>1.0</v>
      </c>
      <c r="AV23" s="6" t="s">
        <v>178</v>
      </c>
      <c r="AW23" s="8">
        <v>0.0</v>
      </c>
      <c r="AX23" s="6" t="s">
        <v>178</v>
      </c>
      <c r="AY23" s="8">
        <v>1.0</v>
      </c>
      <c r="AZ23" s="6" t="s">
        <v>178</v>
      </c>
      <c r="BA23" s="8">
        <v>1.0</v>
      </c>
      <c r="BB23" s="6" t="s">
        <v>178</v>
      </c>
      <c r="BC23" s="8">
        <v>1.0</v>
      </c>
      <c r="BD23" s="6" t="s">
        <v>178</v>
      </c>
      <c r="BE23" s="9">
        <v>1.0</v>
      </c>
      <c r="BF23" s="6" t="s">
        <v>179</v>
      </c>
      <c r="BG23" s="6">
        <v>1.0</v>
      </c>
      <c r="BH23" s="6" t="s">
        <v>179</v>
      </c>
      <c r="BI23" s="8">
        <v>0.0</v>
      </c>
      <c r="BJ23" s="6" t="s">
        <v>179</v>
      </c>
      <c r="BK23" s="8">
        <v>1.0</v>
      </c>
      <c r="BL23" s="6" t="s">
        <v>178</v>
      </c>
      <c r="BM23" s="8">
        <v>0.0</v>
      </c>
      <c r="BN23" s="6" t="s">
        <v>179</v>
      </c>
      <c r="BO23" s="8">
        <v>1.0</v>
      </c>
      <c r="BP23" s="6" t="s">
        <v>179</v>
      </c>
      <c r="BQ23" s="8">
        <v>1.0</v>
      </c>
      <c r="BR23" s="6" t="s">
        <v>178</v>
      </c>
      <c r="BS23" s="8">
        <v>0.0</v>
      </c>
      <c r="BT23" s="6" t="s">
        <v>178</v>
      </c>
      <c r="BU23" s="8">
        <v>1.0</v>
      </c>
      <c r="BV23" s="6" t="s">
        <v>178</v>
      </c>
      <c r="BW23" s="8">
        <v>0.0</v>
      </c>
      <c r="BX23" s="6" t="s">
        <v>179</v>
      </c>
      <c r="BY23" s="8">
        <v>0.0</v>
      </c>
      <c r="BZ23" s="6" t="s">
        <v>179</v>
      </c>
      <c r="CA23" s="8">
        <v>1.0</v>
      </c>
      <c r="CB23" s="6" t="s">
        <v>179</v>
      </c>
      <c r="CC23" s="8">
        <v>1.0</v>
      </c>
      <c r="CD23" s="6" t="s">
        <v>178</v>
      </c>
      <c r="CE23" s="8">
        <v>0.0</v>
      </c>
      <c r="CF23" s="6" t="s">
        <v>178</v>
      </c>
      <c r="CG23" s="8">
        <v>1.0</v>
      </c>
      <c r="CH23" s="6" t="s">
        <v>178</v>
      </c>
      <c r="CI23" s="8">
        <v>0.0</v>
      </c>
      <c r="CJ23" s="6" t="s">
        <v>178</v>
      </c>
      <c r="CK23" s="6">
        <v>0.0</v>
      </c>
      <c r="CL23" s="6" t="s">
        <v>179</v>
      </c>
      <c r="CM23" s="6">
        <v>1.0</v>
      </c>
      <c r="CN23" s="6" t="s">
        <v>178</v>
      </c>
      <c r="CO23" s="6">
        <v>0.0</v>
      </c>
      <c r="CP23" s="6" t="s">
        <v>178</v>
      </c>
      <c r="CQ23" s="6">
        <v>1.0</v>
      </c>
      <c r="CR23" s="6" t="s">
        <v>178</v>
      </c>
      <c r="CS23" s="6">
        <v>0.0</v>
      </c>
      <c r="CT23" s="6" t="s">
        <v>178</v>
      </c>
      <c r="CU23" s="6">
        <v>0.0</v>
      </c>
      <c r="CV23" s="6" t="s">
        <v>179</v>
      </c>
      <c r="CW23" s="6">
        <v>1.0</v>
      </c>
      <c r="CX23" s="6" t="s">
        <v>178</v>
      </c>
      <c r="CY23" s="6">
        <v>0.0</v>
      </c>
      <c r="CZ23" s="6" t="s">
        <v>178</v>
      </c>
      <c r="DA23" s="6">
        <v>1.0</v>
      </c>
      <c r="DB23" s="6" t="s">
        <v>179</v>
      </c>
      <c r="DC23" s="6">
        <v>1.0</v>
      </c>
      <c r="DD23" s="6" t="s">
        <v>179</v>
      </c>
      <c r="DE23" s="6">
        <v>1.0</v>
      </c>
      <c r="DF23" s="6" t="s">
        <v>179</v>
      </c>
      <c r="DG23" s="6">
        <v>1.0</v>
      </c>
      <c r="DH23" s="6" t="s">
        <v>179</v>
      </c>
      <c r="DI23" s="6">
        <v>1.0</v>
      </c>
      <c r="DJ23" s="6" t="s">
        <v>179</v>
      </c>
      <c r="DK23" s="6">
        <v>0.0</v>
      </c>
      <c r="DL23" s="6" t="s">
        <v>179</v>
      </c>
      <c r="DM23" s="6">
        <v>1.0</v>
      </c>
      <c r="DN23" s="6" t="s">
        <v>178</v>
      </c>
      <c r="DO23" s="6">
        <v>1.0</v>
      </c>
      <c r="DP23" s="6" t="s">
        <v>178</v>
      </c>
      <c r="DQ23" s="6">
        <v>0.0</v>
      </c>
      <c r="DR23" s="6" t="s">
        <v>178</v>
      </c>
      <c r="DS23" s="6">
        <v>0.0</v>
      </c>
      <c r="DT23" s="6" t="s">
        <v>178</v>
      </c>
      <c r="DU23" s="6">
        <v>1.0</v>
      </c>
      <c r="DV23" s="6" t="s">
        <v>178</v>
      </c>
      <c r="DW23" s="6">
        <v>1.0</v>
      </c>
      <c r="DX23" s="6" t="s">
        <v>178</v>
      </c>
      <c r="DY23" s="6">
        <v>1.0</v>
      </c>
      <c r="DZ23" s="6" t="s">
        <v>178</v>
      </c>
      <c r="EA23" s="6">
        <v>1.0</v>
      </c>
      <c r="EB23" s="6" t="s">
        <v>178</v>
      </c>
      <c r="EC23" s="6">
        <v>1.0</v>
      </c>
      <c r="ED23" s="6" t="s">
        <v>178</v>
      </c>
      <c r="EE23" s="6">
        <v>0.0</v>
      </c>
      <c r="EF23" s="6" t="s">
        <v>178</v>
      </c>
      <c r="EG23" s="6">
        <v>0.0</v>
      </c>
      <c r="EH23" s="6" t="s">
        <v>178</v>
      </c>
      <c r="EI23" s="6">
        <v>1.0</v>
      </c>
      <c r="EJ23" s="6" t="s">
        <v>179</v>
      </c>
      <c r="EK23" s="6">
        <v>0.0</v>
      </c>
      <c r="EL23" s="6" t="s">
        <v>179</v>
      </c>
      <c r="EM23" s="6">
        <v>1.0</v>
      </c>
      <c r="EN23" s="6" t="s">
        <v>178</v>
      </c>
      <c r="EO23" s="6">
        <v>0.0</v>
      </c>
      <c r="EP23" s="6" t="s">
        <v>178</v>
      </c>
      <c r="EQ23" s="6">
        <v>1.0</v>
      </c>
      <c r="ER23" s="6" t="s">
        <v>179</v>
      </c>
      <c r="ES23" s="6">
        <v>1.0</v>
      </c>
      <c r="ET23" s="6" t="s">
        <v>178</v>
      </c>
      <c r="EU23" s="6">
        <v>1.0</v>
      </c>
      <c r="EV23" s="6" t="s">
        <v>178</v>
      </c>
      <c r="EW23" s="6">
        <v>1.0</v>
      </c>
      <c r="EX23" s="6" t="s">
        <v>178</v>
      </c>
      <c r="EY23" s="6">
        <v>0.0</v>
      </c>
      <c r="EZ23" s="6" t="s">
        <v>178</v>
      </c>
      <c r="FA23" s="6">
        <v>1.0</v>
      </c>
      <c r="FB23" s="6" t="s">
        <v>178</v>
      </c>
      <c r="FC23" s="6">
        <v>1.0</v>
      </c>
      <c r="FD23" s="6" t="s">
        <v>179</v>
      </c>
      <c r="FE23" s="6">
        <v>0.0</v>
      </c>
      <c r="FF23" s="6" t="s">
        <v>179</v>
      </c>
      <c r="FG23" s="6">
        <v>1.0</v>
      </c>
      <c r="FH23" s="6" t="s">
        <v>179</v>
      </c>
      <c r="FI23" s="6">
        <v>1.0</v>
      </c>
      <c r="FJ23" s="6" t="s">
        <v>178</v>
      </c>
      <c r="FK23" s="6">
        <v>0.0</v>
      </c>
      <c r="FL23" s="6" t="s">
        <v>178</v>
      </c>
      <c r="FM23" s="6">
        <v>0.0</v>
      </c>
      <c r="FN23" s="6"/>
    </row>
    <row r="24" ht="15.75" customHeight="1">
      <c r="A24" s="5">
        <v>45251.51815931713</v>
      </c>
      <c r="B24" s="6" t="s">
        <v>171</v>
      </c>
      <c r="C24" s="6" t="s">
        <v>182</v>
      </c>
      <c r="D24" s="6" t="s">
        <v>173</v>
      </c>
      <c r="E24" s="6">
        <v>3.0</v>
      </c>
      <c r="F24" s="6" t="s">
        <v>183</v>
      </c>
      <c r="G24" s="6" t="s">
        <v>198</v>
      </c>
      <c r="H24" s="7" t="s">
        <v>186</v>
      </c>
      <c r="I24" s="6" t="s">
        <v>195</v>
      </c>
      <c r="J24" s="6" t="s">
        <v>178</v>
      </c>
      <c r="K24" s="8">
        <v>1.0</v>
      </c>
      <c r="L24" s="6" t="s">
        <v>179</v>
      </c>
      <c r="M24" s="8">
        <v>0.0</v>
      </c>
      <c r="N24" s="6" t="s">
        <v>178</v>
      </c>
      <c r="O24" s="8">
        <v>1.0</v>
      </c>
      <c r="P24" s="6" t="s">
        <v>178</v>
      </c>
      <c r="Q24" s="8">
        <v>1.0</v>
      </c>
      <c r="R24" s="6" t="s">
        <v>178</v>
      </c>
      <c r="S24" s="8">
        <v>0.0</v>
      </c>
      <c r="T24" s="6" t="s">
        <v>178</v>
      </c>
      <c r="U24" s="8">
        <v>1.0</v>
      </c>
      <c r="V24" s="6" t="s">
        <v>179</v>
      </c>
      <c r="W24" s="8">
        <v>1.0</v>
      </c>
      <c r="X24" s="6" t="s">
        <v>178</v>
      </c>
      <c r="Y24" s="8">
        <v>1.0</v>
      </c>
      <c r="Z24" s="6" t="s">
        <v>178</v>
      </c>
      <c r="AA24" s="8">
        <v>0.0</v>
      </c>
      <c r="AB24" s="6" t="s">
        <v>179</v>
      </c>
      <c r="AC24" s="8">
        <v>0.0</v>
      </c>
      <c r="AD24" s="6" t="s">
        <v>179</v>
      </c>
      <c r="AE24" s="8">
        <v>0.0</v>
      </c>
      <c r="AF24" s="6" t="s">
        <v>179</v>
      </c>
      <c r="AG24" s="8">
        <v>1.0</v>
      </c>
      <c r="AH24" s="6" t="s">
        <v>179</v>
      </c>
      <c r="AI24" s="8">
        <v>1.0</v>
      </c>
      <c r="AJ24" s="6" t="s">
        <v>178</v>
      </c>
      <c r="AK24" s="8">
        <v>0.0</v>
      </c>
      <c r="AL24" s="6" t="s">
        <v>178</v>
      </c>
      <c r="AM24" s="8">
        <v>1.0</v>
      </c>
      <c r="AN24" s="6" t="s">
        <v>179</v>
      </c>
      <c r="AO24" s="8">
        <v>0.0</v>
      </c>
      <c r="AP24" s="6" t="s">
        <v>178</v>
      </c>
      <c r="AQ24" s="8">
        <v>1.0</v>
      </c>
      <c r="AR24" s="6" t="s">
        <v>179</v>
      </c>
      <c r="AS24" s="9">
        <v>0.0</v>
      </c>
      <c r="AT24" s="6" t="s">
        <v>179</v>
      </c>
      <c r="AU24" s="8">
        <v>0.0</v>
      </c>
      <c r="AV24" s="6" t="s">
        <v>179</v>
      </c>
      <c r="AW24" s="8">
        <v>1.0</v>
      </c>
      <c r="AX24" s="6" t="s">
        <v>178</v>
      </c>
      <c r="AY24" s="8">
        <v>1.0</v>
      </c>
      <c r="AZ24" s="6" t="s">
        <v>179</v>
      </c>
      <c r="BA24" s="8">
        <v>0.0</v>
      </c>
      <c r="BB24" s="6" t="s">
        <v>179</v>
      </c>
      <c r="BC24" s="8">
        <v>0.0</v>
      </c>
      <c r="BD24" s="6" t="s">
        <v>178</v>
      </c>
      <c r="BE24" s="9">
        <v>1.0</v>
      </c>
      <c r="BF24" s="6" t="s">
        <v>179</v>
      </c>
      <c r="BG24" s="6">
        <v>1.0</v>
      </c>
      <c r="BH24" s="6" t="s">
        <v>179</v>
      </c>
      <c r="BI24" s="8">
        <v>0.0</v>
      </c>
      <c r="BJ24" s="6" t="s">
        <v>179</v>
      </c>
      <c r="BK24" s="8">
        <v>1.0</v>
      </c>
      <c r="BL24" s="6" t="s">
        <v>179</v>
      </c>
      <c r="BM24" s="8">
        <v>1.0</v>
      </c>
      <c r="BN24" s="6" t="s">
        <v>178</v>
      </c>
      <c r="BO24" s="8">
        <v>0.0</v>
      </c>
      <c r="BP24" s="6" t="s">
        <v>179</v>
      </c>
      <c r="BQ24" s="8">
        <v>1.0</v>
      </c>
      <c r="BR24" s="6" t="s">
        <v>178</v>
      </c>
      <c r="BS24" s="8">
        <v>0.0</v>
      </c>
      <c r="BT24" s="6" t="s">
        <v>178</v>
      </c>
      <c r="BU24" s="8">
        <v>1.0</v>
      </c>
      <c r="BV24" s="6" t="s">
        <v>179</v>
      </c>
      <c r="BW24" s="8">
        <v>1.0</v>
      </c>
      <c r="BX24" s="6" t="s">
        <v>179</v>
      </c>
      <c r="BY24" s="8">
        <v>0.0</v>
      </c>
      <c r="BZ24" s="6" t="s">
        <v>179</v>
      </c>
      <c r="CA24" s="8">
        <v>1.0</v>
      </c>
      <c r="CB24" s="6" t="s">
        <v>179</v>
      </c>
      <c r="CC24" s="8">
        <v>1.0</v>
      </c>
      <c r="CD24" s="6" t="s">
        <v>179</v>
      </c>
      <c r="CE24" s="8">
        <v>1.0</v>
      </c>
      <c r="CF24" s="6" t="s">
        <v>178</v>
      </c>
      <c r="CG24" s="8">
        <v>1.0</v>
      </c>
      <c r="CH24" s="6" t="s">
        <v>178</v>
      </c>
      <c r="CI24" s="8">
        <v>0.0</v>
      </c>
      <c r="CJ24" s="6" t="s">
        <v>179</v>
      </c>
      <c r="CK24" s="6">
        <v>1.0</v>
      </c>
      <c r="CL24" s="6" t="s">
        <v>179</v>
      </c>
      <c r="CM24" s="6">
        <v>1.0</v>
      </c>
      <c r="CN24" s="6" t="s">
        <v>178</v>
      </c>
      <c r="CO24" s="6">
        <v>0.0</v>
      </c>
      <c r="CP24" s="6" t="s">
        <v>178</v>
      </c>
      <c r="CQ24" s="6">
        <v>1.0</v>
      </c>
      <c r="CR24" s="6" t="s">
        <v>178</v>
      </c>
      <c r="CS24" s="6">
        <v>0.0</v>
      </c>
      <c r="CT24" s="6" t="s">
        <v>178</v>
      </c>
      <c r="CU24" s="6">
        <v>0.0</v>
      </c>
      <c r="CV24" s="6" t="s">
        <v>178</v>
      </c>
      <c r="CW24" s="6">
        <v>0.0</v>
      </c>
      <c r="CX24" s="6" t="s">
        <v>178</v>
      </c>
      <c r="CY24" s="6">
        <v>0.0</v>
      </c>
      <c r="CZ24" s="6" t="s">
        <v>179</v>
      </c>
      <c r="DA24" s="6">
        <v>0.0</v>
      </c>
      <c r="DB24" s="6" t="s">
        <v>179</v>
      </c>
      <c r="DC24" s="6">
        <v>1.0</v>
      </c>
      <c r="DD24" s="6" t="s">
        <v>178</v>
      </c>
      <c r="DE24" s="6">
        <v>0.0</v>
      </c>
      <c r="DF24" s="6" t="s">
        <v>178</v>
      </c>
      <c r="DG24" s="6">
        <v>0.0</v>
      </c>
      <c r="DH24" s="6" t="s">
        <v>178</v>
      </c>
      <c r="DI24" s="6">
        <v>0.0</v>
      </c>
      <c r="DJ24" s="6" t="s">
        <v>179</v>
      </c>
      <c r="DK24" s="6">
        <v>0.0</v>
      </c>
      <c r="DL24" s="6" t="s">
        <v>179</v>
      </c>
      <c r="DM24" s="6">
        <v>1.0</v>
      </c>
      <c r="DN24" s="6" t="s">
        <v>179</v>
      </c>
      <c r="DO24" s="6">
        <v>0.0</v>
      </c>
      <c r="DP24" s="6" t="s">
        <v>178</v>
      </c>
      <c r="DQ24" s="6">
        <v>0.0</v>
      </c>
      <c r="DR24" s="6" t="s">
        <v>178</v>
      </c>
      <c r="DS24" s="6">
        <v>0.0</v>
      </c>
      <c r="DT24" s="6" t="s">
        <v>178</v>
      </c>
      <c r="DU24" s="6">
        <v>1.0</v>
      </c>
      <c r="DV24" s="6" t="s">
        <v>179</v>
      </c>
      <c r="DW24" s="6">
        <v>0.0</v>
      </c>
      <c r="DX24" s="6" t="s">
        <v>179</v>
      </c>
      <c r="DY24" s="6">
        <v>0.0</v>
      </c>
      <c r="DZ24" s="6" t="s">
        <v>179</v>
      </c>
      <c r="EA24" s="6">
        <v>0.0</v>
      </c>
      <c r="EB24" s="6" t="s">
        <v>179</v>
      </c>
      <c r="EC24" s="6">
        <v>0.0</v>
      </c>
      <c r="ED24" s="6" t="s">
        <v>179</v>
      </c>
      <c r="EE24" s="6">
        <v>1.0</v>
      </c>
      <c r="EF24" s="6" t="s">
        <v>178</v>
      </c>
      <c r="EG24" s="6">
        <v>0.0</v>
      </c>
      <c r="EH24" s="6" t="s">
        <v>178</v>
      </c>
      <c r="EI24" s="6">
        <v>1.0</v>
      </c>
      <c r="EJ24" s="6" t="s">
        <v>178</v>
      </c>
      <c r="EK24" s="6">
        <v>1.0</v>
      </c>
      <c r="EL24" s="6" t="s">
        <v>179</v>
      </c>
      <c r="EM24" s="6">
        <v>1.0</v>
      </c>
      <c r="EN24" s="6" t="s">
        <v>179</v>
      </c>
      <c r="EO24" s="6">
        <v>1.0</v>
      </c>
      <c r="EP24" s="6" t="s">
        <v>179</v>
      </c>
      <c r="EQ24" s="6">
        <v>0.0</v>
      </c>
      <c r="ER24" s="6" t="s">
        <v>179</v>
      </c>
      <c r="ES24" s="6">
        <v>1.0</v>
      </c>
      <c r="ET24" s="6" t="s">
        <v>178</v>
      </c>
      <c r="EU24" s="6">
        <v>1.0</v>
      </c>
      <c r="EV24" s="6" t="s">
        <v>178</v>
      </c>
      <c r="EW24" s="6">
        <v>1.0</v>
      </c>
      <c r="EX24" s="6" t="s">
        <v>178</v>
      </c>
      <c r="EY24" s="6">
        <v>0.0</v>
      </c>
      <c r="EZ24" s="6" t="s">
        <v>179</v>
      </c>
      <c r="FA24" s="6">
        <v>0.0</v>
      </c>
      <c r="FB24" s="6" t="s">
        <v>178</v>
      </c>
      <c r="FC24" s="6">
        <v>1.0</v>
      </c>
      <c r="FD24" s="6" t="s">
        <v>179</v>
      </c>
      <c r="FE24" s="6">
        <v>0.0</v>
      </c>
      <c r="FF24" s="6" t="s">
        <v>178</v>
      </c>
      <c r="FG24" s="6">
        <v>0.0</v>
      </c>
      <c r="FH24" s="6" t="s">
        <v>178</v>
      </c>
      <c r="FI24" s="6">
        <v>0.0</v>
      </c>
      <c r="FJ24" s="6" t="s">
        <v>178</v>
      </c>
      <c r="FK24" s="6">
        <v>0.0</v>
      </c>
      <c r="FL24" s="6" t="s">
        <v>179</v>
      </c>
      <c r="FM24" s="6">
        <v>1.0</v>
      </c>
      <c r="FN24" s="6"/>
    </row>
    <row r="25" ht="15.75" customHeight="1">
      <c r="A25" s="5">
        <v>45251.545468020835</v>
      </c>
      <c r="B25" s="6" t="s">
        <v>171</v>
      </c>
      <c r="C25" s="6" t="s">
        <v>182</v>
      </c>
      <c r="D25" s="6" t="s">
        <v>173</v>
      </c>
      <c r="E25" s="6">
        <v>3.0</v>
      </c>
      <c r="F25" s="6" t="s">
        <v>174</v>
      </c>
      <c r="G25" s="6" t="s">
        <v>198</v>
      </c>
      <c r="H25" s="7" t="s">
        <v>176</v>
      </c>
      <c r="I25" s="6" t="s">
        <v>195</v>
      </c>
      <c r="J25" s="6" t="s">
        <v>179</v>
      </c>
      <c r="K25" s="8">
        <v>0.0</v>
      </c>
      <c r="L25" s="6" t="s">
        <v>179</v>
      </c>
      <c r="M25" s="8">
        <v>0.0</v>
      </c>
      <c r="N25" s="6" t="s">
        <v>178</v>
      </c>
      <c r="O25" s="8">
        <v>1.0</v>
      </c>
      <c r="P25" s="6" t="s">
        <v>179</v>
      </c>
      <c r="Q25" s="8">
        <v>0.0</v>
      </c>
      <c r="R25" s="6" t="s">
        <v>178</v>
      </c>
      <c r="S25" s="8">
        <v>0.0</v>
      </c>
      <c r="T25" s="6" t="s">
        <v>178</v>
      </c>
      <c r="U25" s="8">
        <v>1.0</v>
      </c>
      <c r="V25" s="6" t="s">
        <v>178</v>
      </c>
      <c r="W25" s="8">
        <v>0.0</v>
      </c>
      <c r="X25" s="6" t="s">
        <v>179</v>
      </c>
      <c r="Y25" s="8">
        <v>0.0</v>
      </c>
      <c r="Z25" s="6" t="s">
        <v>178</v>
      </c>
      <c r="AA25" s="8">
        <v>0.0</v>
      </c>
      <c r="AB25" s="6" t="s">
        <v>179</v>
      </c>
      <c r="AC25" s="8">
        <v>0.0</v>
      </c>
      <c r="AD25" s="6" t="s">
        <v>179</v>
      </c>
      <c r="AE25" s="8">
        <v>0.0</v>
      </c>
      <c r="AF25" s="6" t="s">
        <v>178</v>
      </c>
      <c r="AG25" s="8">
        <v>0.0</v>
      </c>
      <c r="AH25" s="6" t="s">
        <v>179</v>
      </c>
      <c r="AI25" s="8">
        <v>1.0</v>
      </c>
      <c r="AJ25" s="6" t="s">
        <v>179</v>
      </c>
      <c r="AK25" s="8">
        <v>1.0</v>
      </c>
      <c r="AL25" s="6" t="s">
        <v>178</v>
      </c>
      <c r="AM25" s="8">
        <v>1.0</v>
      </c>
      <c r="AN25" s="6" t="s">
        <v>179</v>
      </c>
      <c r="AO25" s="8">
        <v>0.0</v>
      </c>
      <c r="AP25" s="6" t="s">
        <v>178</v>
      </c>
      <c r="AQ25" s="8">
        <v>1.0</v>
      </c>
      <c r="AR25" s="6" t="s">
        <v>179</v>
      </c>
      <c r="AS25" s="9">
        <v>0.0</v>
      </c>
      <c r="AT25" s="6" t="s">
        <v>179</v>
      </c>
      <c r="AU25" s="8">
        <v>0.0</v>
      </c>
      <c r="AV25" s="6" t="s">
        <v>178</v>
      </c>
      <c r="AW25" s="8">
        <v>0.0</v>
      </c>
      <c r="AX25" s="6" t="s">
        <v>179</v>
      </c>
      <c r="AY25" s="8">
        <v>0.0</v>
      </c>
      <c r="AZ25" s="6" t="s">
        <v>179</v>
      </c>
      <c r="BA25" s="8">
        <v>0.0</v>
      </c>
      <c r="BB25" s="6" t="s">
        <v>178</v>
      </c>
      <c r="BC25" s="8">
        <v>1.0</v>
      </c>
      <c r="BD25" s="6" t="s">
        <v>179</v>
      </c>
      <c r="BE25" s="9">
        <v>0.0</v>
      </c>
      <c r="BF25" s="6" t="s">
        <v>179</v>
      </c>
      <c r="BG25" s="6">
        <v>1.0</v>
      </c>
      <c r="BH25" s="6" t="s">
        <v>178</v>
      </c>
      <c r="BI25" s="8">
        <v>1.0</v>
      </c>
      <c r="BJ25" s="6" t="s">
        <v>179</v>
      </c>
      <c r="BK25" s="8">
        <v>1.0</v>
      </c>
      <c r="BL25" s="6" t="s">
        <v>179</v>
      </c>
      <c r="BM25" s="8">
        <v>1.0</v>
      </c>
      <c r="BN25" s="6" t="s">
        <v>178</v>
      </c>
      <c r="BO25" s="8">
        <v>0.0</v>
      </c>
      <c r="BP25" s="6" t="s">
        <v>179</v>
      </c>
      <c r="BQ25" s="8">
        <v>1.0</v>
      </c>
      <c r="BR25" s="6" t="s">
        <v>178</v>
      </c>
      <c r="BS25" s="8">
        <v>0.0</v>
      </c>
      <c r="BT25" s="6" t="s">
        <v>179</v>
      </c>
      <c r="BU25" s="8">
        <v>0.0</v>
      </c>
      <c r="BV25" s="6" t="s">
        <v>179</v>
      </c>
      <c r="BW25" s="8">
        <v>1.0</v>
      </c>
      <c r="BX25" s="6" t="s">
        <v>179</v>
      </c>
      <c r="BY25" s="8">
        <v>0.0</v>
      </c>
      <c r="BZ25" s="6" t="s">
        <v>179</v>
      </c>
      <c r="CA25" s="8">
        <v>1.0</v>
      </c>
      <c r="CB25" s="6" t="s">
        <v>179</v>
      </c>
      <c r="CC25" s="8">
        <v>1.0</v>
      </c>
      <c r="CD25" s="6" t="s">
        <v>178</v>
      </c>
      <c r="CE25" s="8">
        <v>0.0</v>
      </c>
      <c r="CF25" s="6" t="s">
        <v>179</v>
      </c>
      <c r="CG25" s="8">
        <v>0.0</v>
      </c>
      <c r="CH25" s="6" t="s">
        <v>178</v>
      </c>
      <c r="CI25" s="8">
        <v>0.0</v>
      </c>
      <c r="CJ25" s="6" t="s">
        <v>179</v>
      </c>
      <c r="CK25" s="6">
        <v>1.0</v>
      </c>
      <c r="CL25" s="6" t="s">
        <v>179</v>
      </c>
      <c r="CM25" s="6">
        <v>1.0</v>
      </c>
      <c r="CN25" s="6" t="s">
        <v>178</v>
      </c>
      <c r="CO25" s="6">
        <v>0.0</v>
      </c>
      <c r="CP25" s="6" t="s">
        <v>179</v>
      </c>
      <c r="CQ25" s="6">
        <v>0.0</v>
      </c>
      <c r="CR25" s="6" t="s">
        <v>178</v>
      </c>
      <c r="CS25" s="6">
        <v>0.0</v>
      </c>
      <c r="CT25" s="6" t="s">
        <v>179</v>
      </c>
      <c r="CU25" s="6">
        <v>1.0</v>
      </c>
      <c r="CV25" s="6" t="s">
        <v>178</v>
      </c>
      <c r="CW25" s="6">
        <v>0.0</v>
      </c>
      <c r="CX25" s="6" t="s">
        <v>178</v>
      </c>
      <c r="CY25" s="6">
        <v>0.0</v>
      </c>
      <c r="CZ25" s="6" t="s">
        <v>179</v>
      </c>
      <c r="DA25" s="6">
        <v>0.0</v>
      </c>
      <c r="DB25" s="6" t="s">
        <v>179</v>
      </c>
      <c r="DC25" s="6">
        <v>1.0</v>
      </c>
      <c r="DD25" s="6" t="s">
        <v>178</v>
      </c>
      <c r="DE25" s="6">
        <v>0.0</v>
      </c>
      <c r="DF25" s="6" t="s">
        <v>178</v>
      </c>
      <c r="DG25" s="6">
        <v>0.0</v>
      </c>
      <c r="DH25" s="6" t="s">
        <v>179</v>
      </c>
      <c r="DI25" s="6">
        <v>1.0</v>
      </c>
      <c r="DJ25" s="6" t="s">
        <v>179</v>
      </c>
      <c r="DK25" s="6">
        <v>0.0</v>
      </c>
      <c r="DL25" s="6" t="s">
        <v>179</v>
      </c>
      <c r="DM25" s="6">
        <v>1.0</v>
      </c>
      <c r="DN25" s="6" t="s">
        <v>178</v>
      </c>
      <c r="DO25" s="6">
        <v>1.0</v>
      </c>
      <c r="DP25" s="6" t="s">
        <v>178</v>
      </c>
      <c r="DQ25" s="6">
        <v>0.0</v>
      </c>
      <c r="DR25" s="6" t="s">
        <v>179</v>
      </c>
      <c r="DS25" s="6">
        <v>1.0</v>
      </c>
      <c r="DT25" s="6" t="s">
        <v>178</v>
      </c>
      <c r="DU25" s="6">
        <v>1.0</v>
      </c>
      <c r="DV25" s="6" t="s">
        <v>179</v>
      </c>
      <c r="DW25" s="6">
        <v>0.0</v>
      </c>
      <c r="DX25" s="6" t="s">
        <v>179</v>
      </c>
      <c r="DY25" s="6">
        <v>0.0</v>
      </c>
      <c r="DZ25" s="6" t="s">
        <v>179</v>
      </c>
      <c r="EA25" s="6">
        <v>0.0</v>
      </c>
      <c r="EB25" s="6" t="s">
        <v>178</v>
      </c>
      <c r="EC25" s="6">
        <v>1.0</v>
      </c>
      <c r="ED25" s="6" t="s">
        <v>179</v>
      </c>
      <c r="EE25" s="6">
        <v>1.0</v>
      </c>
      <c r="EF25" s="6" t="s">
        <v>179</v>
      </c>
      <c r="EG25" s="6">
        <v>1.0</v>
      </c>
      <c r="EH25" s="6" t="s">
        <v>179</v>
      </c>
      <c r="EI25" s="6">
        <v>0.0</v>
      </c>
      <c r="EJ25" s="6" t="s">
        <v>179</v>
      </c>
      <c r="EK25" s="6">
        <v>0.0</v>
      </c>
      <c r="EL25" s="6" t="s">
        <v>179</v>
      </c>
      <c r="EM25" s="6">
        <v>1.0</v>
      </c>
      <c r="EN25" s="6" t="s">
        <v>178</v>
      </c>
      <c r="EO25" s="6">
        <v>0.0</v>
      </c>
      <c r="EP25" s="6" t="s">
        <v>179</v>
      </c>
      <c r="EQ25" s="6">
        <v>0.0</v>
      </c>
      <c r="ER25" s="6" t="s">
        <v>178</v>
      </c>
      <c r="ES25" s="6">
        <v>0.0</v>
      </c>
      <c r="ET25" s="6" t="s">
        <v>179</v>
      </c>
      <c r="EU25" s="6">
        <v>0.0</v>
      </c>
      <c r="EV25" s="6" t="s">
        <v>179</v>
      </c>
      <c r="EW25" s="6">
        <v>0.0</v>
      </c>
      <c r="EX25" s="6" t="s">
        <v>179</v>
      </c>
      <c r="EY25" s="6">
        <v>1.0</v>
      </c>
      <c r="EZ25" s="6" t="s">
        <v>179</v>
      </c>
      <c r="FA25" s="6">
        <v>0.0</v>
      </c>
      <c r="FB25" s="6" t="s">
        <v>179</v>
      </c>
      <c r="FC25" s="6">
        <v>0.0</v>
      </c>
      <c r="FD25" s="6" t="s">
        <v>179</v>
      </c>
      <c r="FE25" s="6">
        <v>0.0</v>
      </c>
      <c r="FF25" s="6" t="s">
        <v>179</v>
      </c>
      <c r="FG25" s="6">
        <v>1.0</v>
      </c>
      <c r="FH25" s="6" t="s">
        <v>178</v>
      </c>
      <c r="FI25" s="6">
        <v>0.0</v>
      </c>
      <c r="FJ25" s="6" t="s">
        <v>179</v>
      </c>
      <c r="FK25" s="6">
        <v>1.0</v>
      </c>
      <c r="FL25" s="6" t="s">
        <v>178</v>
      </c>
      <c r="FM25" s="6">
        <v>0.0</v>
      </c>
      <c r="FN25" s="6"/>
    </row>
    <row r="26" ht="15.75" customHeight="1">
      <c r="A26" s="5">
        <v>45251.76874480324</v>
      </c>
      <c r="B26" s="6" t="s">
        <v>171</v>
      </c>
      <c r="C26" s="6" t="s">
        <v>180</v>
      </c>
      <c r="D26" s="6" t="s">
        <v>173</v>
      </c>
      <c r="E26" s="6">
        <v>1.0</v>
      </c>
      <c r="F26" s="6" t="s">
        <v>190</v>
      </c>
      <c r="G26" s="6" t="s">
        <v>175</v>
      </c>
      <c r="H26" s="7" t="s">
        <v>176</v>
      </c>
      <c r="I26" s="6" t="s">
        <v>177</v>
      </c>
      <c r="J26" s="6" t="s">
        <v>178</v>
      </c>
      <c r="K26" s="8">
        <v>1.0</v>
      </c>
      <c r="L26" s="6" t="s">
        <v>178</v>
      </c>
      <c r="M26" s="8">
        <v>1.0</v>
      </c>
      <c r="N26" s="6" t="s">
        <v>178</v>
      </c>
      <c r="O26" s="8">
        <v>1.0</v>
      </c>
      <c r="P26" s="6" t="s">
        <v>178</v>
      </c>
      <c r="Q26" s="8">
        <v>1.0</v>
      </c>
      <c r="R26" s="6" t="s">
        <v>178</v>
      </c>
      <c r="S26" s="8">
        <v>0.0</v>
      </c>
      <c r="T26" s="6" t="s">
        <v>179</v>
      </c>
      <c r="U26" s="8">
        <v>0.0</v>
      </c>
      <c r="V26" s="6" t="s">
        <v>178</v>
      </c>
      <c r="W26" s="8">
        <v>0.0</v>
      </c>
      <c r="X26" s="6" t="s">
        <v>178</v>
      </c>
      <c r="Y26" s="8">
        <v>1.0</v>
      </c>
      <c r="Z26" s="6" t="s">
        <v>178</v>
      </c>
      <c r="AA26" s="8">
        <v>0.0</v>
      </c>
      <c r="AB26" s="6" t="s">
        <v>178</v>
      </c>
      <c r="AC26" s="8">
        <v>1.0</v>
      </c>
      <c r="AD26" s="6" t="s">
        <v>178</v>
      </c>
      <c r="AE26" s="8">
        <v>1.0</v>
      </c>
      <c r="AF26" s="6" t="s">
        <v>178</v>
      </c>
      <c r="AG26" s="8">
        <v>0.0</v>
      </c>
      <c r="AH26" s="6" t="s">
        <v>179</v>
      </c>
      <c r="AI26" s="8">
        <v>1.0</v>
      </c>
      <c r="AJ26" s="6" t="s">
        <v>178</v>
      </c>
      <c r="AK26" s="8">
        <v>0.0</v>
      </c>
      <c r="AL26" s="6" t="s">
        <v>179</v>
      </c>
      <c r="AM26" s="8">
        <v>0.0</v>
      </c>
      <c r="AN26" s="6" t="s">
        <v>178</v>
      </c>
      <c r="AO26" s="8">
        <v>1.0</v>
      </c>
      <c r="AP26" s="6" t="s">
        <v>178</v>
      </c>
      <c r="AQ26" s="8">
        <v>1.0</v>
      </c>
      <c r="AR26" s="6" t="s">
        <v>178</v>
      </c>
      <c r="AS26" s="9">
        <v>1.0</v>
      </c>
      <c r="AT26" s="6" t="s">
        <v>179</v>
      </c>
      <c r="AU26" s="8">
        <v>0.0</v>
      </c>
      <c r="AV26" s="6" t="s">
        <v>179</v>
      </c>
      <c r="AW26" s="8">
        <v>1.0</v>
      </c>
      <c r="AX26" s="6" t="s">
        <v>179</v>
      </c>
      <c r="AY26" s="8">
        <v>0.0</v>
      </c>
      <c r="AZ26" s="6" t="s">
        <v>179</v>
      </c>
      <c r="BA26" s="8">
        <v>0.0</v>
      </c>
      <c r="BB26" s="6" t="s">
        <v>179</v>
      </c>
      <c r="BC26" s="8">
        <v>0.0</v>
      </c>
      <c r="BD26" s="6" t="s">
        <v>179</v>
      </c>
      <c r="BE26" s="9">
        <v>0.0</v>
      </c>
      <c r="BF26" s="6" t="s">
        <v>179</v>
      </c>
      <c r="BG26" s="6">
        <v>1.0</v>
      </c>
      <c r="BH26" s="6" t="s">
        <v>178</v>
      </c>
      <c r="BI26" s="8">
        <v>1.0</v>
      </c>
      <c r="BJ26" s="6" t="s">
        <v>179</v>
      </c>
      <c r="BK26" s="8">
        <v>1.0</v>
      </c>
      <c r="BL26" s="6" t="s">
        <v>178</v>
      </c>
      <c r="BM26" s="8">
        <v>0.0</v>
      </c>
      <c r="BN26" s="6" t="s">
        <v>179</v>
      </c>
      <c r="BO26" s="8">
        <v>1.0</v>
      </c>
      <c r="BP26" s="6" t="s">
        <v>179</v>
      </c>
      <c r="BQ26" s="8">
        <v>1.0</v>
      </c>
      <c r="BR26" s="6" t="s">
        <v>178</v>
      </c>
      <c r="BS26" s="8">
        <v>0.0</v>
      </c>
      <c r="BT26" s="6" t="s">
        <v>178</v>
      </c>
      <c r="BU26" s="8">
        <v>1.0</v>
      </c>
      <c r="BV26" s="6" t="s">
        <v>179</v>
      </c>
      <c r="BW26" s="8">
        <v>1.0</v>
      </c>
      <c r="BX26" s="6" t="s">
        <v>178</v>
      </c>
      <c r="BY26" s="8">
        <v>1.0</v>
      </c>
      <c r="BZ26" s="6" t="s">
        <v>179</v>
      </c>
      <c r="CA26" s="8">
        <v>1.0</v>
      </c>
      <c r="CB26" s="6" t="s">
        <v>179</v>
      </c>
      <c r="CC26" s="8">
        <v>1.0</v>
      </c>
      <c r="CD26" s="6" t="s">
        <v>178</v>
      </c>
      <c r="CE26" s="8">
        <v>0.0</v>
      </c>
      <c r="CF26" s="6" t="s">
        <v>178</v>
      </c>
      <c r="CG26" s="8">
        <v>1.0</v>
      </c>
      <c r="CH26" s="6" t="s">
        <v>179</v>
      </c>
      <c r="CI26" s="8">
        <v>1.0</v>
      </c>
      <c r="CJ26" s="6" t="s">
        <v>179</v>
      </c>
      <c r="CK26" s="6">
        <v>1.0</v>
      </c>
      <c r="CL26" s="6" t="s">
        <v>179</v>
      </c>
      <c r="CM26" s="6">
        <v>1.0</v>
      </c>
      <c r="CN26" s="6" t="s">
        <v>179</v>
      </c>
      <c r="CO26" s="6">
        <v>1.0</v>
      </c>
      <c r="CP26" s="6" t="s">
        <v>179</v>
      </c>
      <c r="CQ26" s="6">
        <v>0.0</v>
      </c>
      <c r="CR26" s="6" t="s">
        <v>178</v>
      </c>
      <c r="CS26" s="6">
        <v>0.0</v>
      </c>
      <c r="CT26" s="6" t="s">
        <v>179</v>
      </c>
      <c r="CU26" s="6">
        <v>1.0</v>
      </c>
      <c r="CV26" s="6" t="s">
        <v>178</v>
      </c>
      <c r="CW26" s="6">
        <v>0.0</v>
      </c>
      <c r="CX26" s="6" t="s">
        <v>178</v>
      </c>
      <c r="CY26" s="6">
        <v>0.0</v>
      </c>
      <c r="CZ26" s="6" t="s">
        <v>178</v>
      </c>
      <c r="DA26" s="6">
        <v>1.0</v>
      </c>
      <c r="DB26" s="6" t="s">
        <v>178</v>
      </c>
      <c r="DC26" s="6">
        <v>0.0</v>
      </c>
      <c r="DD26" s="6" t="s">
        <v>179</v>
      </c>
      <c r="DE26" s="6">
        <v>1.0</v>
      </c>
      <c r="DF26" s="6" t="s">
        <v>178</v>
      </c>
      <c r="DG26" s="6">
        <v>0.0</v>
      </c>
      <c r="DH26" s="6" t="s">
        <v>179</v>
      </c>
      <c r="DI26" s="6">
        <v>1.0</v>
      </c>
      <c r="DJ26" s="6" t="s">
        <v>178</v>
      </c>
      <c r="DK26" s="6">
        <v>1.0</v>
      </c>
      <c r="DL26" s="6" t="s">
        <v>179</v>
      </c>
      <c r="DM26" s="6">
        <v>1.0</v>
      </c>
      <c r="DN26" s="6" t="s">
        <v>178</v>
      </c>
      <c r="DO26" s="6">
        <v>1.0</v>
      </c>
      <c r="DP26" s="6" t="s">
        <v>178</v>
      </c>
      <c r="DQ26" s="6">
        <v>0.0</v>
      </c>
      <c r="DR26" s="6" t="s">
        <v>178</v>
      </c>
      <c r="DS26" s="6">
        <v>0.0</v>
      </c>
      <c r="DT26" s="6" t="s">
        <v>178</v>
      </c>
      <c r="DU26" s="6">
        <v>1.0</v>
      </c>
      <c r="DV26" s="6" t="s">
        <v>179</v>
      </c>
      <c r="DW26" s="6">
        <v>0.0</v>
      </c>
      <c r="DX26" s="6" t="s">
        <v>178</v>
      </c>
      <c r="DY26" s="6">
        <v>1.0</v>
      </c>
      <c r="DZ26" s="6" t="s">
        <v>179</v>
      </c>
      <c r="EA26" s="6">
        <v>0.0</v>
      </c>
      <c r="EB26" s="6" t="s">
        <v>178</v>
      </c>
      <c r="EC26" s="6">
        <v>1.0</v>
      </c>
      <c r="ED26" s="6" t="s">
        <v>179</v>
      </c>
      <c r="EE26" s="6">
        <v>1.0</v>
      </c>
      <c r="EF26" s="6" t="s">
        <v>179</v>
      </c>
      <c r="EG26" s="6">
        <v>1.0</v>
      </c>
      <c r="EH26" s="6" t="s">
        <v>178</v>
      </c>
      <c r="EI26" s="6">
        <v>1.0</v>
      </c>
      <c r="EJ26" s="6" t="s">
        <v>179</v>
      </c>
      <c r="EK26" s="6">
        <v>0.0</v>
      </c>
      <c r="EL26" s="6" t="s">
        <v>178</v>
      </c>
      <c r="EM26" s="6">
        <v>0.0</v>
      </c>
      <c r="EN26" s="6" t="s">
        <v>178</v>
      </c>
      <c r="EO26" s="6">
        <v>0.0</v>
      </c>
      <c r="EP26" s="6" t="s">
        <v>179</v>
      </c>
      <c r="EQ26" s="6">
        <v>0.0</v>
      </c>
      <c r="ER26" s="6" t="s">
        <v>179</v>
      </c>
      <c r="ES26" s="6">
        <v>1.0</v>
      </c>
      <c r="ET26" s="6" t="s">
        <v>179</v>
      </c>
      <c r="EU26" s="6">
        <v>0.0</v>
      </c>
      <c r="EV26" s="6" t="s">
        <v>179</v>
      </c>
      <c r="EW26" s="6">
        <v>0.0</v>
      </c>
      <c r="EX26" s="6" t="s">
        <v>179</v>
      </c>
      <c r="EY26" s="6">
        <v>1.0</v>
      </c>
      <c r="EZ26" s="6" t="s">
        <v>178</v>
      </c>
      <c r="FA26" s="6">
        <v>1.0</v>
      </c>
      <c r="FB26" s="6" t="s">
        <v>178</v>
      </c>
      <c r="FC26" s="6">
        <v>1.0</v>
      </c>
      <c r="FD26" s="6" t="s">
        <v>179</v>
      </c>
      <c r="FE26" s="6">
        <v>0.0</v>
      </c>
      <c r="FF26" s="6" t="s">
        <v>179</v>
      </c>
      <c r="FG26" s="6">
        <v>1.0</v>
      </c>
      <c r="FH26" s="6" t="s">
        <v>178</v>
      </c>
      <c r="FI26" s="6">
        <v>0.0</v>
      </c>
      <c r="FJ26" s="6" t="s">
        <v>178</v>
      </c>
      <c r="FK26" s="6">
        <v>0.0</v>
      </c>
      <c r="FL26" s="6" t="s">
        <v>179</v>
      </c>
      <c r="FM26" s="6">
        <v>1.0</v>
      </c>
      <c r="FN26" s="6"/>
    </row>
    <row r="27" ht="15.75" customHeight="1">
      <c r="A27" s="5">
        <v>45251.79851765046</v>
      </c>
      <c r="B27" s="6" t="s">
        <v>171</v>
      </c>
      <c r="C27" s="6" t="s">
        <v>172</v>
      </c>
      <c r="D27" s="6" t="s">
        <v>173</v>
      </c>
      <c r="E27" s="6">
        <v>1.0</v>
      </c>
      <c r="F27" s="6" t="s">
        <v>192</v>
      </c>
      <c r="G27" s="6" t="s">
        <v>197</v>
      </c>
      <c r="H27" s="7" t="s">
        <v>176</v>
      </c>
      <c r="I27" s="6" t="s">
        <v>195</v>
      </c>
      <c r="J27" s="6" t="s">
        <v>179</v>
      </c>
      <c r="K27" s="8">
        <v>0.0</v>
      </c>
      <c r="L27" s="6" t="s">
        <v>179</v>
      </c>
      <c r="M27" s="8">
        <v>0.0</v>
      </c>
      <c r="N27" s="6" t="s">
        <v>179</v>
      </c>
      <c r="O27" s="8">
        <v>0.0</v>
      </c>
      <c r="P27" s="6" t="s">
        <v>179</v>
      </c>
      <c r="Q27" s="8">
        <v>0.0</v>
      </c>
      <c r="R27" s="6" t="s">
        <v>178</v>
      </c>
      <c r="S27" s="8">
        <v>0.0</v>
      </c>
      <c r="T27" s="6" t="s">
        <v>179</v>
      </c>
      <c r="U27" s="8">
        <v>0.0</v>
      </c>
      <c r="V27" s="6" t="s">
        <v>179</v>
      </c>
      <c r="W27" s="8">
        <v>1.0</v>
      </c>
      <c r="X27" s="6" t="s">
        <v>178</v>
      </c>
      <c r="Y27" s="8">
        <v>1.0</v>
      </c>
      <c r="Z27" s="6" t="s">
        <v>179</v>
      </c>
      <c r="AA27" s="8">
        <v>1.0</v>
      </c>
      <c r="AB27" s="6" t="s">
        <v>179</v>
      </c>
      <c r="AC27" s="8">
        <v>0.0</v>
      </c>
      <c r="AD27" s="6" t="s">
        <v>178</v>
      </c>
      <c r="AE27" s="8">
        <v>1.0</v>
      </c>
      <c r="AF27" s="6" t="s">
        <v>179</v>
      </c>
      <c r="AG27" s="8">
        <v>1.0</v>
      </c>
      <c r="AH27" s="6" t="s">
        <v>179</v>
      </c>
      <c r="AI27" s="8">
        <v>1.0</v>
      </c>
      <c r="AJ27" s="6" t="s">
        <v>178</v>
      </c>
      <c r="AK27" s="8">
        <v>0.0</v>
      </c>
      <c r="AL27" s="6" t="s">
        <v>178</v>
      </c>
      <c r="AM27" s="8">
        <v>1.0</v>
      </c>
      <c r="AN27" s="6" t="s">
        <v>179</v>
      </c>
      <c r="AO27" s="8">
        <v>0.0</v>
      </c>
      <c r="AP27" s="6" t="s">
        <v>178</v>
      </c>
      <c r="AQ27" s="8">
        <v>1.0</v>
      </c>
      <c r="AR27" s="6" t="s">
        <v>179</v>
      </c>
      <c r="AS27" s="9">
        <v>0.0</v>
      </c>
      <c r="AT27" s="6" t="s">
        <v>179</v>
      </c>
      <c r="AU27" s="8">
        <v>0.0</v>
      </c>
      <c r="AV27" s="6" t="s">
        <v>179</v>
      </c>
      <c r="AW27" s="8">
        <v>1.0</v>
      </c>
      <c r="AX27" s="6" t="s">
        <v>178</v>
      </c>
      <c r="AY27" s="8">
        <v>1.0</v>
      </c>
      <c r="AZ27" s="6" t="s">
        <v>179</v>
      </c>
      <c r="BA27" s="8">
        <v>0.0</v>
      </c>
      <c r="BB27" s="6" t="s">
        <v>178</v>
      </c>
      <c r="BC27" s="8">
        <v>1.0</v>
      </c>
      <c r="BD27" s="6" t="s">
        <v>178</v>
      </c>
      <c r="BE27" s="9">
        <v>1.0</v>
      </c>
      <c r="BF27" s="6" t="s">
        <v>179</v>
      </c>
      <c r="BG27" s="6">
        <v>1.0</v>
      </c>
      <c r="BH27" s="6" t="s">
        <v>179</v>
      </c>
      <c r="BI27" s="8">
        <v>0.0</v>
      </c>
      <c r="BJ27" s="6" t="s">
        <v>178</v>
      </c>
      <c r="BK27" s="8">
        <v>0.0</v>
      </c>
      <c r="BL27" s="6" t="s">
        <v>179</v>
      </c>
      <c r="BM27" s="8">
        <v>1.0</v>
      </c>
      <c r="BN27" s="6" t="s">
        <v>179</v>
      </c>
      <c r="BO27" s="8">
        <v>1.0</v>
      </c>
      <c r="BP27" s="6" t="s">
        <v>179</v>
      </c>
      <c r="BQ27" s="8">
        <v>1.0</v>
      </c>
      <c r="BR27" s="6" t="s">
        <v>179</v>
      </c>
      <c r="BS27" s="8">
        <v>1.0</v>
      </c>
      <c r="BT27" s="6" t="s">
        <v>179</v>
      </c>
      <c r="BU27" s="8">
        <v>0.0</v>
      </c>
      <c r="BV27" s="6" t="s">
        <v>178</v>
      </c>
      <c r="BW27" s="8">
        <v>0.0</v>
      </c>
      <c r="BX27" s="6" t="s">
        <v>179</v>
      </c>
      <c r="BY27" s="8">
        <v>0.0</v>
      </c>
      <c r="BZ27" s="6" t="s">
        <v>179</v>
      </c>
      <c r="CA27" s="8">
        <v>1.0</v>
      </c>
      <c r="CB27" s="6" t="s">
        <v>179</v>
      </c>
      <c r="CC27" s="8">
        <v>1.0</v>
      </c>
      <c r="CD27" s="6" t="s">
        <v>179</v>
      </c>
      <c r="CE27" s="8">
        <v>1.0</v>
      </c>
      <c r="CF27" s="6" t="s">
        <v>179</v>
      </c>
      <c r="CG27" s="8">
        <v>0.0</v>
      </c>
      <c r="CH27" s="6" t="s">
        <v>178</v>
      </c>
      <c r="CI27" s="8">
        <v>0.0</v>
      </c>
      <c r="CJ27" s="6" t="s">
        <v>178</v>
      </c>
      <c r="CK27" s="6">
        <v>0.0</v>
      </c>
      <c r="CL27" s="6" t="s">
        <v>179</v>
      </c>
      <c r="CM27" s="6">
        <v>1.0</v>
      </c>
      <c r="CN27" s="6" t="s">
        <v>178</v>
      </c>
      <c r="CO27" s="6">
        <v>0.0</v>
      </c>
      <c r="CP27" s="6" t="s">
        <v>178</v>
      </c>
      <c r="CQ27" s="6">
        <v>1.0</v>
      </c>
      <c r="CR27" s="6" t="s">
        <v>178</v>
      </c>
      <c r="CS27" s="6">
        <v>0.0</v>
      </c>
      <c r="CT27" s="6" t="s">
        <v>178</v>
      </c>
      <c r="CU27" s="6">
        <v>0.0</v>
      </c>
      <c r="CV27" s="6" t="s">
        <v>179</v>
      </c>
      <c r="CW27" s="6">
        <v>1.0</v>
      </c>
      <c r="CX27" s="6" t="s">
        <v>178</v>
      </c>
      <c r="CY27" s="6">
        <v>0.0</v>
      </c>
      <c r="CZ27" s="6" t="s">
        <v>178</v>
      </c>
      <c r="DA27" s="6">
        <v>1.0</v>
      </c>
      <c r="DB27" s="6" t="s">
        <v>179</v>
      </c>
      <c r="DC27" s="6">
        <v>1.0</v>
      </c>
      <c r="DD27" s="6" t="s">
        <v>179</v>
      </c>
      <c r="DE27" s="6">
        <v>1.0</v>
      </c>
      <c r="DF27" s="6" t="s">
        <v>179</v>
      </c>
      <c r="DG27" s="6">
        <v>1.0</v>
      </c>
      <c r="DH27" s="6" t="s">
        <v>179</v>
      </c>
      <c r="DI27" s="6">
        <v>1.0</v>
      </c>
      <c r="DJ27" s="6" t="s">
        <v>179</v>
      </c>
      <c r="DK27" s="6">
        <v>0.0</v>
      </c>
      <c r="DL27" s="6" t="s">
        <v>179</v>
      </c>
      <c r="DM27" s="6">
        <v>1.0</v>
      </c>
      <c r="DN27" s="6" t="s">
        <v>179</v>
      </c>
      <c r="DO27" s="6">
        <v>0.0</v>
      </c>
      <c r="DP27" s="6" t="s">
        <v>178</v>
      </c>
      <c r="DQ27" s="6">
        <v>0.0</v>
      </c>
      <c r="DR27" s="6" t="s">
        <v>178</v>
      </c>
      <c r="DS27" s="6">
        <v>0.0</v>
      </c>
      <c r="DT27" s="6" t="s">
        <v>178</v>
      </c>
      <c r="DU27" s="6">
        <v>1.0</v>
      </c>
      <c r="DV27" s="6" t="s">
        <v>179</v>
      </c>
      <c r="DW27" s="6">
        <v>0.0</v>
      </c>
      <c r="DX27" s="6" t="s">
        <v>178</v>
      </c>
      <c r="DY27" s="6">
        <v>1.0</v>
      </c>
      <c r="DZ27" s="6" t="s">
        <v>179</v>
      </c>
      <c r="EA27" s="6">
        <v>0.0</v>
      </c>
      <c r="EB27" s="6" t="s">
        <v>178</v>
      </c>
      <c r="EC27" s="6">
        <v>1.0</v>
      </c>
      <c r="ED27" s="6" t="s">
        <v>179</v>
      </c>
      <c r="EE27" s="6">
        <v>1.0</v>
      </c>
      <c r="EF27" s="6" t="s">
        <v>179</v>
      </c>
      <c r="EG27" s="6">
        <v>1.0</v>
      </c>
      <c r="EH27" s="6" t="s">
        <v>178</v>
      </c>
      <c r="EI27" s="6">
        <v>1.0</v>
      </c>
      <c r="EJ27" s="6" t="s">
        <v>178</v>
      </c>
      <c r="EK27" s="6">
        <v>1.0</v>
      </c>
      <c r="EL27" s="6" t="s">
        <v>179</v>
      </c>
      <c r="EM27" s="6">
        <v>1.0</v>
      </c>
      <c r="EN27" s="6" t="s">
        <v>178</v>
      </c>
      <c r="EO27" s="6">
        <v>0.0</v>
      </c>
      <c r="EP27" s="6" t="s">
        <v>179</v>
      </c>
      <c r="EQ27" s="6">
        <v>0.0</v>
      </c>
      <c r="ER27" s="6" t="s">
        <v>179</v>
      </c>
      <c r="ES27" s="6">
        <v>1.0</v>
      </c>
      <c r="ET27" s="6" t="s">
        <v>179</v>
      </c>
      <c r="EU27" s="6">
        <v>0.0</v>
      </c>
      <c r="EV27" s="6" t="s">
        <v>178</v>
      </c>
      <c r="EW27" s="6">
        <v>1.0</v>
      </c>
      <c r="EX27" s="6" t="s">
        <v>179</v>
      </c>
      <c r="EY27" s="6">
        <v>1.0</v>
      </c>
      <c r="EZ27" s="6" t="s">
        <v>178</v>
      </c>
      <c r="FA27" s="6">
        <v>1.0</v>
      </c>
      <c r="FB27" s="6" t="s">
        <v>178</v>
      </c>
      <c r="FC27" s="6">
        <v>1.0</v>
      </c>
      <c r="FD27" s="6" t="s">
        <v>179</v>
      </c>
      <c r="FE27" s="6">
        <v>0.0</v>
      </c>
      <c r="FF27" s="6" t="s">
        <v>179</v>
      </c>
      <c r="FG27" s="6">
        <v>1.0</v>
      </c>
      <c r="FH27" s="6" t="s">
        <v>179</v>
      </c>
      <c r="FI27" s="6">
        <v>1.0</v>
      </c>
      <c r="FJ27" s="6" t="s">
        <v>179</v>
      </c>
      <c r="FK27" s="6">
        <v>1.0</v>
      </c>
      <c r="FL27" s="6" t="s">
        <v>179</v>
      </c>
      <c r="FM27" s="6">
        <v>1.0</v>
      </c>
      <c r="FN27" s="6"/>
    </row>
    <row r="28" ht="15.75" hidden="1" customHeight="1">
      <c r="A28" s="5">
        <v>45251.80758840278</v>
      </c>
      <c r="B28" s="6" t="s">
        <v>171</v>
      </c>
      <c r="C28" s="6" t="s">
        <v>182</v>
      </c>
      <c r="D28" s="6" t="s">
        <v>193</v>
      </c>
      <c r="E28" s="6">
        <v>3.0</v>
      </c>
      <c r="F28" s="6" t="s">
        <v>183</v>
      </c>
      <c r="G28" s="6" t="s">
        <v>198</v>
      </c>
      <c r="H28" s="7" t="s">
        <v>186</v>
      </c>
      <c r="I28" s="6" t="s">
        <v>200</v>
      </c>
      <c r="J28" s="6" t="s">
        <v>179</v>
      </c>
      <c r="K28" s="8">
        <v>0.0</v>
      </c>
      <c r="L28" s="6" t="s">
        <v>179</v>
      </c>
      <c r="M28" s="8">
        <v>0.0</v>
      </c>
      <c r="N28" s="6" t="s">
        <v>178</v>
      </c>
      <c r="O28" s="8">
        <v>1.0</v>
      </c>
      <c r="P28" s="6" t="s">
        <v>178</v>
      </c>
      <c r="Q28" s="8">
        <v>1.0</v>
      </c>
      <c r="R28" s="6" t="s">
        <v>178</v>
      </c>
      <c r="S28" s="8">
        <v>0.0</v>
      </c>
      <c r="T28" s="6" t="s">
        <v>179</v>
      </c>
      <c r="U28" s="8">
        <v>0.0</v>
      </c>
      <c r="V28" s="6" t="s">
        <v>178</v>
      </c>
      <c r="W28" s="8">
        <v>0.0</v>
      </c>
      <c r="X28" s="6" t="s">
        <v>179</v>
      </c>
      <c r="Y28" s="8">
        <v>0.0</v>
      </c>
      <c r="Z28" s="6" t="s">
        <v>178</v>
      </c>
      <c r="AA28" s="8">
        <v>0.0</v>
      </c>
      <c r="AB28" s="6" t="s">
        <v>179</v>
      </c>
      <c r="AC28" s="8">
        <v>0.0</v>
      </c>
      <c r="AD28" s="6" t="s">
        <v>179</v>
      </c>
      <c r="AE28" s="8">
        <v>0.0</v>
      </c>
      <c r="AF28" s="6" t="s">
        <v>179</v>
      </c>
      <c r="AG28" s="8">
        <v>1.0</v>
      </c>
      <c r="AH28" s="6" t="s">
        <v>178</v>
      </c>
      <c r="AI28" s="8">
        <v>0.0</v>
      </c>
      <c r="AJ28" s="6" t="s">
        <v>178</v>
      </c>
      <c r="AK28" s="8">
        <v>0.0</v>
      </c>
      <c r="AL28" s="6" t="s">
        <v>179</v>
      </c>
      <c r="AM28" s="8">
        <v>0.0</v>
      </c>
      <c r="AN28" s="6" t="s">
        <v>179</v>
      </c>
      <c r="AO28" s="8">
        <v>0.0</v>
      </c>
      <c r="AP28" s="6" t="s">
        <v>178</v>
      </c>
      <c r="AQ28" s="8">
        <v>1.0</v>
      </c>
      <c r="AR28" s="6" t="s">
        <v>179</v>
      </c>
      <c r="AS28" s="9">
        <v>0.0</v>
      </c>
      <c r="AT28" s="6" t="s">
        <v>179</v>
      </c>
      <c r="AU28" s="8">
        <v>0.0</v>
      </c>
      <c r="AV28" s="6" t="s">
        <v>178</v>
      </c>
      <c r="AW28" s="8">
        <v>0.0</v>
      </c>
      <c r="AX28" s="6" t="s">
        <v>179</v>
      </c>
      <c r="AY28" s="8">
        <v>0.0</v>
      </c>
      <c r="AZ28" s="6" t="s">
        <v>179</v>
      </c>
      <c r="BA28" s="8">
        <v>0.0</v>
      </c>
      <c r="BB28" s="6" t="s">
        <v>179</v>
      </c>
      <c r="BC28" s="8">
        <v>0.0</v>
      </c>
      <c r="BD28" s="6" t="s">
        <v>179</v>
      </c>
      <c r="BE28" s="9">
        <v>0.0</v>
      </c>
      <c r="BF28" s="6" t="s">
        <v>178</v>
      </c>
      <c r="BG28" s="6">
        <v>0.0</v>
      </c>
      <c r="BH28" s="6" t="s">
        <v>179</v>
      </c>
      <c r="BI28" s="8">
        <v>0.0</v>
      </c>
      <c r="BJ28" s="6" t="s">
        <v>179</v>
      </c>
      <c r="BK28" s="8">
        <v>1.0</v>
      </c>
      <c r="BL28" s="6" t="s">
        <v>179</v>
      </c>
      <c r="BM28" s="8">
        <v>1.0</v>
      </c>
      <c r="BN28" s="6" t="s">
        <v>178</v>
      </c>
      <c r="BO28" s="8">
        <v>0.0</v>
      </c>
      <c r="BP28" s="6" t="s">
        <v>179</v>
      </c>
      <c r="BQ28" s="8">
        <v>1.0</v>
      </c>
      <c r="BR28" s="6" t="s">
        <v>179</v>
      </c>
      <c r="BS28" s="8">
        <v>1.0</v>
      </c>
      <c r="BT28" s="6" t="s">
        <v>179</v>
      </c>
      <c r="BU28" s="8">
        <v>0.0</v>
      </c>
      <c r="BV28" s="6" t="s">
        <v>179</v>
      </c>
      <c r="BW28" s="8">
        <v>1.0</v>
      </c>
      <c r="BX28" s="6" t="s">
        <v>178</v>
      </c>
      <c r="BY28" s="8">
        <v>1.0</v>
      </c>
      <c r="BZ28" s="6" t="s">
        <v>178</v>
      </c>
      <c r="CA28" s="8">
        <v>0.0</v>
      </c>
      <c r="CB28" s="6" t="s">
        <v>178</v>
      </c>
      <c r="CC28" s="8">
        <v>0.0</v>
      </c>
      <c r="CD28" s="6" t="s">
        <v>178</v>
      </c>
      <c r="CE28" s="8">
        <v>0.0</v>
      </c>
      <c r="CF28" s="6" t="s">
        <v>179</v>
      </c>
      <c r="CG28" s="8"/>
      <c r="CH28" s="6" t="s">
        <v>178</v>
      </c>
      <c r="CI28" s="8">
        <v>0.0</v>
      </c>
      <c r="CJ28" s="6" t="s">
        <v>179</v>
      </c>
      <c r="CK28" s="6">
        <v>1.0</v>
      </c>
      <c r="CL28" s="6" t="s">
        <v>178</v>
      </c>
      <c r="CM28" s="6">
        <v>0.0</v>
      </c>
      <c r="CN28" s="6" t="s">
        <v>178</v>
      </c>
      <c r="CO28" s="6">
        <v>0.0</v>
      </c>
      <c r="CP28" s="6" t="s">
        <v>179</v>
      </c>
      <c r="CQ28" s="6">
        <v>0.0</v>
      </c>
      <c r="CR28" s="6" t="s">
        <v>179</v>
      </c>
      <c r="CS28" s="6">
        <v>1.0</v>
      </c>
      <c r="CT28" s="6" t="s">
        <v>178</v>
      </c>
      <c r="CU28" s="6">
        <v>0.0</v>
      </c>
      <c r="CV28" s="6" t="s">
        <v>178</v>
      </c>
      <c r="CW28" s="6">
        <v>0.0</v>
      </c>
      <c r="CX28" s="6" t="s">
        <v>178</v>
      </c>
      <c r="CY28" s="6">
        <v>0.0</v>
      </c>
      <c r="CZ28" s="6" t="s">
        <v>179</v>
      </c>
      <c r="DA28" s="6">
        <v>0.0</v>
      </c>
      <c r="DB28" s="6" t="s">
        <v>178</v>
      </c>
      <c r="DC28" s="6">
        <v>0.0</v>
      </c>
      <c r="DD28" s="6" t="s">
        <v>178</v>
      </c>
      <c r="DE28" s="6">
        <v>0.0</v>
      </c>
      <c r="DF28" s="6" t="s">
        <v>178</v>
      </c>
      <c r="DG28" s="6">
        <v>0.0</v>
      </c>
      <c r="DH28" s="6" t="s">
        <v>179</v>
      </c>
      <c r="DI28" s="6">
        <v>1.0</v>
      </c>
      <c r="DJ28" s="6" t="s">
        <v>178</v>
      </c>
      <c r="DK28" s="6">
        <v>1.0</v>
      </c>
      <c r="DL28" s="6" t="s">
        <v>178</v>
      </c>
      <c r="DM28" s="6">
        <v>0.0</v>
      </c>
      <c r="DN28" s="6" t="s">
        <v>179</v>
      </c>
      <c r="DO28" s="6">
        <v>0.0</v>
      </c>
      <c r="DP28" s="6" t="s">
        <v>179</v>
      </c>
      <c r="DQ28" s="6">
        <v>1.0</v>
      </c>
      <c r="DR28" s="6" t="s">
        <v>179</v>
      </c>
      <c r="DS28" s="6">
        <v>1.0</v>
      </c>
      <c r="DT28" s="6" t="s">
        <v>179</v>
      </c>
      <c r="DU28" s="6">
        <v>0.0</v>
      </c>
      <c r="DV28" s="6" t="s">
        <v>179</v>
      </c>
      <c r="DW28" s="6">
        <v>0.0</v>
      </c>
      <c r="DX28" s="6" t="s">
        <v>179</v>
      </c>
      <c r="DY28" s="6">
        <v>0.0</v>
      </c>
      <c r="DZ28" s="6" t="s">
        <v>179</v>
      </c>
      <c r="EA28" s="6">
        <v>0.0</v>
      </c>
      <c r="EB28" s="6" t="s">
        <v>178</v>
      </c>
      <c r="EC28" s="6">
        <v>1.0</v>
      </c>
      <c r="ED28" s="6" t="s">
        <v>179</v>
      </c>
      <c r="EE28" s="6">
        <v>1.0</v>
      </c>
      <c r="EF28" s="6" t="s">
        <v>178</v>
      </c>
      <c r="EG28" s="6">
        <v>0.0</v>
      </c>
      <c r="EH28" s="6" t="s">
        <v>179</v>
      </c>
      <c r="EI28" s="6">
        <v>0.0</v>
      </c>
      <c r="EJ28" s="6" t="s">
        <v>179</v>
      </c>
      <c r="EK28" s="6">
        <v>0.0</v>
      </c>
      <c r="EL28" s="6" t="s">
        <v>179</v>
      </c>
      <c r="EM28" s="6">
        <v>1.0</v>
      </c>
      <c r="EN28" s="6" t="s">
        <v>178</v>
      </c>
      <c r="EO28" s="6">
        <v>0.0</v>
      </c>
      <c r="EP28" s="6" t="s">
        <v>179</v>
      </c>
      <c r="EQ28" s="6">
        <v>0.0</v>
      </c>
      <c r="ER28" s="6" t="s">
        <v>178</v>
      </c>
      <c r="ES28" s="6">
        <v>0.0</v>
      </c>
      <c r="ET28" s="6" t="s">
        <v>179</v>
      </c>
      <c r="EU28" s="6">
        <v>0.0</v>
      </c>
      <c r="EV28" s="6" t="s">
        <v>179</v>
      </c>
      <c r="EW28" s="6">
        <v>0.0</v>
      </c>
      <c r="EX28" s="6" t="s">
        <v>178</v>
      </c>
      <c r="EY28" s="6">
        <v>0.0</v>
      </c>
      <c r="EZ28" s="6" t="s">
        <v>179</v>
      </c>
      <c r="FA28" s="6">
        <v>0.0</v>
      </c>
      <c r="FB28" s="6" t="s">
        <v>179</v>
      </c>
      <c r="FC28" s="6">
        <v>0.0</v>
      </c>
      <c r="FD28" s="6" t="s">
        <v>179</v>
      </c>
      <c r="FE28" s="6">
        <v>0.0</v>
      </c>
      <c r="FF28" s="6" t="s">
        <v>178</v>
      </c>
      <c r="FG28" s="6">
        <v>0.0</v>
      </c>
      <c r="FH28" s="6" t="s">
        <v>178</v>
      </c>
      <c r="FI28" s="6">
        <v>0.0</v>
      </c>
      <c r="FJ28" s="6" t="s">
        <v>178</v>
      </c>
      <c r="FK28" s="6">
        <v>0.0</v>
      </c>
      <c r="FL28" s="6" t="s">
        <v>178</v>
      </c>
      <c r="FM28" s="6">
        <v>0.0</v>
      </c>
      <c r="FN28" s="6"/>
    </row>
    <row r="29" ht="15.75" customHeight="1">
      <c r="A29" s="5">
        <v>45251.89409929398</v>
      </c>
      <c r="B29" s="6" t="s">
        <v>171</v>
      </c>
      <c r="C29" s="6" t="s">
        <v>182</v>
      </c>
      <c r="D29" s="6" t="s">
        <v>173</v>
      </c>
      <c r="E29" s="6">
        <v>1.0</v>
      </c>
      <c r="F29" s="6" t="s">
        <v>174</v>
      </c>
      <c r="G29" s="6" t="s">
        <v>175</v>
      </c>
      <c r="H29" s="7" t="s">
        <v>176</v>
      </c>
      <c r="I29" s="6" t="s">
        <v>195</v>
      </c>
      <c r="J29" s="6" t="s">
        <v>178</v>
      </c>
      <c r="K29" s="8">
        <v>1.0</v>
      </c>
      <c r="L29" s="6" t="s">
        <v>178</v>
      </c>
      <c r="M29" s="8">
        <v>1.0</v>
      </c>
      <c r="N29" s="6" t="s">
        <v>178</v>
      </c>
      <c r="O29" s="8">
        <v>1.0</v>
      </c>
      <c r="P29" s="6" t="s">
        <v>179</v>
      </c>
      <c r="Q29" s="8">
        <v>0.0</v>
      </c>
      <c r="R29" s="6" t="s">
        <v>179</v>
      </c>
      <c r="S29" s="8">
        <v>1.0</v>
      </c>
      <c r="T29" s="6" t="s">
        <v>178</v>
      </c>
      <c r="U29" s="8">
        <v>1.0</v>
      </c>
      <c r="V29" s="6" t="s">
        <v>179</v>
      </c>
      <c r="W29" s="8">
        <v>1.0</v>
      </c>
      <c r="X29" s="6" t="s">
        <v>178</v>
      </c>
      <c r="Y29" s="8">
        <v>1.0</v>
      </c>
      <c r="Z29" s="6" t="s">
        <v>179</v>
      </c>
      <c r="AA29" s="8">
        <v>1.0</v>
      </c>
      <c r="AB29" s="6" t="s">
        <v>178</v>
      </c>
      <c r="AC29" s="8">
        <v>1.0</v>
      </c>
      <c r="AD29" s="6" t="s">
        <v>178</v>
      </c>
      <c r="AE29" s="8">
        <v>1.0</v>
      </c>
      <c r="AF29" s="6" t="s">
        <v>179</v>
      </c>
      <c r="AG29" s="8">
        <v>1.0</v>
      </c>
      <c r="AH29" s="6" t="s">
        <v>179</v>
      </c>
      <c r="AI29" s="8">
        <v>1.0</v>
      </c>
      <c r="AJ29" s="6" t="s">
        <v>179</v>
      </c>
      <c r="AK29" s="8">
        <v>1.0</v>
      </c>
      <c r="AL29" s="6" t="s">
        <v>178</v>
      </c>
      <c r="AM29" s="8">
        <v>1.0</v>
      </c>
      <c r="AN29" s="6" t="s">
        <v>178</v>
      </c>
      <c r="AO29" s="8">
        <v>1.0</v>
      </c>
      <c r="AP29" s="6" t="s">
        <v>178</v>
      </c>
      <c r="AQ29" s="8">
        <v>1.0</v>
      </c>
      <c r="AR29" s="6" t="s">
        <v>178</v>
      </c>
      <c r="AS29" s="9">
        <v>1.0</v>
      </c>
      <c r="AT29" s="6" t="s">
        <v>178</v>
      </c>
      <c r="AU29" s="8">
        <v>1.0</v>
      </c>
      <c r="AV29" s="6" t="s">
        <v>179</v>
      </c>
      <c r="AW29" s="8">
        <v>1.0</v>
      </c>
      <c r="AX29" s="6" t="s">
        <v>178</v>
      </c>
      <c r="AY29" s="8">
        <v>1.0</v>
      </c>
      <c r="AZ29" s="6" t="s">
        <v>178</v>
      </c>
      <c r="BA29" s="8">
        <v>1.0</v>
      </c>
      <c r="BB29" s="6" t="s">
        <v>178</v>
      </c>
      <c r="BC29" s="8">
        <v>1.0</v>
      </c>
      <c r="BD29" s="6" t="s">
        <v>178</v>
      </c>
      <c r="BE29" s="9">
        <v>1.0</v>
      </c>
      <c r="BF29" s="6" t="s">
        <v>178</v>
      </c>
      <c r="BG29" s="6">
        <v>0.0</v>
      </c>
      <c r="BH29" s="6" t="s">
        <v>178</v>
      </c>
      <c r="BI29" s="8">
        <v>1.0</v>
      </c>
      <c r="BJ29" s="6" t="s">
        <v>179</v>
      </c>
      <c r="BK29" s="8">
        <v>1.0</v>
      </c>
      <c r="BL29" s="6" t="s">
        <v>179</v>
      </c>
      <c r="BM29" s="8">
        <v>1.0</v>
      </c>
      <c r="BN29" s="6" t="s">
        <v>179</v>
      </c>
      <c r="BO29" s="8">
        <v>1.0</v>
      </c>
      <c r="BP29" s="6" t="s">
        <v>179</v>
      </c>
      <c r="BQ29" s="8">
        <v>1.0</v>
      </c>
      <c r="BR29" s="6" t="s">
        <v>179</v>
      </c>
      <c r="BS29" s="8">
        <v>1.0</v>
      </c>
      <c r="BT29" s="6" t="s">
        <v>178</v>
      </c>
      <c r="BU29" s="8">
        <v>1.0</v>
      </c>
      <c r="BV29" s="6" t="s">
        <v>179</v>
      </c>
      <c r="BW29" s="8">
        <v>1.0</v>
      </c>
      <c r="BX29" s="6" t="s">
        <v>179</v>
      </c>
      <c r="BY29" s="8">
        <v>0.0</v>
      </c>
      <c r="BZ29" s="6" t="s">
        <v>179</v>
      </c>
      <c r="CA29" s="8">
        <v>1.0</v>
      </c>
      <c r="CB29" s="6" t="s">
        <v>179</v>
      </c>
      <c r="CC29" s="8">
        <v>1.0</v>
      </c>
      <c r="CD29" s="6" t="s">
        <v>179</v>
      </c>
      <c r="CE29" s="8">
        <v>1.0</v>
      </c>
      <c r="CF29" s="6" t="s">
        <v>178</v>
      </c>
      <c r="CG29" s="8">
        <v>1.0</v>
      </c>
      <c r="CH29" s="6" t="s">
        <v>179</v>
      </c>
      <c r="CI29" s="8">
        <v>1.0</v>
      </c>
      <c r="CJ29" s="6" t="s">
        <v>179</v>
      </c>
      <c r="CK29" s="6">
        <v>1.0</v>
      </c>
      <c r="CL29" s="6" t="s">
        <v>179</v>
      </c>
      <c r="CM29" s="6">
        <v>1.0</v>
      </c>
      <c r="CN29" s="6" t="s">
        <v>179</v>
      </c>
      <c r="CO29" s="6">
        <v>1.0</v>
      </c>
      <c r="CP29" s="6" t="s">
        <v>178</v>
      </c>
      <c r="CQ29" s="6">
        <v>1.0</v>
      </c>
      <c r="CR29" s="6" t="s">
        <v>178</v>
      </c>
      <c r="CS29" s="6">
        <v>0.0</v>
      </c>
      <c r="CT29" s="6" t="s">
        <v>179</v>
      </c>
      <c r="CU29" s="6">
        <v>1.0</v>
      </c>
      <c r="CV29" s="6" t="s">
        <v>179</v>
      </c>
      <c r="CW29" s="6">
        <v>1.0</v>
      </c>
      <c r="CX29" s="6" t="s">
        <v>179</v>
      </c>
      <c r="CY29" s="6">
        <v>1.0</v>
      </c>
      <c r="CZ29" s="6" t="s">
        <v>178</v>
      </c>
      <c r="DA29" s="6">
        <v>1.0</v>
      </c>
      <c r="DB29" s="6" t="s">
        <v>179</v>
      </c>
      <c r="DC29" s="6">
        <v>1.0</v>
      </c>
      <c r="DD29" s="6" t="s">
        <v>179</v>
      </c>
      <c r="DE29" s="6">
        <v>1.0</v>
      </c>
      <c r="DF29" s="6" t="s">
        <v>179</v>
      </c>
      <c r="DG29" s="6">
        <v>1.0</v>
      </c>
      <c r="DH29" s="6" t="s">
        <v>179</v>
      </c>
      <c r="DI29" s="6">
        <v>1.0</v>
      </c>
      <c r="DJ29" s="6" t="s">
        <v>178</v>
      </c>
      <c r="DK29" s="6">
        <v>1.0</v>
      </c>
      <c r="DL29" s="6" t="s">
        <v>179</v>
      </c>
      <c r="DM29" s="6">
        <v>1.0</v>
      </c>
      <c r="DN29" s="6" t="s">
        <v>178</v>
      </c>
      <c r="DO29" s="6">
        <v>1.0</v>
      </c>
      <c r="DP29" s="6" t="s">
        <v>178</v>
      </c>
      <c r="DQ29" s="6">
        <v>0.0</v>
      </c>
      <c r="DR29" s="6" t="s">
        <v>178</v>
      </c>
      <c r="DS29" s="6">
        <v>0.0</v>
      </c>
      <c r="DT29" s="6" t="s">
        <v>178</v>
      </c>
      <c r="DU29" s="6">
        <v>1.0</v>
      </c>
      <c r="DV29" s="6" t="s">
        <v>178</v>
      </c>
      <c r="DW29" s="6">
        <v>1.0</v>
      </c>
      <c r="DX29" s="6" t="s">
        <v>178</v>
      </c>
      <c r="DY29" s="6">
        <v>1.0</v>
      </c>
      <c r="DZ29" s="6" t="s">
        <v>178</v>
      </c>
      <c r="EA29" s="6">
        <v>1.0</v>
      </c>
      <c r="EB29" s="6" t="s">
        <v>178</v>
      </c>
      <c r="EC29" s="6">
        <v>1.0</v>
      </c>
      <c r="ED29" s="6" t="s">
        <v>178</v>
      </c>
      <c r="EE29" s="6">
        <v>0.0</v>
      </c>
      <c r="EF29" s="6" t="s">
        <v>179</v>
      </c>
      <c r="EG29" s="6">
        <v>1.0</v>
      </c>
      <c r="EH29" s="6" t="s">
        <v>178</v>
      </c>
      <c r="EI29" s="6">
        <v>1.0</v>
      </c>
      <c r="EJ29" s="6" t="s">
        <v>178</v>
      </c>
      <c r="EK29" s="6">
        <v>1.0</v>
      </c>
      <c r="EL29" s="6" t="s">
        <v>179</v>
      </c>
      <c r="EM29" s="6">
        <v>1.0</v>
      </c>
      <c r="EN29" s="6" t="s">
        <v>178</v>
      </c>
      <c r="EO29" s="6">
        <v>0.0</v>
      </c>
      <c r="EP29" s="6" t="s">
        <v>179</v>
      </c>
      <c r="EQ29" s="6">
        <v>0.0</v>
      </c>
      <c r="ER29" s="6" t="s">
        <v>179</v>
      </c>
      <c r="ES29" s="6">
        <v>1.0</v>
      </c>
      <c r="ET29" s="6" t="s">
        <v>179</v>
      </c>
      <c r="EU29" s="6">
        <v>0.0</v>
      </c>
      <c r="EV29" s="6" t="s">
        <v>178</v>
      </c>
      <c r="EW29" s="6">
        <v>1.0</v>
      </c>
      <c r="EX29" s="6" t="s">
        <v>179</v>
      </c>
      <c r="EY29" s="6">
        <v>1.0</v>
      </c>
      <c r="EZ29" s="6" t="s">
        <v>178</v>
      </c>
      <c r="FA29" s="6">
        <v>1.0</v>
      </c>
      <c r="FB29" s="6" t="s">
        <v>178</v>
      </c>
      <c r="FC29" s="6">
        <v>1.0</v>
      </c>
      <c r="FD29" s="6" t="s">
        <v>178</v>
      </c>
      <c r="FE29" s="6">
        <v>1.0</v>
      </c>
      <c r="FF29" s="6" t="s">
        <v>179</v>
      </c>
      <c r="FG29" s="6">
        <v>1.0</v>
      </c>
      <c r="FH29" s="6" t="s">
        <v>179</v>
      </c>
      <c r="FI29" s="6">
        <v>1.0</v>
      </c>
      <c r="FJ29" s="6" t="s">
        <v>179</v>
      </c>
      <c r="FK29" s="6">
        <v>1.0</v>
      </c>
      <c r="FL29" s="6" t="s">
        <v>179</v>
      </c>
      <c r="FM29" s="6">
        <v>1.0</v>
      </c>
      <c r="FN29" s="6"/>
    </row>
    <row r="30" ht="15.75" customHeight="1">
      <c r="A30" s="5">
        <v>45251.898183564816</v>
      </c>
      <c r="B30" s="6" t="s">
        <v>171</v>
      </c>
      <c r="C30" s="6" t="s">
        <v>189</v>
      </c>
      <c r="D30" s="6" t="s">
        <v>173</v>
      </c>
      <c r="E30" s="6">
        <v>1.0</v>
      </c>
      <c r="F30" s="6" t="s">
        <v>192</v>
      </c>
      <c r="G30" s="6" t="s">
        <v>175</v>
      </c>
      <c r="H30" s="7" t="s">
        <v>186</v>
      </c>
      <c r="I30" s="6" t="s">
        <v>195</v>
      </c>
      <c r="J30" s="6" t="s">
        <v>178</v>
      </c>
      <c r="K30" s="8">
        <v>1.0</v>
      </c>
      <c r="L30" s="6" t="s">
        <v>178</v>
      </c>
      <c r="M30" s="8">
        <v>1.0</v>
      </c>
      <c r="N30" s="6" t="s">
        <v>178</v>
      </c>
      <c r="O30" s="8">
        <v>1.0</v>
      </c>
      <c r="P30" s="6" t="s">
        <v>178</v>
      </c>
      <c r="Q30" s="8">
        <v>1.0</v>
      </c>
      <c r="R30" s="6" t="s">
        <v>179</v>
      </c>
      <c r="S30" s="8">
        <v>1.0</v>
      </c>
      <c r="T30" s="6" t="s">
        <v>178</v>
      </c>
      <c r="U30" s="8">
        <v>1.0</v>
      </c>
      <c r="V30" s="6" t="s">
        <v>179</v>
      </c>
      <c r="W30" s="8">
        <v>1.0</v>
      </c>
      <c r="X30" s="6" t="s">
        <v>178</v>
      </c>
      <c r="Y30" s="8">
        <v>1.0</v>
      </c>
      <c r="Z30" s="6" t="s">
        <v>178</v>
      </c>
      <c r="AA30" s="8">
        <v>0.0</v>
      </c>
      <c r="AB30" s="6" t="s">
        <v>178</v>
      </c>
      <c r="AC30" s="8">
        <v>1.0</v>
      </c>
      <c r="AD30" s="6" t="s">
        <v>178</v>
      </c>
      <c r="AE30" s="8">
        <v>1.0</v>
      </c>
      <c r="AF30" s="6" t="s">
        <v>179</v>
      </c>
      <c r="AG30" s="8">
        <v>1.0</v>
      </c>
      <c r="AH30" s="6" t="s">
        <v>179</v>
      </c>
      <c r="AI30" s="8">
        <v>1.0</v>
      </c>
      <c r="AJ30" s="6" t="s">
        <v>178</v>
      </c>
      <c r="AK30" s="8">
        <v>0.0</v>
      </c>
      <c r="AL30" s="6" t="s">
        <v>178</v>
      </c>
      <c r="AM30" s="8">
        <v>1.0</v>
      </c>
      <c r="AN30" s="6" t="s">
        <v>178</v>
      </c>
      <c r="AO30" s="8">
        <v>1.0</v>
      </c>
      <c r="AP30" s="6" t="s">
        <v>178</v>
      </c>
      <c r="AQ30" s="8">
        <v>1.0</v>
      </c>
      <c r="AR30" s="6" t="s">
        <v>178</v>
      </c>
      <c r="AS30" s="9">
        <v>1.0</v>
      </c>
      <c r="AT30" s="6" t="s">
        <v>178</v>
      </c>
      <c r="AU30" s="8">
        <v>1.0</v>
      </c>
      <c r="AV30" s="6" t="s">
        <v>178</v>
      </c>
      <c r="AW30" s="8">
        <v>0.0</v>
      </c>
      <c r="AX30" s="6" t="s">
        <v>178</v>
      </c>
      <c r="AY30" s="8">
        <v>1.0</v>
      </c>
      <c r="AZ30" s="6" t="s">
        <v>178</v>
      </c>
      <c r="BA30" s="8">
        <v>1.0</v>
      </c>
      <c r="BB30" s="6" t="s">
        <v>178</v>
      </c>
      <c r="BC30" s="8">
        <v>1.0</v>
      </c>
      <c r="BD30" s="6" t="s">
        <v>178</v>
      </c>
      <c r="BE30" s="9">
        <v>1.0</v>
      </c>
      <c r="BF30" s="6" t="s">
        <v>178</v>
      </c>
      <c r="BG30" s="6">
        <v>0.0</v>
      </c>
      <c r="BH30" s="6" t="s">
        <v>178</v>
      </c>
      <c r="BI30" s="8">
        <v>1.0</v>
      </c>
      <c r="BJ30" s="6" t="s">
        <v>178</v>
      </c>
      <c r="BK30" s="8">
        <v>0.0</v>
      </c>
      <c r="BL30" s="6" t="s">
        <v>179</v>
      </c>
      <c r="BM30" s="8">
        <v>1.0</v>
      </c>
      <c r="BN30" s="6" t="s">
        <v>179</v>
      </c>
      <c r="BO30" s="8">
        <v>1.0</v>
      </c>
      <c r="BP30" s="6" t="s">
        <v>178</v>
      </c>
      <c r="BQ30" s="8">
        <v>0.0</v>
      </c>
      <c r="BR30" s="6" t="s">
        <v>178</v>
      </c>
      <c r="BS30" s="8">
        <v>0.0</v>
      </c>
      <c r="BT30" s="6" t="s">
        <v>178</v>
      </c>
      <c r="BU30" s="8">
        <v>1.0</v>
      </c>
      <c r="BV30" s="6" t="s">
        <v>179</v>
      </c>
      <c r="BW30" s="8">
        <v>1.0</v>
      </c>
      <c r="BX30" s="6" t="s">
        <v>179</v>
      </c>
      <c r="BY30" s="8">
        <v>0.0</v>
      </c>
      <c r="BZ30" s="6" t="s">
        <v>179</v>
      </c>
      <c r="CA30" s="8">
        <v>1.0</v>
      </c>
      <c r="CB30" s="6" t="s">
        <v>179</v>
      </c>
      <c r="CC30" s="8">
        <v>1.0</v>
      </c>
      <c r="CD30" s="6" t="s">
        <v>178</v>
      </c>
      <c r="CE30" s="8">
        <v>0.0</v>
      </c>
      <c r="CF30" s="6" t="s">
        <v>178</v>
      </c>
      <c r="CG30" s="8">
        <v>1.0</v>
      </c>
      <c r="CH30" s="6" t="s">
        <v>179</v>
      </c>
      <c r="CI30" s="8">
        <v>1.0</v>
      </c>
      <c r="CJ30" s="6" t="s">
        <v>179</v>
      </c>
      <c r="CK30" s="6">
        <v>1.0</v>
      </c>
      <c r="CL30" s="6" t="s">
        <v>179</v>
      </c>
      <c r="CM30" s="6">
        <v>1.0</v>
      </c>
      <c r="CN30" s="6" t="s">
        <v>179</v>
      </c>
      <c r="CO30" s="6">
        <v>1.0</v>
      </c>
      <c r="CP30" s="6" t="s">
        <v>178</v>
      </c>
      <c r="CQ30" s="6">
        <v>1.0</v>
      </c>
      <c r="CR30" s="6" t="s">
        <v>179</v>
      </c>
      <c r="CS30" s="6">
        <v>1.0</v>
      </c>
      <c r="CT30" s="6" t="s">
        <v>178</v>
      </c>
      <c r="CU30" s="6">
        <v>0.0</v>
      </c>
      <c r="CV30" s="6" t="s">
        <v>179</v>
      </c>
      <c r="CW30" s="6">
        <v>1.0</v>
      </c>
      <c r="CX30" s="6" t="s">
        <v>179</v>
      </c>
      <c r="CY30" s="6">
        <v>1.0</v>
      </c>
      <c r="CZ30" s="6" t="s">
        <v>178</v>
      </c>
      <c r="DA30" s="6">
        <v>1.0</v>
      </c>
      <c r="DB30" s="6" t="s">
        <v>179</v>
      </c>
      <c r="DC30" s="6">
        <v>1.0</v>
      </c>
      <c r="DD30" s="6" t="s">
        <v>179</v>
      </c>
      <c r="DE30" s="6">
        <v>1.0</v>
      </c>
      <c r="DF30" s="6" t="s">
        <v>178</v>
      </c>
      <c r="DG30" s="6">
        <v>0.0</v>
      </c>
      <c r="DH30" s="6" t="s">
        <v>179</v>
      </c>
      <c r="DI30" s="6">
        <v>1.0</v>
      </c>
      <c r="DJ30" s="6" t="s">
        <v>179</v>
      </c>
      <c r="DK30" s="6">
        <v>0.0</v>
      </c>
      <c r="DL30" s="6" t="s">
        <v>179</v>
      </c>
      <c r="DM30" s="6">
        <v>1.0</v>
      </c>
      <c r="DN30" s="6" t="s">
        <v>178</v>
      </c>
      <c r="DO30" s="6">
        <v>1.0</v>
      </c>
      <c r="DP30" s="6" t="s">
        <v>178</v>
      </c>
      <c r="DQ30" s="6">
        <v>0.0</v>
      </c>
      <c r="DR30" s="6" t="s">
        <v>178</v>
      </c>
      <c r="DS30" s="6">
        <v>0.0</v>
      </c>
      <c r="DT30" s="6" t="s">
        <v>178</v>
      </c>
      <c r="DU30" s="6">
        <v>1.0</v>
      </c>
      <c r="DV30" s="6" t="s">
        <v>178</v>
      </c>
      <c r="DW30" s="6">
        <v>1.0</v>
      </c>
      <c r="DX30" s="6" t="s">
        <v>178</v>
      </c>
      <c r="DY30" s="6">
        <v>1.0</v>
      </c>
      <c r="DZ30" s="6" t="s">
        <v>178</v>
      </c>
      <c r="EA30" s="6">
        <v>1.0</v>
      </c>
      <c r="EB30" s="6" t="s">
        <v>178</v>
      </c>
      <c r="EC30" s="6">
        <v>1.0</v>
      </c>
      <c r="ED30" s="6" t="s">
        <v>179</v>
      </c>
      <c r="EE30" s="6">
        <v>1.0</v>
      </c>
      <c r="EF30" s="6" t="s">
        <v>179</v>
      </c>
      <c r="EG30" s="6">
        <v>1.0</v>
      </c>
      <c r="EH30" s="6" t="s">
        <v>178</v>
      </c>
      <c r="EI30" s="6">
        <v>1.0</v>
      </c>
      <c r="EJ30" s="6" t="s">
        <v>178</v>
      </c>
      <c r="EK30" s="6">
        <v>1.0</v>
      </c>
      <c r="EL30" s="6" t="s">
        <v>179</v>
      </c>
      <c r="EM30" s="6">
        <v>1.0</v>
      </c>
      <c r="EN30" s="6" t="s">
        <v>179</v>
      </c>
      <c r="EO30" s="6">
        <v>1.0</v>
      </c>
      <c r="EP30" s="6" t="s">
        <v>178</v>
      </c>
      <c r="EQ30" s="6">
        <v>1.0</v>
      </c>
      <c r="ER30" s="6" t="s">
        <v>179</v>
      </c>
      <c r="ES30" s="6">
        <v>1.0</v>
      </c>
      <c r="ET30" s="6" t="s">
        <v>179</v>
      </c>
      <c r="EU30" s="6">
        <v>0.0</v>
      </c>
      <c r="EV30" s="6" t="s">
        <v>178</v>
      </c>
      <c r="EW30" s="6">
        <v>1.0</v>
      </c>
      <c r="EX30" s="6" t="s">
        <v>179</v>
      </c>
      <c r="EY30" s="6">
        <v>1.0</v>
      </c>
      <c r="EZ30" s="6" t="s">
        <v>178</v>
      </c>
      <c r="FA30" s="6">
        <v>1.0</v>
      </c>
      <c r="FB30" s="6" t="s">
        <v>178</v>
      </c>
      <c r="FC30" s="6">
        <v>1.0</v>
      </c>
      <c r="FD30" s="6" t="s">
        <v>178</v>
      </c>
      <c r="FE30" s="6">
        <v>1.0</v>
      </c>
      <c r="FF30" s="6" t="s">
        <v>178</v>
      </c>
      <c r="FG30" s="6">
        <v>0.0</v>
      </c>
      <c r="FH30" s="6" t="s">
        <v>179</v>
      </c>
      <c r="FI30" s="6">
        <v>1.0</v>
      </c>
      <c r="FJ30" s="6" t="s">
        <v>179</v>
      </c>
      <c r="FK30" s="6">
        <v>1.0</v>
      </c>
      <c r="FL30" s="6" t="s">
        <v>179</v>
      </c>
      <c r="FM30" s="6">
        <v>1.0</v>
      </c>
      <c r="FN30" s="6"/>
    </row>
    <row r="31" ht="15.75" customHeight="1">
      <c r="A31" s="5">
        <v>45253.5468660301</v>
      </c>
      <c r="B31" s="6" t="s">
        <v>171</v>
      </c>
      <c r="C31" s="6" t="s">
        <v>182</v>
      </c>
      <c r="D31" s="6" t="s">
        <v>173</v>
      </c>
      <c r="E31" s="6">
        <v>1.0</v>
      </c>
      <c r="F31" s="6" t="s">
        <v>183</v>
      </c>
      <c r="G31" s="6" t="s">
        <v>175</v>
      </c>
      <c r="H31" s="7" t="s">
        <v>176</v>
      </c>
      <c r="I31" s="6" t="s">
        <v>177</v>
      </c>
      <c r="J31" s="6" t="s">
        <v>178</v>
      </c>
      <c r="K31" s="8">
        <v>1.0</v>
      </c>
      <c r="L31" s="6" t="s">
        <v>178</v>
      </c>
      <c r="M31" s="8">
        <v>1.0</v>
      </c>
      <c r="N31" s="6" t="s">
        <v>178</v>
      </c>
      <c r="O31" s="8">
        <v>1.0</v>
      </c>
      <c r="P31" s="6" t="s">
        <v>178</v>
      </c>
      <c r="Q31" s="8">
        <v>1.0</v>
      </c>
      <c r="R31" s="6" t="s">
        <v>179</v>
      </c>
      <c r="S31" s="8">
        <v>1.0</v>
      </c>
      <c r="T31" s="6" t="s">
        <v>178</v>
      </c>
      <c r="U31" s="8">
        <v>1.0</v>
      </c>
      <c r="V31" s="6" t="s">
        <v>179</v>
      </c>
      <c r="W31" s="8">
        <v>1.0</v>
      </c>
      <c r="X31" s="6" t="s">
        <v>178</v>
      </c>
      <c r="Y31" s="8">
        <v>1.0</v>
      </c>
      <c r="Z31" s="6" t="s">
        <v>178</v>
      </c>
      <c r="AA31" s="8">
        <v>0.0</v>
      </c>
      <c r="AB31" s="6" t="s">
        <v>178</v>
      </c>
      <c r="AC31" s="8">
        <v>1.0</v>
      </c>
      <c r="AD31" s="6" t="s">
        <v>178</v>
      </c>
      <c r="AE31" s="8">
        <v>1.0</v>
      </c>
      <c r="AF31" s="6" t="s">
        <v>179</v>
      </c>
      <c r="AG31" s="8">
        <v>1.0</v>
      </c>
      <c r="AH31" s="6" t="s">
        <v>178</v>
      </c>
      <c r="AI31" s="8">
        <v>0.0</v>
      </c>
      <c r="AJ31" s="6" t="s">
        <v>179</v>
      </c>
      <c r="AK31" s="8">
        <v>1.0</v>
      </c>
      <c r="AL31" s="6" t="s">
        <v>178</v>
      </c>
      <c r="AM31" s="8">
        <v>1.0</v>
      </c>
      <c r="AN31" s="6" t="s">
        <v>178</v>
      </c>
      <c r="AO31" s="8">
        <v>1.0</v>
      </c>
      <c r="AP31" s="6" t="s">
        <v>178</v>
      </c>
      <c r="AQ31" s="8">
        <v>1.0</v>
      </c>
      <c r="AR31" s="6" t="s">
        <v>178</v>
      </c>
      <c r="AS31" s="9">
        <v>1.0</v>
      </c>
      <c r="AT31" s="6" t="s">
        <v>178</v>
      </c>
      <c r="AU31" s="8">
        <v>1.0</v>
      </c>
      <c r="AV31" s="6" t="s">
        <v>178</v>
      </c>
      <c r="AW31" s="8">
        <v>0.0</v>
      </c>
      <c r="AX31" s="6" t="s">
        <v>178</v>
      </c>
      <c r="AY31" s="8">
        <v>1.0</v>
      </c>
      <c r="AZ31" s="6" t="s">
        <v>178</v>
      </c>
      <c r="BA31" s="8">
        <v>1.0</v>
      </c>
      <c r="BB31" s="6" t="s">
        <v>178</v>
      </c>
      <c r="BC31" s="8">
        <v>1.0</v>
      </c>
      <c r="BD31" s="6" t="s">
        <v>178</v>
      </c>
      <c r="BE31" s="9">
        <v>1.0</v>
      </c>
      <c r="BF31" s="6" t="s">
        <v>178</v>
      </c>
      <c r="BG31" s="6">
        <v>0.0</v>
      </c>
      <c r="BH31" s="6" t="s">
        <v>178</v>
      </c>
      <c r="BI31" s="8">
        <v>1.0</v>
      </c>
      <c r="BJ31" s="6" t="s">
        <v>179</v>
      </c>
      <c r="BK31" s="8">
        <v>1.0</v>
      </c>
      <c r="BL31" s="6" t="s">
        <v>179</v>
      </c>
      <c r="BM31" s="8">
        <v>1.0</v>
      </c>
      <c r="BN31" s="6" t="s">
        <v>179</v>
      </c>
      <c r="BO31" s="8">
        <v>1.0</v>
      </c>
      <c r="BP31" s="6" t="s">
        <v>179</v>
      </c>
      <c r="BQ31" s="8">
        <v>1.0</v>
      </c>
      <c r="BR31" s="6" t="s">
        <v>179</v>
      </c>
      <c r="BS31" s="8">
        <v>1.0</v>
      </c>
      <c r="BT31" s="6" t="s">
        <v>179</v>
      </c>
      <c r="BU31" s="8">
        <v>0.0</v>
      </c>
      <c r="BV31" s="6" t="s">
        <v>179</v>
      </c>
      <c r="BW31" s="8">
        <v>1.0</v>
      </c>
      <c r="BX31" s="6" t="s">
        <v>179</v>
      </c>
      <c r="BY31" s="8">
        <v>0.0</v>
      </c>
      <c r="BZ31" s="6" t="s">
        <v>179</v>
      </c>
      <c r="CA31" s="8">
        <v>1.0</v>
      </c>
      <c r="CB31" s="6" t="s">
        <v>179</v>
      </c>
      <c r="CC31" s="8">
        <v>1.0</v>
      </c>
      <c r="CD31" s="6" t="s">
        <v>178</v>
      </c>
      <c r="CE31" s="8">
        <v>0.0</v>
      </c>
      <c r="CF31" s="6" t="s">
        <v>179</v>
      </c>
      <c r="CG31" s="8">
        <v>0.0</v>
      </c>
      <c r="CH31" s="6" t="s">
        <v>179</v>
      </c>
      <c r="CI31" s="8">
        <v>1.0</v>
      </c>
      <c r="CJ31" s="6" t="s">
        <v>179</v>
      </c>
      <c r="CK31" s="6">
        <v>1.0</v>
      </c>
      <c r="CL31" s="6" t="s">
        <v>179</v>
      </c>
      <c r="CM31" s="6">
        <v>1.0</v>
      </c>
      <c r="CN31" s="6" t="s">
        <v>179</v>
      </c>
      <c r="CO31" s="6">
        <v>1.0</v>
      </c>
      <c r="CP31" s="6" t="s">
        <v>178</v>
      </c>
      <c r="CQ31" s="6">
        <v>1.0</v>
      </c>
      <c r="CR31" s="6" t="s">
        <v>179</v>
      </c>
      <c r="CS31" s="6">
        <v>1.0</v>
      </c>
      <c r="CT31" s="6" t="s">
        <v>178</v>
      </c>
      <c r="CU31" s="6">
        <v>0.0</v>
      </c>
      <c r="CV31" s="6" t="s">
        <v>178</v>
      </c>
      <c r="CW31" s="6">
        <v>0.0</v>
      </c>
      <c r="CX31" s="6" t="s">
        <v>178</v>
      </c>
      <c r="CY31" s="6">
        <v>0.0</v>
      </c>
      <c r="CZ31" s="6" t="s">
        <v>178</v>
      </c>
      <c r="DA31" s="6">
        <v>1.0</v>
      </c>
      <c r="DB31" s="6" t="s">
        <v>179</v>
      </c>
      <c r="DC31" s="6">
        <v>1.0</v>
      </c>
      <c r="DD31" s="6" t="s">
        <v>179</v>
      </c>
      <c r="DE31" s="6">
        <v>1.0</v>
      </c>
      <c r="DF31" s="6" t="s">
        <v>179</v>
      </c>
      <c r="DG31" s="6">
        <v>1.0</v>
      </c>
      <c r="DH31" s="6" t="s">
        <v>178</v>
      </c>
      <c r="DI31" s="6">
        <v>0.0</v>
      </c>
      <c r="DJ31" s="6" t="s">
        <v>178</v>
      </c>
      <c r="DK31" s="6">
        <v>1.0</v>
      </c>
      <c r="DL31" s="6" t="s">
        <v>179</v>
      </c>
      <c r="DM31" s="6">
        <v>1.0</v>
      </c>
      <c r="DN31" s="6" t="s">
        <v>178</v>
      </c>
      <c r="DO31" s="6">
        <v>1.0</v>
      </c>
      <c r="DP31" s="6" t="s">
        <v>178</v>
      </c>
      <c r="DQ31" s="6">
        <v>0.0</v>
      </c>
      <c r="DR31" s="6" t="s">
        <v>178</v>
      </c>
      <c r="DS31" s="6">
        <v>0.0</v>
      </c>
      <c r="DT31" s="6" t="s">
        <v>178</v>
      </c>
      <c r="DU31" s="6">
        <v>1.0</v>
      </c>
      <c r="DV31" s="6" t="s">
        <v>178</v>
      </c>
      <c r="DW31" s="6">
        <v>1.0</v>
      </c>
      <c r="DX31" s="6" t="s">
        <v>178</v>
      </c>
      <c r="DY31" s="6">
        <v>1.0</v>
      </c>
      <c r="DZ31" s="6" t="s">
        <v>179</v>
      </c>
      <c r="EA31" s="6">
        <v>0.0</v>
      </c>
      <c r="EB31" s="6" t="s">
        <v>178</v>
      </c>
      <c r="EC31" s="6">
        <v>1.0</v>
      </c>
      <c r="ED31" s="6" t="s">
        <v>178</v>
      </c>
      <c r="EE31" s="6">
        <v>0.0</v>
      </c>
      <c r="EF31" s="6" t="s">
        <v>178</v>
      </c>
      <c r="EG31" s="6">
        <v>0.0</v>
      </c>
      <c r="EH31" s="6" t="s">
        <v>178</v>
      </c>
      <c r="EI31" s="6">
        <v>1.0</v>
      </c>
      <c r="EJ31" s="6" t="s">
        <v>179</v>
      </c>
      <c r="EK31" s="6">
        <v>0.0</v>
      </c>
      <c r="EL31" s="6" t="s">
        <v>179</v>
      </c>
      <c r="EM31" s="6">
        <v>1.0</v>
      </c>
      <c r="EN31" s="6" t="s">
        <v>178</v>
      </c>
      <c r="EO31" s="6">
        <v>0.0</v>
      </c>
      <c r="EP31" s="6" t="s">
        <v>179</v>
      </c>
      <c r="EQ31" s="6">
        <v>0.0</v>
      </c>
      <c r="ER31" s="6" t="s">
        <v>179</v>
      </c>
      <c r="ES31" s="6">
        <v>1.0</v>
      </c>
      <c r="ET31" s="6" t="s">
        <v>178</v>
      </c>
      <c r="EU31" s="6">
        <v>1.0</v>
      </c>
      <c r="EV31" s="6" t="s">
        <v>178</v>
      </c>
      <c r="EW31" s="6">
        <v>1.0</v>
      </c>
      <c r="EX31" s="6" t="s">
        <v>178</v>
      </c>
      <c r="EY31" s="6">
        <v>0.0</v>
      </c>
      <c r="EZ31" s="6" t="s">
        <v>178</v>
      </c>
      <c r="FA31" s="6">
        <v>1.0</v>
      </c>
      <c r="FB31" s="6" t="s">
        <v>178</v>
      </c>
      <c r="FC31" s="6">
        <v>1.0</v>
      </c>
      <c r="FD31" s="6" t="s">
        <v>178</v>
      </c>
      <c r="FE31" s="6">
        <v>1.0</v>
      </c>
      <c r="FF31" s="6" t="s">
        <v>179</v>
      </c>
      <c r="FG31" s="6">
        <v>1.0</v>
      </c>
      <c r="FH31" s="6" t="s">
        <v>178</v>
      </c>
      <c r="FI31" s="6">
        <v>0.0</v>
      </c>
      <c r="FJ31" s="6" t="s">
        <v>178</v>
      </c>
      <c r="FK31" s="6">
        <v>0.0</v>
      </c>
      <c r="FL31" s="6" t="s">
        <v>178</v>
      </c>
      <c r="FM31" s="6">
        <v>0.0</v>
      </c>
      <c r="FN31" s="6"/>
    </row>
    <row r="32" ht="15.75" customHeight="1">
      <c r="A32" s="5">
        <v>45253.64828527778</v>
      </c>
      <c r="B32" s="6" t="s">
        <v>171</v>
      </c>
      <c r="C32" s="6" t="s">
        <v>184</v>
      </c>
      <c r="D32" s="6" t="s">
        <v>173</v>
      </c>
      <c r="E32" s="6">
        <v>1.0</v>
      </c>
      <c r="F32" s="6" t="s">
        <v>185</v>
      </c>
      <c r="G32" s="6" t="s">
        <v>175</v>
      </c>
      <c r="H32" s="7" t="s">
        <v>176</v>
      </c>
      <c r="I32" s="6" t="s">
        <v>177</v>
      </c>
      <c r="J32" s="6" t="s">
        <v>178</v>
      </c>
      <c r="K32" s="8">
        <v>1.0</v>
      </c>
      <c r="L32" s="6" t="s">
        <v>179</v>
      </c>
      <c r="M32" s="8">
        <v>0.0</v>
      </c>
      <c r="N32" s="6" t="s">
        <v>178</v>
      </c>
      <c r="O32" s="8">
        <v>1.0</v>
      </c>
      <c r="P32" s="6" t="s">
        <v>178</v>
      </c>
      <c r="Q32" s="8">
        <v>1.0</v>
      </c>
      <c r="R32" s="6" t="s">
        <v>178</v>
      </c>
      <c r="S32" s="8">
        <v>0.0</v>
      </c>
      <c r="T32" s="6" t="s">
        <v>178</v>
      </c>
      <c r="U32" s="8">
        <v>1.0</v>
      </c>
      <c r="V32" s="6" t="s">
        <v>179</v>
      </c>
      <c r="W32" s="8">
        <v>1.0</v>
      </c>
      <c r="X32" s="6" t="s">
        <v>178</v>
      </c>
      <c r="Y32" s="8">
        <v>1.0</v>
      </c>
      <c r="Z32" s="6" t="s">
        <v>178</v>
      </c>
      <c r="AA32" s="8">
        <v>0.0</v>
      </c>
      <c r="AB32" s="6" t="s">
        <v>178</v>
      </c>
      <c r="AC32" s="8">
        <v>1.0</v>
      </c>
      <c r="AD32" s="6" t="s">
        <v>178</v>
      </c>
      <c r="AE32" s="8">
        <v>1.0</v>
      </c>
      <c r="AF32" s="6" t="s">
        <v>178</v>
      </c>
      <c r="AG32" s="8">
        <v>0.0</v>
      </c>
      <c r="AH32" s="6" t="s">
        <v>179</v>
      </c>
      <c r="AI32" s="8">
        <v>1.0</v>
      </c>
      <c r="AJ32" s="6" t="s">
        <v>179</v>
      </c>
      <c r="AK32" s="8">
        <v>1.0</v>
      </c>
      <c r="AL32" s="6" t="s">
        <v>178</v>
      </c>
      <c r="AM32" s="8">
        <v>1.0</v>
      </c>
      <c r="AN32" s="6" t="s">
        <v>178</v>
      </c>
      <c r="AO32" s="8">
        <v>1.0</v>
      </c>
      <c r="AP32" s="6" t="s">
        <v>178</v>
      </c>
      <c r="AQ32" s="8">
        <v>1.0</v>
      </c>
      <c r="AR32" s="6" t="s">
        <v>178</v>
      </c>
      <c r="AS32" s="9">
        <v>1.0</v>
      </c>
      <c r="AT32" s="6" t="s">
        <v>178</v>
      </c>
      <c r="AU32" s="8">
        <v>1.0</v>
      </c>
      <c r="AV32" s="6" t="s">
        <v>178</v>
      </c>
      <c r="AW32" s="8">
        <v>0.0</v>
      </c>
      <c r="AX32" s="6" t="s">
        <v>178</v>
      </c>
      <c r="AY32" s="8">
        <v>1.0</v>
      </c>
      <c r="AZ32" s="6" t="s">
        <v>178</v>
      </c>
      <c r="BA32" s="8">
        <v>1.0</v>
      </c>
      <c r="BB32" s="6" t="s">
        <v>178</v>
      </c>
      <c r="BC32" s="8">
        <v>1.0</v>
      </c>
      <c r="BD32" s="6" t="s">
        <v>178</v>
      </c>
      <c r="BE32" s="9">
        <v>1.0</v>
      </c>
      <c r="BF32" s="6" t="s">
        <v>178</v>
      </c>
      <c r="BG32" s="6">
        <v>0.0</v>
      </c>
      <c r="BH32" s="6" t="s">
        <v>179</v>
      </c>
      <c r="BI32" s="8">
        <v>0.0</v>
      </c>
      <c r="BJ32" s="6" t="s">
        <v>178</v>
      </c>
      <c r="BK32" s="8">
        <v>0.0</v>
      </c>
      <c r="BL32" s="6" t="s">
        <v>178</v>
      </c>
      <c r="BM32" s="8">
        <v>0.0</v>
      </c>
      <c r="BN32" s="6" t="s">
        <v>178</v>
      </c>
      <c r="BO32" s="8">
        <v>0.0</v>
      </c>
      <c r="BP32" s="6" t="s">
        <v>178</v>
      </c>
      <c r="BQ32" s="8">
        <v>0.0</v>
      </c>
      <c r="BR32" s="6" t="s">
        <v>178</v>
      </c>
      <c r="BS32" s="8">
        <v>0.0</v>
      </c>
      <c r="BT32" s="6" t="s">
        <v>179</v>
      </c>
      <c r="BU32" s="8">
        <v>0.0</v>
      </c>
      <c r="BV32" s="6" t="s">
        <v>178</v>
      </c>
      <c r="BW32" s="8">
        <v>0.0</v>
      </c>
      <c r="BX32" s="6" t="s">
        <v>179</v>
      </c>
      <c r="BY32" s="8">
        <v>0.0</v>
      </c>
      <c r="BZ32" s="6" t="s">
        <v>178</v>
      </c>
      <c r="CA32" s="8">
        <v>0.0</v>
      </c>
      <c r="CB32" s="6" t="s">
        <v>178</v>
      </c>
      <c r="CC32" s="8">
        <v>0.0</v>
      </c>
      <c r="CD32" s="6" t="s">
        <v>178</v>
      </c>
      <c r="CE32" s="8">
        <v>0.0</v>
      </c>
      <c r="CF32" s="6" t="s">
        <v>178</v>
      </c>
      <c r="CG32" s="8">
        <v>1.0</v>
      </c>
      <c r="CH32" s="6" t="s">
        <v>178</v>
      </c>
      <c r="CI32" s="8">
        <v>0.0</v>
      </c>
      <c r="CJ32" s="6" t="s">
        <v>179</v>
      </c>
      <c r="CK32" s="6">
        <v>1.0</v>
      </c>
      <c r="CL32" s="6" t="s">
        <v>179</v>
      </c>
      <c r="CM32" s="6">
        <v>1.0</v>
      </c>
      <c r="CN32" s="6" t="s">
        <v>178</v>
      </c>
      <c r="CO32" s="6">
        <v>0.0</v>
      </c>
      <c r="CP32" s="6" t="s">
        <v>178</v>
      </c>
      <c r="CQ32" s="6">
        <v>1.0</v>
      </c>
      <c r="CR32" s="6" t="s">
        <v>179</v>
      </c>
      <c r="CS32" s="6">
        <v>1.0</v>
      </c>
      <c r="CT32" s="6" t="s">
        <v>178</v>
      </c>
      <c r="CU32" s="6">
        <v>0.0</v>
      </c>
      <c r="CV32" s="6" t="s">
        <v>178</v>
      </c>
      <c r="CW32" s="6">
        <v>0.0</v>
      </c>
      <c r="CX32" s="6" t="s">
        <v>178</v>
      </c>
      <c r="CY32" s="6">
        <v>0.0</v>
      </c>
      <c r="CZ32" s="6" t="s">
        <v>178</v>
      </c>
      <c r="DA32" s="6">
        <v>1.0</v>
      </c>
      <c r="DB32" s="6" t="s">
        <v>179</v>
      </c>
      <c r="DC32" s="6">
        <v>1.0</v>
      </c>
      <c r="DD32" s="6" t="s">
        <v>179</v>
      </c>
      <c r="DE32" s="6">
        <v>1.0</v>
      </c>
      <c r="DF32" s="6" t="s">
        <v>178</v>
      </c>
      <c r="DG32" s="6">
        <v>0.0</v>
      </c>
      <c r="DH32" s="6" t="s">
        <v>179</v>
      </c>
      <c r="DI32" s="6">
        <v>1.0</v>
      </c>
      <c r="DJ32" s="6" t="s">
        <v>178</v>
      </c>
      <c r="DK32" s="6">
        <v>1.0</v>
      </c>
      <c r="DL32" s="6" t="s">
        <v>179</v>
      </c>
      <c r="DM32" s="6">
        <v>1.0</v>
      </c>
      <c r="DN32" s="6" t="s">
        <v>178</v>
      </c>
      <c r="DO32" s="6">
        <v>1.0</v>
      </c>
      <c r="DP32" s="6" t="s">
        <v>178</v>
      </c>
      <c r="DQ32" s="6">
        <v>0.0</v>
      </c>
      <c r="DR32" s="6" t="s">
        <v>178</v>
      </c>
      <c r="DS32" s="6">
        <v>0.0</v>
      </c>
      <c r="DT32" s="6" t="s">
        <v>178</v>
      </c>
      <c r="DU32" s="6">
        <v>1.0</v>
      </c>
      <c r="DV32" s="6" t="s">
        <v>178</v>
      </c>
      <c r="DW32" s="6">
        <v>1.0</v>
      </c>
      <c r="DX32" s="6" t="s">
        <v>178</v>
      </c>
      <c r="DY32" s="6">
        <v>1.0</v>
      </c>
      <c r="DZ32" s="6" t="s">
        <v>178</v>
      </c>
      <c r="EA32" s="6">
        <v>1.0</v>
      </c>
      <c r="EB32" s="6" t="s">
        <v>179</v>
      </c>
      <c r="EC32" s="6">
        <v>0.0</v>
      </c>
      <c r="ED32" s="6" t="s">
        <v>179</v>
      </c>
      <c r="EE32" s="6">
        <v>1.0</v>
      </c>
      <c r="EF32" s="6" t="s">
        <v>179</v>
      </c>
      <c r="EG32" s="6">
        <v>1.0</v>
      </c>
      <c r="EH32" s="6" t="s">
        <v>178</v>
      </c>
      <c r="EI32" s="6">
        <v>1.0</v>
      </c>
      <c r="EJ32" s="6" t="s">
        <v>178</v>
      </c>
      <c r="EK32" s="6">
        <v>1.0</v>
      </c>
      <c r="EL32" s="6" t="s">
        <v>178</v>
      </c>
      <c r="EM32" s="6">
        <v>0.0</v>
      </c>
      <c r="EN32" s="6" t="s">
        <v>178</v>
      </c>
      <c r="EO32" s="6">
        <v>0.0</v>
      </c>
      <c r="EP32" s="6" t="s">
        <v>178</v>
      </c>
      <c r="EQ32" s="6">
        <v>1.0</v>
      </c>
      <c r="ER32" s="6" t="s">
        <v>179</v>
      </c>
      <c r="ES32" s="6">
        <v>1.0</v>
      </c>
      <c r="ET32" s="6" t="s">
        <v>178</v>
      </c>
      <c r="EU32" s="6">
        <v>1.0</v>
      </c>
      <c r="EV32" s="6" t="s">
        <v>178</v>
      </c>
      <c r="EW32" s="6">
        <v>1.0</v>
      </c>
      <c r="EX32" s="6" t="s">
        <v>179</v>
      </c>
      <c r="EY32" s="6">
        <v>1.0</v>
      </c>
      <c r="EZ32" s="6" t="s">
        <v>178</v>
      </c>
      <c r="FA32" s="6">
        <v>1.0</v>
      </c>
      <c r="FB32" s="6" t="s">
        <v>178</v>
      </c>
      <c r="FC32" s="6">
        <v>1.0</v>
      </c>
      <c r="FD32" s="6" t="s">
        <v>178</v>
      </c>
      <c r="FE32" s="6">
        <v>1.0</v>
      </c>
      <c r="FF32" s="6" t="s">
        <v>179</v>
      </c>
      <c r="FG32" s="6">
        <v>1.0</v>
      </c>
      <c r="FH32" s="6" t="s">
        <v>178</v>
      </c>
      <c r="FI32" s="6">
        <v>0.0</v>
      </c>
      <c r="FJ32" s="6" t="s">
        <v>178</v>
      </c>
      <c r="FK32" s="6">
        <v>0.0</v>
      </c>
      <c r="FL32" s="6" t="s">
        <v>179</v>
      </c>
      <c r="FM32" s="6">
        <v>1.0</v>
      </c>
      <c r="FN32" s="6"/>
    </row>
    <row r="33" ht="15.75" hidden="1" customHeight="1">
      <c r="A33" s="5">
        <v>45267.6389933912</v>
      </c>
      <c r="B33" s="6" t="s">
        <v>171</v>
      </c>
      <c r="C33" s="6" t="s">
        <v>172</v>
      </c>
      <c r="D33" s="6" t="s">
        <v>193</v>
      </c>
      <c r="E33" s="6">
        <v>3.0</v>
      </c>
      <c r="F33" s="6" t="s">
        <v>183</v>
      </c>
      <c r="G33" s="6" t="s">
        <v>198</v>
      </c>
      <c r="H33" s="7" t="s">
        <v>176</v>
      </c>
      <c r="I33" s="6" t="s">
        <v>195</v>
      </c>
      <c r="J33" s="6" t="s">
        <v>178</v>
      </c>
      <c r="K33" s="8">
        <v>1.0</v>
      </c>
      <c r="L33" s="6" t="s">
        <v>178</v>
      </c>
      <c r="M33" s="8">
        <v>1.0</v>
      </c>
      <c r="N33" s="6" t="s">
        <v>179</v>
      </c>
      <c r="O33" s="8">
        <v>0.0</v>
      </c>
      <c r="P33" s="6" t="s">
        <v>178</v>
      </c>
      <c r="Q33" s="8">
        <v>1.0</v>
      </c>
      <c r="R33" s="6" t="s">
        <v>179</v>
      </c>
      <c r="S33" s="8">
        <v>1.0</v>
      </c>
      <c r="T33" s="6" t="s">
        <v>178</v>
      </c>
      <c r="U33" s="8">
        <v>1.0</v>
      </c>
      <c r="V33" s="6" t="s">
        <v>179</v>
      </c>
      <c r="W33" s="8">
        <v>1.0</v>
      </c>
      <c r="X33" s="6" t="s">
        <v>178</v>
      </c>
      <c r="Y33" s="8">
        <v>1.0</v>
      </c>
      <c r="Z33" s="6" t="s">
        <v>179</v>
      </c>
      <c r="AA33" s="8">
        <v>1.0</v>
      </c>
      <c r="AB33" s="6" t="s">
        <v>178</v>
      </c>
      <c r="AC33" s="8">
        <v>1.0</v>
      </c>
      <c r="AD33" s="6" t="s">
        <v>178</v>
      </c>
      <c r="AE33" s="8">
        <v>1.0</v>
      </c>
      <c r="AF33" s="6" t="s">
        <v>178</v>
      </c>
      <c r="AG33" s="8">
        <v>0.0</v>
      </c>
      <c r="AH33" s="6" t="s">
        <v>179</v>
      </c>
      <c r="AI33" s="8">
        <v>1.0</v>
      </c>
      <c r="AJ33" s="6" t="s">
        <v>179</v>
      </c>
      <c r="AK33" s="8">
        <v>1.0</v>
      </c>
      <c r="AL33" s="6" t="s">
        <v>178</v>
      </c>
      <c r="AM33" s="8">
        <v>1.0</v>
      </c>
      <c r="AN33" s="6" t="s">
        <v>178</v>
      </c>
      <c r="AO33" s="8">
        <v>1.0</v>
      </c>
      <c r="AP33" s="6" t="s">
        <v>178</v>
      </c>
      <c r="AQ33" s="8">
        <v>1.0</v>
      </c>
      <c r="AR33" s="6" t="s">
        <v>178</v>
      </c>
      <c r="AS33" s="9">
        <v>1.0</v>
      </c>
      <c r="AT33" s="6" t="s">
        <v>178</v>
      </c>
      <c r="AU33" s="8">
        <v>1.0</v>
      </c>
      <c r="AV33" s="6" t="s">
        <v>178</v>
      </c>
      <c r="AW33" s="8">
        <v>0.0</v>
      </c>
      <c r="AX33" s="6" t="s">
        <v>178</v>
      </c>
      <c r="AY33" s="8">
        <v>1.0</v>
      </c>
      <c r="AZ33" s="6" t="s">
        <v>178</v>
      </c>
      <c r="BA33" s="8">
        <v>1.0</v>
      </c>
      <c r="BB33" s="6" t="s">
        <v>178</v>
      </c>
      <c r="BC33" s="8">
        <v>1.0</v>
      </c>
      <c r="BD33" s="6" t="s">
        <v>178</v>
      </c>
      <c r="BE33" s="9">
        <v>1.0</v>
      </c>
      <c r="BF33" s="6" t="s">
        <v>178</v>
      </c>
      <c r="BG33" s="6">
        <v>0.0</v>
      </c>
      <c r="BH33" s="6" t="s">
        <v>179</v>
      </c>
      <c r="BI33" s="8">
        <v>0.0</v>
      </c>
      <c r="BJ33" s="6" t="s">
        <v>179</v>
      </c>
      <c r="BK33" s="8">
        <v>1.0</v>
      </c>
      <c r="BL33" s="6" t="s">
        <v>179</v>
      </c>
      <c r="BM33" s="8">
        <v>1.0</v>
      </c>
      <c r="BN33" s="6" t="s">
        <v>179</v>
      </c>
      <c r="BO33" s="8">
        <v>1.0</v>
      </c>
      <c r="BP33" s="6" t="s">
        <v>179</v>
      </c>
      <c r="BQ33" s="8">
        <v>1.0</v>
      </c>
      <c r="BR33" s="6" t="s">
        <v>179</v>
      </c>
      <c r="BS33" s="8">
        <v>1.0</v>
      </c>
      <c r="BT33" s="6" t="s">
        <v>178</v>
      </c>
      <c r="BU33" s="8">
        <v>1.0</v>
      </c>
      <c r="BV33" s="6" t="s">
        <v>179</v>
      </c>
      <c r="BW33" s="8">
        <v>1.0</v>
      </c>
      <c r="BX33" s="6" t="s">
        <v>179</v>
      </c>
      <c r="BY33" s="8">
        <v>0.0</v>
      </c>
      <c r="BZ33" s="6" t="s">
        <v>179</v>
      </c>
      <c r="CA33" s="8">
        <v>1.0</v>
      </c>
      <c r="CB33" s="6" t="s">
        <v>179</v>
      </c>
      <c r="CC33" s="8">
        <v>1.0</v>
      </c>
      <c r="CD33" s="6" t="s">
        <v>179</v>
      </c>
      <c r="CE33" s="8">
        <v>1.0</v>
      </c>
      <c r="CF33" s="6" t="s">
        <v>178</v>
      </c>
      <c r="CG33" s="8">
        <v>1.0</v>
      </c>
      <c r="CH33" s="6" t="s">
        <v>179</v>
      </c>
      <c r="CI33" s="8">
        <v>1.0</v>
      </c>
      <c r="CJ33" s="6" t="s">
        <v>179</v>
      </c>
      <c r="CK33" s="6">
        <v>1.0</v>
      </c>
      <c r="CL33" s="6" t="s">
        <v>179</v>
      </c>
      <c r="CM33" s="6">
        <v>1.0</v>
      </c>
      <c r="CN33" s="6" t="s">
        <v>179</v>
      </c>
      <c r="CO33" s="6">
        <v>1.0</v>
      </c>
      <c r="CP33" s="6" t="s">
        <v>178</v>
      </c>
      <c r="CQ33" s="6">
        <v>1.0</v>
      </c>
      <c r="CR33" s="6" t="s">
        <v>179</v>
      </c>
      <c r="CS33" s="6">
        <v>1.0</v>
      </c>
      <c r="CT33" s="6" t="s">
        <v>179</v>
      </c>
      <c r="CU33" s="6">
        <v>1.0</v>
      </c>
      <c r="CV33" s="6" t="s">
        <v>178</v>
      </c>
      <c r="CW33" s="6">
        <v>0.0</v>
      </c>
      <c r="CX33" s="6" t="s">
        <v>179</v>
      </c>
      <c r="CY33" s="6">
        <v>1.0</v>
      </c>
      <c r="CZ33" s="6" t="s">
        <v>178</v>
      </c>
      <c r="DA33" s="6">
        <v>1.0</v>
      </c>
      <c r="DB33" s="6" t="s">
        <v>179</v>
      </c>
      <c r="DC33" s="6">
        <v>1.0</v>
      </c>
      <c r="DD33" s="6" t="s">
        <v>179</v>
      </c>
      <c r="DE33" s="6">
        <v>1.0</v>
      </c>
      <c r="DF33" s="6" t="s">
        <v>179</v>
      </c>
      <c r="DG33" s="6">
        <v>1.0</v>
      </c>
      <c r="DH33" s="6" t="s">
        <v>179</v>
      </c>
      <c r="DI33" s="6">
        <v>1.0</v>
      </c>
      <c r="DJ33" s="6" t="s">
        <v>178</v>
      </c>
      <c r="DK33" s="6">
        <v>1.0</v>
      </c>
      <c r="DL33" s="6" t="s">
        <v>179</v>
      </c>
      <c r="DM33" s="6">
        <v>1.0</v>
      </c>
      <c r="DN33" s="6" t="s">
        <v>178</v>
      </c>
      <c r="DO33" s="6">
        <v>1.0</v>
      </c>
      <c r="DP33" s="6" t="s">
        <v>178</v>
      </c>
      <c r="DQ33" s="6">
        <v>0.0</v>
      </c>
      <c r="DR33" s="6" t="s">
        <v>179</v>
      </c>
      <c r="DS33" s="6">
        <v>1.0</v>
      </c>
      <c r="DT33" s="6" t="s">
        <v>178</v>
      </c>
      <c r="DU33" s="6">
        <v>1.0</v>
      </c>
      <c r="DV33" s="6" t="s">
        <v>178</v>
      </c>
      <c r="DW33" s="6">
        <v>1.0</v>
      </c>
      <c r="DX33" s="6" t="s">
        <v>178</v>
      </c>
      <c r="DY33" s="6">
        <v>1.0</v>
      </c>
      <c r="DZ33" s="6" t="s">
        <v>178</v>
      </c>
      <c r="EA33" s="6">
        <v>1.0</v>
      </c>
      <c r="EB33" s="6" t="s">
        <v>178</v>
      </c>
      <c r="EC33" s="6">
        <v>1.0</v>
      </c>
      <c r="ED33" s="6" t="s">
        <v>179</v>
      </c>
      <c r="EE33" s="6">
        <v>1.0</v>
      </c>
      <c r="EF33" s="6" t="s">
        <v>179</v>
      </c>
      <c r="EG33" s="6">
        <v>1.0</v>
      </c>
      <c r="EH33" s="6" t="s">
        <v>178</v>
      </c>
      <c r="EI33" s="6">
        <v>1.0</v>
      </c>
      <c r="EJ33" s="6" t="s">
        <v>178</v>
      </c>
      <c r="EK33" s="6">
        <v>1.0</v>
      </c>
      <c r="EL33" s="6" t="s">
        <v>179</v>
      </c>
      <c r="EM33" s="6">
        <v>1.0</v>
      </c>
      <c r="EN33" s="6" t="s">
        <v>179</v>
      </c>
      <c r="EO33" s="6">
        <v>1.0</v>
      </c>
      <c r="EP33" s="6" t="s">
        <v>178</v>
      </c>
      <c r="EQ33" s="6">
        <v>1.0</v>
      </c>
      <c r="ER33" s="6" t="s">
        <v>179</v>
      </c>
      <c r="ES33" s="6">
        <v>1.0</v>
      </c>
      <c r="ET33" s="6" t="s">
        <v>178</v>
      </c>
      <c r="EU33" s="6">
        <v>1.0</v>
      </c>
      <c r="EV33" s="6" t="s">
        <v>179</v>
      </c>
      <c r="EW33" s="6">
        <v>0.0</v>
      </c>
      <c r="EX33" s="6" t="s">
        <v>179</v>
      </c>
      <c r="EY33" s="6">
        <v>1.0</v>
      </c>
      <c r="EZ33" s="6" t="s">
        <v>178</v>
      </c>
      <c r="FA33" s="6">
        <v>1.0</v>
      </c>
      <c r="FB33" s="6" t="s">
        <v>178</v>
      </c>
      <c r="FC33" s="6">
        <v>1.0</v>
      </c>
      <c r="FD33" s="6" t="s">
        <v>178</v>
      </c>
      <c r="FE33" s="6">
        <v>1.0</v>
      </c>
      <c r="FF33" s="6" t="s">
        <v>179</v>
      </c>
      <c r="FG33" s="6">
        <v>1.0</v>
      </c>
      <c r="FH33" s="6" t="s">
        <v>179</v>
      </c>
      <c r="FI33" s="6">
        <v>1.0</v>
      </c>
      <c r="FJ33" s="6" t="s">
        <v>179</v>
      </c>
      <c r="FK33" s="6">
        <v>1.0</v>
      </c>
      <c r="FL33" s="6" t="s">
        <v>178</v>
      </c>
      <c r="FM33" s="6">
        <v>0.0</v>
      </c>
      <c r="FN33" s="6" t="s">
        <v>179</v>
      </c>
    </row>
    <row r="34" ht="15.75" customHeight="1">
      <c r="A34" s="5">
        <v>45267.64431866899</v>
      </c>
      <c r="B34" s="6" t="s">
        <v>171</v>
      </c>
      <c r="C34" s="6" t="s">
        <v>182</v>
      </c>
      <c r="D34" s="6" t="s">
        <v>173</v>
      </c>
      <c r="E34" s="6">
        <v>3.0</v>
      </c>
      <c r="F34" s="6" t="s">
        <v>192</v>
      </c>
      <c r="G34" s="6" t="s">
        <v>201</v>
      </c>
      <c r="H34" s="7" t="s">
        <v>176</v>
      </c>
      <c r="I34" s="6" t="s">
        <v>177</v>
      </c>
      <c r="J34" s="6" t="s">
        <v>179</v>
      </c>
      <c r="K34" s="8">
        <v>0.0</v>
      </c>
      <c r="L34" s="6" t="s">
        <v>178</v>
      </c>
      <c r="M34" s="8">
        <v>1.0</v>
      </c>
      <c r="N34" s="6" t="s">
        <v>178</v>
      </c>
      <c r="O34" s="8">
        <v>1.0</v>
      </c>
      <c r="P34" s="6" t="s">
        <v>178</v>
      </c>
      <c r="Q34" s="8">
        <v>1.0</v>
      </c>
      <c r="R34" s="6" t="s">
        <v>178</v>
      </c>
      <c r="S34" s="8">
        <v>0.0</v>
      </c>
      <c r="T34" s="6" t="s">
        <v>178</v>
      </c>
      <c r="U34" s="8">
        <v>1.0</v>
      </c>
      <c r="V34" s="6" t="s">
        <v>179</v>
      </c>
      <c r="W34" s="8">
        <v>1.0</v>
      </c>
      <c r="X34" s="6" t="s">
        <v>179</v>
      </c>
      <c r="Y34" s="8">
        <v>0.0</v>
      </c>
      <c r="Z34" s="6" t="s">
        <v>179</v>
      </c>
      <c r="AA34" s="8">
        <v>1.0</v>
      </c>
      <c r="AB34" s="6" t="s">
        <v>179</v>
      </c>
      <c r="AC34" s="8">
        <v>0.0</v>
      </c>
      <c r="AD34" s="6" t="s">
        <v>178</v>
      </c>
      <c r="AE34" s="8">
        <v>1.0</v>
      </c>
      <c r="AF34" s="6" t="s">
        <v>179</v>
      </c>
      <c r="AG34" s="8">
        <v>1.0</v>
      </c>
      <c r="AH34" s="6" t="s">
        <v>178</v>
      </c>
      <c r="AI34" s="8">
        <v>0.0</v>
      </c>
      <c r="AJ34" s="6" t="s">
        <v>178</v>
      </c>
      <c r="AK34" s="8">
        <v>0.0</v>
      </c>
      <c r="AL34" s="6" t="s">
        <v>179</v>
      </c>
      <c r="AM34" s="8">
        <v>0.0</v>
      </c>
      <c r="AN34" s="6" t="s">
        <v>179</v>
      </c>
      <c r="AO34" s="8">
        <v>0.0</v>
      </c>
      <c r="AP34" s="6" t="s">
        <v>178</v>
      </c>
      <c r="AQ34" s="8">
        <v>1.0</v>
      </c>
      <c r="AR34" s="6" t="s">
        <v>178</v>
      </c>
      <c r="AS34" s="9">
        <v>1.0</v>
      </c>
      <c r="AT34" s="6" t="s">
        <v>179</v>
      </c>
      <c r="AU34" s="8">
        <v>0.0</v>
      </c>
      <c r="AV34" s="6" t="s">
        <v>178</v>
      </c>
      <c r="AW34" s="8">
        <v>0.0</v>
      </c>
      <c r="AX34" s="6" t="s">
        <v>178</v>
      </c>
      <c r="AY34" s="8">
        <v>1.0</v>
      </c>
      <c r="AZ34" s="6" t="s">
        <v>179</v>
      </c>
      <c r="BA34" s="8">
        <v>0.0</v>
      </c>
      <c r="BB34" s="6" t="s">
        <v>179</v>
      </c>
      <c r="BC34" s="8">
        <v>0.0</v>
      </c>
      <c r="BD34" s="6" t="s">
        <v>179</v>
      </c>
      <c r="BE34" s="9">
        <v>0.0</v>
      </c>
      <c r="BF34" s="6" t="s">
        <v>178</v>
      </c>
      <c r="BG34" s="6">
        <v>0.0</v>
      </c>
      <c r="BH34" s="6" t="s">
        <v>178</v>
      </c>
      <c r="BI34" s="8">
        <v>1.0</v>
      </c>
      <c r="BJ34" s="6" t="s">
        <v>179</v>
      </c>
      <c r="BK34" s="8">
        <v>1.0</v>
      </c>
      <c r="BL34" s="6" t="s">
        <v>179</v>
      </c>
      <c r="BM34" s="8">
        <v>1.0</v>
      </c>
      <c r="BN34" s="6" t="s">
        <v>179</v>
      </c>
      <c r="BO34" s="8">
        <v>1.0</v>
      </c>
      <c r="BP34" s="6" t="s">
        <v>178</v>
      </c>
      <c r="BQ34" s="8">
        <v>0.0</v>
      </c>
      <c r="BR34" s="6" t="s">
        <v>178</v>
      </c>
      <c r="BS34" s="8">
        <v>0.0</v>
      </c>
      <c r="BT34" s="6" t="s">
        <v>178</v>
      </c>
      <c r="BU34" s="8">
        <v>1.0</v>
      </c>
      <c r="BV34" s="6" t="s">
        <v>178</v>
      </c>
      <c r="BW34" s="8">
        <v>0.0</v>
      </c>
      <c r="BX34" s="6" t="s">
        <v>178</v>
      </c>
      <c r="BY34" s="8">
        <v>1.0</v>
      </c>
      <c r="BZ34" s="6" t="s">
        <v>179</v>
      </c>
      <c r="CA34" s="8">
        <v>1.0</v>
      </c>
      <c r="CB34" s="6" t="s">
        <v>178</v>
      </c>
      <c r="CC34" s="8">
        <v>0.0</v>
      </c>
      <c r="CD34" s="6" t="s">
        <v>179</v>
      </c>
      <c r="CE34" s="8">
        <v>1.0</v>
      </c>
      <c r="CF34" s="6" t="s">
        <v>179</v>
      </c>
      <c r="CG34" s="8">
        <v>0.0</v>
      </c>
      <c r="CH34" s="6" t="s">
        <v>179</v>
      </c>
      <c r="CI34" s="8">
        <v>1.0</v>
      </c>
      <c r="CJ34" s="6" t="s">
        <v>179</v>
      </c>
      <c r="CK34" s="6">
        <v>1.0</v>
      </c>
      <c r="CL34" s="6" t="s">
        <v>179</v>
      </c>
      <c r="CM34" s="6">
        <v>1.0</v>
      </c>
      <c r="CN34" s="6" t="s">
        <v>178</v>
      </c>
      <c r="CO34" s="6">
        <v>0.0</v>
      </c>
      <c r="CP34" s="6" t="s">
        <v>178</v>
      </c>
      <c r="CQ34" s="6">
        <v>1.0</v>
      </c>
      <c r="CR34" s="6" t="s">
        <v>179</v>
      </c>
      <c r="CS34" s="6">
        <v>1.0</v>
      </c>
      <c r="CT34" s="6" t="s">
        <v>178</v>
      </c>
      <c r="CU34" s="6">
        <v>0.0</v>
      </c>
      <c r="CV34" s="6" t="s">
        <v>179</v>
      </c>
      <c r="CW34" s="6">
        <v>1.0</v>
      </c>
      <c r="CX34" s="6" t="s">
        <v>178</v>
      </c>
      <c r="CY34" s="6">
        <v>0.0</v>
      </c>
      <c r="CZ34" s="6" t="s">
        <v>178</v>
      </c>
      <c r="DA34" s="6">
        <v>1.0</v>
      </c>
      <c r="DB34" s="6" t="s">
        <v>179</v>
      </c>
      <c r="DC34" s="6">
        <v>1.0</v>
      </c>
      <c r="DD34" s="6" t="s">
        <v>179</v>
      </c>
      <c r="DE34" s="6">
        <v>1.0</v>
      </c>
      <c r="DF34" s="6" t="s">
        <v>179</v>
      </c>
      <c r="DG34" s="6">
        <v>1.0</v>
      </c>
      <c r="DH34" s="6" t="s">
        <v>179</v>
      </c>
      <c r="DI34" s="6">
        <v>1.0</v>
      </c>
      <c r="DJ34" s="6" t="s">
        <v>179</v>
      </c>
      <c r="DK34" s="6">
        <v>0.0</v>
      </c>
      <c r="DL34" s="6" t="s">
        <v>179</v>
      </c>
      <c r="DM34" s="6">
        <v>1.0</v>
      </c>
      <c r="DN34" s="6" t="s">
        <v>178</v>
      </c>
      <c r="DO34" s="6">
        <v>1.0</v>
      </c>
      <c r="DP34" s="6" t="s">
        <v>178</v>
      </c>
      <c r="DQ34" s="6">
        <v>0.0</v>
      </c>
      <c r="DR34" s="6" t="s">
        <v>178</v>
      </c>
      <c r="DS34" s="6">
        <v>0.0</v>
      </c>
      <c r="DT34" s="6" t="s">
        <v>178</v>
      </c>
      <c r="DU34" s="6">
        <v>1.0</v>
      </c>
      <c r="DV34" s="6" t="s">
        <v>178</v>
      </c>
      <c r="DW34" s="6">
        <v>1.0</v>
      </c>
      <c r="DX34" s="6" t="s">
        <v>178</v>
      </c>
      <c r="DY34" s="6">
        <v>1.0</v>
      </c>
      <c r="DZ34" s="6" t="s">
        <v>179</v>
      </c>
      <c r="EA34" s="6">
        <v>0.0</v>
      </c>
      <c r="EB34" s="6" t="s">
        <v>178</v>
      </c>
      <c r="EC34" s="6">
        <v>1.0</v>
      </c>
      <c r="ED34" s="6" t="s">
        <v>179</v>
      </c>
      <c r="EE34" s="6">
        <v>1.0</v>
      </c>
      <c r="EF34" s="6" t="s">
        <v>179</v>
      </c>
      <c r="EG34" s="6">
        <v>1.0</v>
      </c>
      <c r="EH34" s="6" t="s">
        <v>178</v>
      </c>
      <c r="EI34" s="6">
        <v>1.0</v>
      </c>
      <c r="EJ34" s="6" t="s">
        <v>179</v>
      </c>
      <c r="EK34" s="6">
        <v>0.0</v>
      </c>
      <c r="EL34" s="6" t="s">
        <v>179</v>
      </c>
      <c r="EM34" s="6">
        <v>1.0</v>
      </c>
      <c r="EN34" s="6" t="s">
        <v>179</v>
      </c>
      <c r="EO34" s="6">
        <v>1.0</v>
      </c>
      <c r="EP34" s="6" t="s">
        <v>179</v>
      </c>
      <c r="EQ34" s="6">
        <v>0.0</v>
      </c>
      <c r="ER34" s="6" t="s">
        <v>179</v>
      </c>
      <c r="ES34" s="6">
        <v>1.0</v>
      </c>
      <c r="ET34" s="6" t="s">
        <v>179</v>
      </c>
      <c r="EU34" s="6">
        <v>0.0</v>
      </c>
      <c r="EV34" s="6" t="s">
        <v>178</v>
      </c>
      <c r="EW34" s="6">
        <v>1.0</v>
      </c>
      <c r="EX34" s="6" t="s">
        <v>178</v>
      </c>
      <c r="EY34" s="6">
        <v>0.0</v>
      </c>
      <c r="EZ34" s="6" t="s">
        <v>178</v>
      </c>
      <c r="FA34" s="6">
        <v>1.0</v>
      </c>
      <c r="FB34" s="6" t="s">
        <v>178</v>
      </c>
      <c r="FC34" s="6">
        <v>1.0</v>
      </c>
      <c r="FD34" s="6" t="s">
        <v>179</v>
      </c>
      <c r="FE34" s="6">
        <v>0.0</v>
      </c>
      <c r="FF34" s="6" t="s">
        <v>179</v>
      </c>
      <c r="FG34" s="6">
        <v>1.0</v>
      </c>
      <c r="FH34" s="6" t="s">
        <v>178</v>
      </c>
      <c r="FI34" s="6">
        <v>0.0</v>
      </c>
      <c r="FJ34" s="6" t="s">
        <v>179</v>
      </c>
      <c r="FK34" s="6">
        <v>1.0</v>
      </c>
      <c r="FL34" s="6" t="s">
        <v>178</v>
      </c>
      <c r="FM34" s="6">
        <v>0.0</v>
      </c>
      <c r="FN34" s="6" t="s">
        <v>178</v>
      </c>
    </row>
    <row r="35" ht="15.75" customHeight="1">
      <c r="A35" s="5">
        <v>45267.68417982639</v>
      </c>
      <c r="B35" s="6" t="s">
        <v>171</v>
      </c>
      <c r="C35" s="6" t="s">
        <v>182</v>
      </c>
      <c r="D35" s="6" t="s">
        <v>173</v>
      </c>
      <c r="E35" s="6">
        <v>3.0</v>
      </c>
      <c r="F35" s="6" t="s">
        <v>183</v>
      </c>
      <c r="G35" s="6" t="s">
        <v>202</v>
      </c>
      <c r="H35" s="7" t="s">
        <v>176</v>
      </c>
      <c r="I35" s="6" t="s">
        <v>195</v>
      </c>
      <c r="J35" s="6" t="s">
        <v>178</v>
      </c>
      <c r="K35" s="8">
        <v>1.0</v>
      </c>
      <c r="L35" s="6" t="s">
        <v>179</v>
      </c>
      <c r="M35" s="8">
        <v>0.0</v>
      </c>
      <c r="N35" s="6" t="s">
        <v>179</v>
      </c>
      <c r="O35" s="8">
        <v>0.0</v>
      </c>
      <c r="P35" s="6" t="s">
        <v>178</v>
      </c>
      <c r="Q35" s="8">
        <v>1.0</v>
      </c>
      <c r="R35" s="6" t="s">
        <v>179</v>
      </c>
      <c r="S35" s="8">
        <v>1.0</v>
      </c>
      <c r="T35" s="6" t="s">
        <v>179</v>
      </c>
      <c r="U35" s="8">
        <v>0.0</v>
      </c>
      <c r="V35" s="6" t="s">
        <v>179</v>
      </c>
      <c r="W35" s="8">
        <v>1.0</v>
      </c>
      <c r="X35" s="6" t="s">
        <v>178</v>
      </c>
      <c r="Y35" s="8">
        <v>1.0</v>
      </c>
      <c r="Z35" s="6" t="s">
        <v>179</v>
      </c>
      <c r="AA35" s="8">
        <v>1.0</v>
      </c>
      <c r="AB35" s="6" t="s">
        <v>179</v>
      </c>
      <c r="AC35" s="8">
        <v>0.0</v>
      </c>
      <c r="AD35" s="6" t="s">
        <v>178</v>
      </c>
      <c r="AE35" s="8">
        <v>1.0</v>
      </c>
      <c r="AF35" s="6" t="s">
        <v>178</v>
      </c>
      <c r="AG35" s="8">
        <v>0.0</v>
      </c>
      <c r="AH35" s="6" t="s">
        <v>179</v>
      </c>
      <c r="AI35" s="8">
        <v>1.0</v>
      </c>
      <c r="AJ35" s="6" t="s">
        <v>179</v>
      </c>
      <c r="AK35" s="8">
        <v>1.0</v>
      </c>
      <c r="AL35" s="6" t="s">
        <v>179</v>
      </c>
      <c r="AM35" s="8">
        <v>0.0</v>
      </c>
      <c r="AN35" s="6" t="s">
        <v>178</v>
      </c>
      <c r="AO35" s="8">
        <v>1.0</v>
      </c>
      <c r="AP35" s="6" t="s">
        <v>178</v>
      </c>
      <c r="AQ35" s="8">
        <v>1.0</v>
      </c>
      <c r="AR35" s="6" t="s">
        <v>178</v>
      </c>
      <c r="AS35" s="9">
        <v>1.0</v>
      </c>
      <c r="AT35" s="6" t="s">
        <v>178</v>
      </c>
      <c r="AU35" s="8">
        <v>1.0</v>
      </c>
      <c r="AV35" s="6" t="s">
        <v>179</v>
      </c>
      <c r="AW35" s="8">
        <v>1.0</v>
      </c>
      <c r="AX35" s="6" t="s">
        <v>178</v>
      </c>
      <c r="AY35" s="8">
        <v>1.0</v>
      </c>
      <c r="AZ35" s="6" t="s">
        <v>178</v>
      </c>
      <c r="BA35" s="8">
        <v>1.0</v>
      </c>
      <c r="BB35" s="6" t="s">
        <v>178</v>
      </c>
      <c r="BC35" s="8">
        <v>1.0</v>
      </c>
      <c r="BD35" s="6" t="s">
        <v>178</v>
      </c>
      <c r="BE35" s="9">
        <v>1.0</v>
      </c>
      <c r="BF35" s="6" t="s">
        <v>178</v>
      </c>
      <c r="BG35" s="6">
        <v>0.0</v>
      </c>
      <c r="BH35" s="6" t="s">
        <v>179</v>
      </c>
      <c r="BI35" s="8">
        <v>0.0</v>
      </c>
      <c r="BJ35" s="6" t="s">
        <v>179</v>
      </c>
      <c r="BK35" s="8">
        <v>1.0</v>
      </c>
      <c r="BL35" s="6" t="s">
        <v>179</v>
      </c>
      <c r="BM35" s="8">
        <v>1.0</v>
      </c>
      <c r="BN35" s="6" t="s">
        <v>179</v>
      </c>
      <c r="BO35" s="8">
        <v>1.0</v>
      </c>
      <c r="BP35" s="6" t="s">
        <v>179</v>
      </c>
      <c r="BQ35" s="8">
        <v>1.0</v>
      </c>
      <c r="BR35" s="6" t="s">
        <v>179</v>
      </c>
      <c r="BS35" s="8">
        <v>1.0</v>
      </c>
      <c r="BT35" s="6" t="s">
        <v>178</v>
      </c>
      <c r="BU35" s="8">
        <v>1.0</v>
      </c>
      <c r="BV35" s="6" t="s">
        <v>179</v>
      </c>
      <c r="BW35" s="8">
        <v>1.0</v>
      </c>
      <c r="BX35" s="6" t="s">
        <v>179</v>
      </c>
      <c r="BY35" s="8">
        <v>0.0</v>
      </c>
      <c r="BZ35" s="6" t="s">
        <v>179</v>
      </c>
      <c r="CA35" s="8">
        <v>1.0</v>
      </c>
      <c r="CB35" s="6" t="s">
        <v>179</v>
      </c>
      <c r="CC35" s="8">
        <v>1.0</v>
      </c>
      <c r="CD35" s="6" t="s">
        <v>179</v>
      </c>
      <c r="CE35" s="8">
        <v>1.0</v>
      </c>
      <c r="CF35" s="6" t="s">
        <v>178</v>
      </c>
      <c r="CG35" s="8">
        <v>1.0</v>
      </c>
      <c r="CH35" s="6" t="s">
        <v>179</v>
      </c>
      <c r="CI35" s="8">
        <v>1.0</v>
      </c>
      <c r="CJ35" s="6" t="s">
        <v>179</v>
      </c>
      <c r="CK35" s="6">
        <v>1.0</v>
      </c>
      <c r="CL35" s="6" t="s">
        <v>179</v>
      </c>
      <c r="CM35" s="6">
        <v>1.0</v>
      </c>
      <c r="CN35" s="6" t="s">
        <v>179</v>
      </c>
      <c r="CO35" s="6">
        <v>1.0</v>
      </c>
      <c r="CP35" s="6" t="s">
        <v>178</v>
      </c>
      <c r="CQ35" s="6">
        <v>1.0</v>
      </c>
      <c r="CR35" s="6" t="s">
        <v>178</v>
      </c>
      <c r="CS35" s="6">
        <v>0.0</v>
      </c>
      <c r="CT35" s="6" t="s">
        <v>179</v>
      </c>
      <c r="CU35" s="6">
        <v>1.0</v>
      </c>
      <c r="CV35" s="6" t="s">
        <v>179</v>
      </c>
      <c r="CW35" s="6">
        <v>1.0</v>
      </c>
      <c r="CX35" s="6" t="s">
        <v>178</v>
      </c>
      <c r="CY35" s="6">
        <v>0.0</v>
      </c>
      <c r="CZ35" s="6" t="s">
        <v>178</v>
      </c>
      <c r="DA35" s="6">
        <v>1.0</v>
      </c>
      <c r="DB35" s="6" t="s">
        <v>179</v>
      </c>
      <c r="DC35" s="6">
        <v>1.0</v>
      </c>
      <c r="DD35" s="6" t="s">
        <v>178</v>
      </c>
      <c r="DE35" s="6">
        <v>0.0</v>
      </c>
      <c r="DF35" s="6" t="s">
        <v>179</v>
      </c>
      <c r="DG35" s="6">
        <v>1.0</v>
      </c>
      <c r="DH35" s="6" t="s">
        <v>178</v>
      </c>
      <c r="DI35" s="6">
        <v>0.0</v>
      </c>
      <c r="DJ35" s="6" t="s">
        <v>178</v>
      </c>
      <c r="DK35" s="6">
        <v>1.0</v>
      </c>
      <c r="DL35" s="6" t="s">
        <v>179</v>
      </c>
      <c r="DM35" s="6">
        <v>1.0</v>
      </c>
      <c r="DN35" s="6" t="s">
        <v>178</v>
      </c>
      <c r="DO35" s="6">
        <v>1.0</v>
      </c>
      <c r="DP35" s="6" t="s">
        <v>178</v>
      </c>
      <c r="DQ35" s="6">
        <v>0.0</v>
      </c>
      <c r="DR35" s="6" t="s">
        <v>178</v>
      </c>
      <c r="DS35" s="6">
        <v>0.0</v>
      </c>
      <c r="DT35" s="6" t="s">
        <v>179</v>
      </c>
      <c r="DU35" s="6">
        <v>0.0</v>
      </c>
      <c r="DV35" s="6" t="s">
        <v>178</v>
      </c>
      <c r="DW35" s="6">
        <v>1.0</v>
      </c>
      <c r="DX35" s="6" t="s">
        <v>178</v>
      </c>
      <c r="DY35" s="6">
        <v>1.0</v>
      </c>
      <c r="DZ35" s="6" t="s">
        <v>178</v>
      </c>
      <c r="EA35" s="6">
        <v>1.0</v>
      </c>
      <c r="EB35" s="6" t="s">
        <v>178</v>
      </c>
      <c r="EC35" s="6">
        <v>1.0</v>
      </c>
      <c r="ED35" s="6" t="s">
        <v>179</v>
      </c>
      <c r="EE35" s="6">
        <v>1.0</v>
      </c>
      <c r="EF35" s="6" t="s">
        <v>179</v>
      </c>
      <c r="EG35" s="6">
        <v>1.0</v>
      </c>
      <c r="EH35" s="6" t="s">
        <v>178</v>
      </c>
      <c r="EI35" s="6">
        <v>1.0</v>
      </c>
      <c r="EJ35" s="6" t="s">
        <v>178</v>
      </c>
      <c r="EK35" s="6">
        <v>1.0</v>
      </c>
      <c r="EL35" s="6" t="s">
        <v>179</v>
      </c>
      <c r="EM35" s="6">
        <v>1.0</v>
      </c>
      <c r="EN35" s="6" t="s">
        <v>178</v>
      </c>
      <c r="EO35" s="6">
        <v>0.0</v>
      </c>
      <c r="EP35" s="6" t="s">
        <v>179</v>
      </c>
      <c r="EQ35" s="6">
        <v>0.0</v>
      </c>
      <c r="ER35" s="6" t="s">
        <v>179</v>
      </c>
      <c r="ES35" s="6">
        <v>1.0</v>
      </c>
      <c r="ET35" s="6" t="s">
        <v>179</v>
      </c>
      <c r="EU35" s="6">
        <v>0.0</v>
      </c>
      <c r="EV35" s="6" t="s">
        <v>178</v>
      </c>
      <c r="EW35" s="6">
        <v>1.0</v>
      </c>
      <c r="EX35" s="6" t="s">
        <v>179</v>
      </c>
      <c r="EY35" s="6">
        <v>1.0</v>
      </c>
      <c r="EZ35" s="6" t="s">
        <v>178</v>
      </c>
      <c r="FA35" s="6">
        <v>1.0</v>
      </c>
      <c r="FB35" s="6" t="s">
        <v>178</v>
      </c>
      <c r="FC35" s="6">
        <v>1.0</v>
      </c>
      <c r="FD35" s="6" t="s">
        <v>178</v>
      </c>
      <c r="FE35" s="6">
        <v>1.0</v>
      </c>
      <c r="FF35" s="6" t="s">
        <v>179</v>
      </c>
      <c r="FG35" s="6">
        <v>1.0</v>
      </c>
      <c r="FH35" s="6" t="s">
        <v>179</v>
      </c>
      <c r="FI35" s="6">
        <v>1.0</v>
      </c>
      <c r="FJ35" s="6" t="s">
        <v>179</v>
      </c>
      <c r="FK35" s="6">
        <v>1.0</v>
      </c>
      <c r="FL35" s="6" t="s">
        <v>179</v>
      </c>
      <c r="FM35" s="6">
        <v>1.0</v>
      </c>
      <c r="FN35" s="6" t="s">
        <v>179</v>
      </c>
    </row>
    <row r="36" ht="15.75" hidden="1" customHeight="1">
      <c r="A36" s="5">
        <v>45271.558805277775</v>
      </c>
      <c r="B36" s="6" t="s">
        <v>171</v>
      </c>
      <c r="C36" s="6" t="s">
        <v>182</v>
      </c>
      <c r="D36" s="6" t="s">
        <v>193</v>
      </c>
      <c r="E36" s="6">
        <v>2.0</v>
      </c>
      <c r="F36" s="6" t="s">
        <v>183</v>
      </c>
      <c r="G36" s="6" t="s">
        <v>203</v>
      </c>
      <c r="H36" s="7" t="s">
        <v>176</v>
      </c>
      <c r="I36" s="6" t="s">
        <v>177</v>
      </c>
      <c r="J36" s="6" t="s">
        <v>178</v>
      </c>
      <c r="L36" s="6" t="s">
        <v>178</v>
      </c>
      <c r="N36" s="6" t="s">
        <v>178</v>
      </c>
      <c r="P36" s="6" t="s">
        <v>178</v>
      </c>
      <c r="R36" s="6" t="s">
        <v>179</v>
      </c>
      <c r="T36" s="6" t="s">
        <v>178</v>
      </c>
      <c r="V36" s="6" t="s">
        <v>179</v>
      </c>
      <c r="X36" s="6" t="s">
        <v>179</v>
      </c>
      <c r="Z36" s="6" t="s">
        <v>179</v>
      </c>
      <c r="AB36" s="6" t="s">
        <v>178</v>
      </c>
      <c r="AD36" s="6" t="s">
        <v>179</v>
      </c>
      <c r="AF36" s="6" t="s">
        <v>178</v>
      </c>
      <c r="AH36" s="6" t="s">
        <v>179</v>
      </c>
      <c r="AJ36" s="6" t="s">
        <v>178</v>
      </c>
      <c r="AL36" s="6" t="s">
        <v>178</v>
      </c>
      <c r="AN36" s="6" t="s">
        <v>178</v>
      </c>
      <c r="AP36" s="6" t="s">
        <v>178</v>
      </c>
      <c r="AR36" s="6" t="s">
        <v>178</v>
      </c>
      <c r="AT36" s="6" t="s">
        <v>178</v>
      </c>
      <c r="AV36" s="6" t="s">
        <v>179</v>
      </c>
      <c r="AX36" s="6" t="s">
        <v>178</v>
      </c>
      <c r="AZ36" s="6" t="s">
        <v>178</v>
      </c>
      <c r="BB36" s="6" t="s">
        <v>178</v>
      </c>
      <c r="BD36" s="6" t="s">
        <v>178</v>
      </c>
      <c r="BF36" s="6" t="s">
        <v>178</v>
      </c>
      <c r="BH36" s="6" t="s">
        <v>178</v>
      </c>
      <c r="BJ36" s="6" t="s">
        <v>179</v>
      </c>
      <c r="BL36" s="6" t="s">
        <v>178</v>
      </c>
      <c r="BN36" s="6" t="s">
        <v>179</v>
      </c>
      <c r="BP36" s="6" t="s">
        <v>179</v>
      </c>
      <c r="BT36" s="6" t="s">
        <v>178</v>
      </c>
      <c r="BV36" s="6" t="s">
        <v>179</v>
      </c>
      <c r="BX36" s="6" t="s">
        <v>179</v>
      </c>
      <c r="BZ36" s="6" t="s">
        <v>179</v>
      </c>
      <c r="CB36" s="6" t="s">
        <v>179</v>
      </c>
      <c r="CD36" s="6" t="s">
        <v>179</v>
      </c>
      <c r="CF36" s="6" t="s">
        <v>178</v>
      </c>
      <c r="CH36" s="6" t="s">
        <v>179</v>
      </c>
      <c r="CJ36" s="6" t="s">
        <v>179</v>
      </c>
      <c r="CL36" s="6" t="s">
        <v>179</v>
      </c>
      <c r="CN36" s="6" t="s">
        <v>179</v>
      </c>
      <c r="CP36" s="6" t="s">
        <v>178</v>
      </c>
      <c r="CR36" s="6" t="s">
        <v>179</v>
      </c>
      <c r="CT36" s="6" t="s">
        <v>179</v>
      </c>
      <c r="CV36" s="6" t="s">
        <v>179</v>
      </c>
      <c r="CX36" s="6" t="s">
        <v>179</v>
      </c>
      <c r="CZ36" s="6" t="s">
        <v>178</v>
      </c>
      <c r="DB36" s="6" t="s">
        <v>179</v>
      </c>
      <c r="DD36" s="6" t="s">
        <v>179</v>
      </c>
      <c r="DF36" s="6" t="s">
        <v>179</v>
      </c>
      <c r="DH36" s="6" t="s">
        <v>179</v>
      </c>
      <c r="DJ36" s="6" t="s">
        <v>178</v>
      </c>
      <c r="DL36" s="6" t="s">
        <v>179</v>
      </c>
      <c r="DN36" s="6" t="s">
        <v>178</v>
      </c>
      <c r="DP36" s="6" t="s">
        <v>178</v>
      </c>
      <c r="DR36" s="6" t="s">
        <v>178</v>
      </c>
      <c r="DT36" s="6" t="s">
        <v>178</v>
      </c>
      <c r="DV36" s="6" t="s">
        <v>178</v>
      </c>
      <c r="DX36" s="6" t="s">
        <v>178</v>
      </c>
      <c r="DZ36" s="6" t="s">
        <v>178</v>
      </c>
      <c r="EB36" s="6" t="s">
        <v>178</v>
      </c>
      <c r="ED36" s="6" t="s">
        <v>179</v>
      </c>
      <c r="EF36" s="6" t="s">
        <v>179</v>
      </c>
      <c r="EH36" s="6" t="s">
        <v>178</v>
      </c>
      <c r="EJ36" s="6" t="s">
        <v>178</v>
      </c>
      <c r="EL36" s="6" t="s">
        <v>179</v>
      </c>
      <c r="EN36" s="6" t="s">
        <v>179</v>
      </c>
      <c r="EP36" s="6" t="s">
        <v>178</v>
      </c>
      <c r="ER36" s="6" t="s">
        <v>179</v>
      </c>
      <c r="ET36" s="6" t="s">
        <v>179</v>
      </c>
      <c r="EV36" s="6" t="s">
        <v>178</v>
      </c>
      <c r="EX36" s="6" t="s">
        <v>179</v>
      </c>
      <c r="EZ36" s="6" t="s">
        <v>178</v>
      </c>
      <c r="FB36" s="6" t="s">
        <v>178</v>
      </c>
      <c r="FD36" s="6" t="s">
        <v>178</v>
      </c>
      <c r="FF36" s="6" t="s">
        <v>179</v>
      </c>
      <c r="FH36" s="6" t="s">
        <v>179</v>
      </c>
      <c r="FJ36" s="6" t="s">
        <v>179</v>
      </c>
      <c r="FL36" s="6" t="s">
        <v>179</v>
      </c>
      <c r="FN36" s="6" t="s">
        <v>179</v>
      </c>
    </row>
    <row r="37" ht="15.75" customHeight="1">
      <c r="A37" s="11"/>
      <c r="B37" s="11"/>
      <c r="C37" s="11"/>
      <c r="D37" s="11"/>
      <c r="E37" s="11"/>
      <c r="F37" s="11"/>
      <c r="G37" s="11"/>
      <c r="H37" s="11"/>
      <c r="I37" s="11"/>
      <c r="J37" s="11"/>
      <c r="K37" s="12">
        <f>SUM(K2:K35)</f>
        <v>30</v>
      </c>
      <c r="L37" s="11"/>
      <c r="M37" s="12">
        <f>SUM(M2:M35)</f>
        <v>28</v>
      </c>
      <c r="N37" s="11"/>
      <c r="O37" s="12">
        <f>SUM(O2:O35)</f>
        <v>30</v>
      </c>
      <c r="P37" s="11"/>
      <c r="Q37" s="12">
        <f>SUM(Q2:Q35)</f>
        <v>29</v>
      </c>
      <c r="R37" s="11"/>
      <c r="S37" s="12">
        <f>SUM(S2:S35)</f>
        <v>20</v>
      </c>
      <c r="T37" s="11"/>
      <c r="U37" s="13">
        <f>SUM(U2:U35)</f>
        <v>26</v>
      </c>
      <c r="W37" s="14">
        <f>SUM(W2:W35)</f>
        <v>25</v>
      </c>
      <c r="X37" s="11"/>
      <c r="Y37" s="15">
        <f>SUM(Y2:Y35)</f>
        <v>29</v>
      </c>
      <c r="Z37" s="11"/>
      <c r="AA37" s="16">
        <f>SUM(AA2:AA35)</f>
        <v>19</v>
      </c>
      <c r="AB37" s="12"/>
      <c r="AC37" s="12">
        <f>SUM(AC2:AC35)</f>
        <v>20</v>
      </c>
      <c r="AD37" s="12"/>
      <c r="AE37" s="12">
        <f>SUM(AE2:AE35)</f>
        <v>29</v>
      </c>
      <c r="AF37" s="12"/>
      <c r="AG37" s="12">
        <f>SUM(AG2:AG35)</f>
        <v>23</v>
      </c>
      <c r="AH37" s="12"/>
      <c r="AI37" s="12">
        <f>SUM(AI2:AI35)</f>
        <v>26</v>
      </c>
      <c r="AJ37" s="12"/>
      <c r="AK37" s="12">
        <f>SUM(AK2:AK35)</f>
        <v>17</v>
      </c>
      <c r="AL37" s="12"/>
      <c r="AM37" s="12">
        <f>SUM(AM2:AM35)</f>
        <v>27</v>
      </c>
      <c r="AN37" s="12"/>
      <c r="AO37" s="12">
        <f>SUM(AO2:AO35)</f>
        <v>24</v>
      </c>
      <c r="AP37" s="12"/>
      <c r="AQ37" s="12">
        <f>SUM(AQ2:AQ35)</f>
        <v>34</v>
      </c>
      <c r="AR37" s="12"/>
      <c r="AS37" s="12">
        <f>SUM(AS2:AS35)</f>
        <v>30</v>
      </c>
      <c r="AT37" s="12"/>
      <c r="AU37" s="12">
        <f>SUM(AU2:AU35)</f>
        <v>18</v>
      </c>
      <c r="AV37" s="12"/>
      <c r="AW37" s="12">
        <f>SUM(AW2:AW35)</f>
        <v>18</v>
      </c>
      <c r="AX37" s="12"/>
      <c r="AY37" s="12">
        <f>SUM(AY2:AY35)</f>
        <v>29</v>
      </c>
      <c r="AZ37" s="12"/>
      <c r="BA37" s="13">
        <f>SUM(BA2:BA35)</f>
        <v>23</v>
      </c>
      <c r="BB37" s="12"/>
      <c r="BC37" s="14">
        <f>SUM(BC2:BC35)</f>
        <v>28</v>
      </c>
      <c r="BD37" s="12"/>
      <c r="BE37" s="15">
        <f>SUM(BE2:BE35)</f>
        <v>29</v>
      </c>
      <c r="BF37" s="12"/>
      <c r="BG37" s="16">
        <f>SUM(BG2:BG35)</f>
        <v>9</v>
      </c>
      <c r="BH37" s="12"/>
      <c r="BI37" s="12">
        <f>SUM(BI2:BI35)</f>
        <v>22</v>
      </c>
      <c r="BJ37" s="12"/>
      <c r="BK37" s="12">
        <f>SUM(BK2:BK35)</f>
        <v>23</v>
      </c>
      <c r="BL37" s="12"/>
      <c r="BM37" s="12">
        <f>SUM(BM2:BM35)</f>
        <v>22</v>
      </c>
      <c r="BN37" s="12"/>
      <c r="BO37" s="12">
        <f>SUM(BO2:BO35)</f>
        <v>22</v>
      </c>
      <c r="BP37" s="12"/>
      <c r="BQ37" s="12">
        <f>SUM(BQ2:BQ35)</f>
        <v>20</v>
      </c>
      <c r="BR37" s="12"/>
      <c r="BS37" s="12">
        <f>SUM(BS2:BS35)</f>
        <v>19</v>
      </c>
      <c r="BT37" s="12"/>
      <c r="BU37" s="12">
        <f>SUM(BU2:BU35)</f>
        <v>25</v>
      </c>
      <c r="BV37" s="12"/>
      <c r="BW37" s="12">
        <f>SUM(BW2:BW35)</f>
        <v>23</v>
      </c>
      <c r="BX37" s="12"/>
      <c r="BY37" s="12">
        <f>SUM(BY2:BY35)</f>
        <v>7</v>
      </c>
      <c r="BZ37" s="12"/>
      <c r="CA37" s="12">
        <f>SUM(CA2:CA35)</f>
        <v>29</v>
      </c>
      <c r="CB37" s="12"/>
      <c r="CC37" s="12">
        <f>SUM(CC2:CC35)</f>
        <v>24</v>
      </c>
      <c r="CD37" s="12"/>
      <c r="CE37" s="12">
        <f>SUM(CE2:CE35)</f>
        <v>17</v>
      </c>
      <c r="CF37" s="12"/>
      <c r="CG37" s="12">
        <f>SUM(CG2:CG35)</f>
        <v>23</v>
      </c>
      <c r="CH37" s="12"/>
      <c r="CI37" s="15">
        <f>SUM(CI2:CI35)</f>
        <v>19</v>
      </c>
      <c r="CJ37" s="11"/>
      <c r="CK37" s="11">
        <f>SUM(CK2:CK35)</f>
        <v>26</v>
      </c>
      <c r="CL37" s="11"/>
      <c r="CM37" s="11">
        <f>SUM(CM2:CM35)</f>
        <v>26</v>
      </c>
      <c r="CN37" s="11"/>
      <c r="CO37" s="17">
        <f>SUM(CO2:CO35)</f>
        <v>17</v>
      </c>
      <c r="CQ37" s="7">
        <f>SUM(CQ2:CQ35)</f>
        <v>28</v>
      </c>
      <c r="CR37" s="11"/>
      <c r="CS37" s="18">
        <f>SUM(CS2:CS35)</f>
        <v>12</v>
      </c>
      <c r="CT37" s="11"/>
      <c r="CU37" s="19">
        <f>SUM(CU2:CU35)</f>
        <v>13</v>
      </c>
      <c r="CV37" s="11"/>
      <c r="CW37" s="11">
        <f>SUM(CW2:CW35)</f>
        <v>17</v>
      </c>
      <c r="CX37" s="11"/>
      <c r="CY37" s="11">
        <f>SUM(CY2:CY35)</f>
        <v>7</v>
      </c>
      <c r="CZ37" s="11"/>
      <c r="DA37" s="11">
        <f>SUM(DA2:DA35)</f>
        <v>27</v>
      </c>
      <c r="DB37" s="11"/>
      <c r="DC37" s="11">
        <f>SUM(DC2:DC35)</f>
        <v>24</v>
      </c>
      <c r="DD37" s="11"/>
      <c r="DE37" s="11">
        <f>SUM(DE2:DE35)</f>
        <v>25</v>
      </c>
      <c r="DF37" s="11"/>
      <c r="DG37" s="11">
        <f>SUM(DG2:DG35)</f>
        <v>21</v>
      </c>
      <c r="DH37" s="11"/>
      <c r="DI37" s="11">
        <f>SUM(DI2:DI35)</f>
        <v>26</v>
      </c>
      <c r="DJ37" s="11"/>
      <c r="DK37" s="19">
        <f>SUM(DK2:DK35)</f>
        <v>25</v>
      </c>
      <c r="DL37" s="11"/>
      <c r="DM37" s="20">
        <f>SUM(DM2:DM35)</f>
        <v>32</v>
      </c>
      <c r="DN37" s="11"/>
      <c r="DO37" s="11">
        <f>SUM(DO2:DO35)</f>
        <v>25</v>
      </c>
      <c r="DP37" s="11"/>
      <c r="DQ37" s="11">
        <f>SUM(DQ2:DQ35)</f>
        <v>1</v>
      </c>
      <c r="DR37" s="11"/>
      <c r="DS37" s="11">
        <f>SUM(DS2:DS35)</f>
        <v>3</v>
      </c>
      <c r="DT37" s="11"/>
      <c r="DU37" s="17">
        <f>SUM(DU2:DU35)</f>
        <v>29</v>
      </c>
      <c r="DV37" s="11"/>
      <c r="DW37" s="7">
        <f>SUM(DW2:DW35)</f>
        <v>27</v>
      </c>
      <c r="DX37" s="11"/>
      <c r="DY37" s="18">
        <f>SUM(DY2:DY35)</f>
        <v>31</v>
      </c>
      <c r="DZ37" s="11"/>
      <c r="EA37" s="11">
        <f>SUM(EA2:EA35)</f>
        <v>21</v>
      </c>
      <c r="EB37" s="11"/>
      <c r="EC37" s="11">
        <f>SUM(EC2:EC35)</f>
        <v>27</v>
      </c>
      <c r="ED37" s="11"/>
      <c r="EE37" s="11">
        <f>SUM(EE2:EE35)</f>
        <v>25</v>
      </c>
      <c r="EF37" s="11"/>
      <c r="EG37" s="11">
        <f>SUM(EG2:EG35)</f>
        <v>22</v>
      </c>
      <c r="EH37" s="11"/>
      <c r="EI37" s="11">
        <f>SUM(EI2:EI35)</f>
        <v>29</v>
      </c>
      <c r="EJ37" s="11"/>
      <c r="EK37" s="20">
        <f>SUM(EK2:EK35)</f>
        <v>16</v>
      </c>
      <c r="EL37" s="11"/>
      <c r="EM37" s="11">
        <f>SUM(EM2:EM35)</f>
        <v>22</v>
      </c>
      <c r="EN37" s="21">
        <f>EM37/35</f>
        <v>0.6285714286</v>
      </c>
      <c r="EO37" s="11">
        <f>SUM(EO2:EO35)</f>
        <v>11</v>
      </c>
      <c r="EP37" s="11"/>
      <c r="EQ37" s="11">
        <f>SUM(EQ2:EQ35)</f>
        <v>12</v>
      </c>
      <c r="ER37" s="11"/>
      <c r="ES37" s="11">
        <f>SUM(ES2:ES35)</f>
        <v>28</v>
      </c>
      <c r="ET37" s="11"/>
      <c r="EU37" s="17">
        <f>SUM(EU2:EU35)</f>
        <v>17</v>
      </c>
      <c r="EW37" s="18">
        <f>SUM(EW2:EW35)</f>
        <v>26</v>
      </c>
      <c r="EX37" s="11"/>
      <c r="EY37" s="11">
        <f>SUM(EY2:EY35)</f>
        <v>20</v>
      </c>
      <c r="EZ37" s="11"/>
      <c r="FA37" s="11">
        <f>SUM(FA2:FA35)</f>
        <v>30</v>
      </c>
      <c r="FB37" s="11"/>
      <c r="FC37" s="11">
        <f>SUM(FC2:FC35)</f>
        <v>27</v>
      </c>
      <c r="FD37" s="11"/>
      <c r="FE37" s="19">
        <f>SUM(FE2:FE35)</f>
        <v>22</v>
      </c>
      <c r="FF37" s="11"/>
      <c r="FG37" s="11">
        <f>SUM(FG2:FG35)</f>
        <v>23</v>
      </c>
      <c r="FH37" s="11"/>
      <c r="FI37" s="11">
        <f>SUM(FI2:FI35)</f>
        <v>21</v>
      </c>
      <c r="FJ37" s="11"/>
      <c r="FK37" s="11">
        <f>SUM(FK2:FK35)</f>
        <v>20</v>
      </c>
      <c r="FL37" s="11"/>
      <c r="FM37" s="11">
        <f>SUM(FM2:FM35)</f>
        <v>20</v>
      </c>
      <c r="FN37" s="11"/>
      <c r="FO37" s="11"/>
      <c r="FP37" s="11"/>
      <c r="FQ37" s="11"/>
      <c r="FR37" s="11"/>
      <c r="FS37" s="11"/>
      <c r="FT37" s="11"/>
      <c r="FU37" s="11"/>
    </row>
    <row r="38" ht="15.75" customHeight="1">
      <c r="K38" s="8"/>
      <c r="M38" s="8"/>
      <c r="Q38" s="8"/>
      <c r="S38" s="8"/>
      <c r="U38" s="8"/>
      <c r="V38" s="22">
        <f>34-U37</f>
        <v>8</v>
      </c>
      <c r="W38" s="8"/>
      <c r="X38" s="23">
        <f>34-W37</f>
        <v>9</v>
      </c>
      <c r="Y38" s="8"/>
      <c r="Z38" s="24">
        <f>34-Y37</f>
        <v>5</v>
      </c>
      <c r="AA38" s="8"/>
      <c r="AB38" s="25">
        <f>34-AA37</f>
        <v>15</v>
      </c>
      <c r="AC38" s="8"/>
      <c r="AE38" s="8"/>
      <c r="AG38" s="8"/>
      <c r="AI38" s="8"/>
      <c r="AK38" s="8"/>
      <c r="AM38" s="8"/>
      <c r="AO38" s="8"/>
      <c r="AQ38" s="8"/>
      <c r="AS38" s="9"/>
      <c r="AU38" s="8"/>
      <c r="AW38" s="8"/>
      <c r="AY38" s="8"/>
      <c r="BA38" s="8"/>
      <c r="BB38" s="26">
        <f>34-BA37</f>
        <v>11</v>
      </c>
      <c r="BC38" s="8"/>
      <c r="BD38" s="23">
        <f>34-BC37</f>
        <v>6</v>
      </c>
      <c r="BE38" s="9"/>
      <c r="BF38" s="24">
        <f>34-BE37</f>
        <v>5</v>
      </c>
      <c r="BH38" s="25">
        <f>34-9</f>
        <v>25</v>
      </c>
      <c r="BI38" s="8"/>
      <c r="BK38" s="8"/>
      <c r="BM38" s="8"/>
      <c r="BO38" s="8"/>
      <c r="BQ38" s="8"/>
      <c r="BS38" s="8"/>
      <c r="BU38" s="8"/>
      <c r="BW38" s="8"/>
      <c r="BY38" s="8"/>
      <c r="CA38" s="8"/>
      <c r="CC38" s="8"/>
      <c r="CE38" s="8"/>
      <c r="CG38" s="8"/>
      <c r="CI38" s="8"/>
      <c r="CJ38" s="24">
        <f>34-CI37</f>
        <v>15</v>
      </c>
      <c r="CP38" s="22">
        <f>34-CO37</f>
        <v>17</v>
      </c>
      <c r="CQ38" s="27"/>
      <c r="CR38" s="27"/>
      <c r="CT38" s="23">
        <f>34-CS37</f>
        <v>22</v>
      </c>
      <c r="CV38" s="25">
        <f>34-CU37</f>
        <v>21</v>
      </c>
      <c r="DL38" s="25">
        <f>34-DK37</f>
        <v>9</v>
      </c>
      <c r="DN38" s="24">
        <f>34-DM37</f>
        <v>2</v>
      </c>
      <c r="DV38" s="26">
        <f>34-DU37</f>
        <v>5</v>
      </c>
      <c r="DX38" s="27"/>
      <c r="DZ38" s="23">
        <f>34-DY37</f>
        <v>3</v>
      </c>
      <c r="EL38" s="24">
        <f>34-EK37</f>
        <v>18</v>
      </c>
      <c r="EV38" s="22">
        <f>34-EU37</f>
        <v>17</v>
      </c>
      <c r="EX38" s="23">
        <f>34-EW37</f>
        <v>8</v>
      </c>
      <c r="FF38" s="25">
        <f>34-FE37</f>
        <v>12</v>
      </c>
    </row>
    <row r="39" ht="15.75" customHeight="1">
      <c r="K39" s="28">
        <f>34-K37</f>
        <v>4</v>
      </c>
      <c r="M39" s="8"/>
      <c r="O39" s="8"/>
      <c r="Q39" s="8"/>
      <c r="S39" s="8"/>
      <c r="U39" s="8"/>
      <c r="W39" s="8"/>
      <c r="Y39" s="8"/>
      <c r="AA39" s="8"/>
      <c r="AC39" s="8"/>
      <c r="AE39" s="8"/>
      <c r="AG39" s="8"/>
      <c r="AI39" s="8"/>
      <c r="AK39" s="8"/>
      <c r="AM39" s="8"/>
      <c r="AO39" s="8"/>
      <c r="AQ39" s="8"/>
      <c r="AS39" s="9"/>
      <c r="AU39" s="8"/>
      <c r="AW39" s="8"/>
      <c r="AY39" s="8"/>
      <c r="BA39" s="8"/>
      <c r="BC39" s="8"/>
      <c r="BE39" s="9"/>
      <c r="BI39" s="8"/>
      <c r="BK39" s="8"/>
      <c r="BM39" s="8"/>
      <c r="BO39" s="8"/>
      <c r="BQ39" s="8"/>
      <c r="BS39" s="8"/>
      <c r="BU39" s="8"/>
      <c r="BW39" s="8">
        <f>34-BW37</f>
        <v>11</v>
      </c>
      <c r="BY39" s="8"/>
      <c r="CA39" s="8"/>
      <c r="CC39" s="8"/>
      <c r="CE39" s="8"/>
      <c r="CG39" s="8"/>
      <c r="CI39" s="8"/>
      <c r="DG39" s="29">
        <f>34-DG37</f>
        <v>13</v>
      </c>
      <c r="FE39" s="29">
        <f>AA37+BG37+CU37+DK37+FE37</f>
        <v>88</v>
      </c>
    </row>
    <row r="40" ht="15.75" customHeight="1">
      <c r="K40" s="30"/>
      <c r="M40" s="8"/>
      <c r="O40" s="8"/>
      <c r="Q40" s="8"/>
      <c r="S40" s="8"/>
      <c r="U40" s="8"/>
      <c r="W40" s="8"/>
      <c r="Y40" s="8"/>
      <c r="AA40" s="8"/>
      <c r="AC40" s="8"/>
      <c r="AE40" s="8"/>
      <c r="AG40" s="8"/>
      <c r="AI40" s="8"/>
      <c r="AK40" s="8">
        <f>34-AK37</f>
        <v>17</v>
      </c>
      <c r="AM40" s="8"/>
      <c r="AO40" s="8"/>
      <c r="AQ40" s="8"/>
      <c r="AS40" s="9"/>
      <c r="AU40" s="8"/>
      <c r="AW40" s="8"/>
      <c r="AY40" s="8"/>
      <c r="BA40" s="8"/>
      <c r="BC40" s="8"/>
      <c r="BE40" s="9"/>
      <c r="BI40" s="8"/>
      <c r="BK40" s="8"/>
      <c r="BM40" s="8"/>
      <c r="BO40" s="8"/>
      <c r="BQ40" s="8"/>
      <c r="BS40" s="8"/>
      <c r="BU40" s="8"/>
      <c r="BW40" s="8"/>
      <c r="BY40" s="8"/>
      <c r="CA40" s="8"/>
      <c r="CC40" s="8"/>
      <c r="CE40" s="8"/>
      <c r="CG40" s="8"/>
      <c r="CI40" s="8"/>
      <c r="EK40" s="29">
        <f>Y37+BE37+CI37+DM37+EK37</f>
        <v>125</v>
      </c>
      <c r="EO40" s="31">
        <f>34-EO37</f>
        <v>23</v>
      </c>
      <c r="EU40" s="29">
        <f>U37+BA37+CO37+DU37+EU37</f>
        <v>112</v>
      </c>
      <c r="EV40" s="29">
        <f>V38+BB38+CP38+DV38+EV38</f>
        <v>58</v>
      </c>
      <c r="EW40" s="29">
        <f>W37+BC37+CS37+DY37+EW37</f>
        <v>122</v>
      </c>
      <c r="EX40" s="29">
        <f>X38+BD38+CT38+DZ38+EX38</f>
        <v>48</v>
      </c>
      <c r="FF40" s="29">
        <f>AB38+BH38+CV38+DL38+FF38</f>
        <v>82</v>
      </c>
    </row>
    <row r="41" ht="15.75" customHeight="1">
      <c r="K41" s="8"/>
      <c r="M41" s="8">
        <f>34-M37</f>
        <v>6</v>
      </c>
      <c r="O41" s="8"/>
      <c r="Q41" s="8"/>
      <c r="S41" s="8"/>
      <c r="U41" s="8"/>
      <c r="W41" s="8"/>
      <c r="Y41" s="8"/>
      <c r="AA41" s="8"/>
      <c r="AC41" s="8"/>
      <c r="AE41" s="8"/>
      <c r="AG41" s="8"/>
      <c r="AI41" s="8"/>
      <c r="AK41" s="8"/>
      <c r="AM41" s="8"/>
      <c r="AO41" s="8"/>
      <c r="AQ41" s="8"/>
      <c r="AS41" s="9"/>
      <c r="AU41" s="8"/>
      <c r="AW41" s="8"/>
      <c r="AY41" s="8"/>
      <c r="BA41" s="8"/>
      <c r="BC41" s="8"/>
      <c r="BE41" s="9"/>
      <c r="BI41" s="8"/>
      <c r="BK41" s="8"/>
      <c r="BM41" s="8"/>
      <c r="BO41" s="8"/>
      <c r="BQ41" s="8">
        <f>34-BQ37</f>
        <v>14</v>
      </c>
      <c r="BS41" s="32">
        <f>34-BS37</f>
        <v>15</v>
      </c>
      <c r="BU41" s="8"/>
      <c r="BW41" s="8"/>
      <c r="BY41" s="8">
        <f>34-BY37</f>
        <v>27</v>
      </c>
      <c r="CA41" s="8"/>
      <c r="CC41" s="8"/>
      <c r="CE41" s="8"/>
      <c r="CG41" s="8"/>
      <c r="CI41" s="8"/>
      <c r="DE41" s="29">
        <f>34-DE37</f>
        <v>9</v>
      </c>
      <c r="DI41" s="29">
        <f>34-DI37</f>
        <v>8</v>
      </c>
      <c r="DO41" s="31">
        <f>34-DO37</f>
        <v>9</v>
      </c>
      <c r="EL41" s="29">
        <f>Z38+BF38+CJ38+DN38+EL38</f>
        <v>45</v>
      </c>
      <c r="EM41" s="29">
        <f>34-EM37</f>
        <v>12</v>
      </c>
    </row>
    <row r="42" ht="15.75" customHeight="1">
      <c r="K42" s="8"/>
      <c r="M42" s="8"/>
      <c r="O42" s="8"/>
      <c r="Q42" s="8"/>
      <c r="S42" s="8"/>
      <c r="U42" s="8"/>
      <c r="W42" s="8"/>
      <c r="Y42" s="8"/>
      <c r="AA42" s="8"/>
      <c r="AC42" s="8"/>
      <c r="AE42" s="8"/>
      <c r="AG42" s="8"/>
      <c r="AI42" s="8"/>
      <c r="AK42" s="8"/>
      <c r="AM42" s="8"/>
      <c r="AO42" s="32">
        <f>34-AO37</f>
        <v>10</v>
      </c>
      <c r="AQ42" s="8"/>
      <c r="AS42" s="9"/>
      <c r="AU42" s="8"/>
      <c r="AW42" s="8"/>
      <c r="AY42" s="8"/>
      <c r="BA42" s="8"/>
      <c r="BC42" s="8"/>
      <c r="BE42" s="9"/>
      <c r="BI42" s="8"/>
      <c r="BK42" s="8"/>
      <c r="BM42" s="8"/>
      <c r="BO42" s="8"/>
      <c r="BQ42" s="8"/>
      <c r="BS42" s="8"/>
      <c r="BU42" s="8"/>
      <c r="BW42" s="8"/>
      <c r="BY42" s="8"/>
      <c r="CA42" s="8">
        <f>34-CA37</f>
        <v>5</v>
      </c>
      <c r="CC42" s="32">
        <f>34-CC37</f>
        <v>10</v>
      </c>
      <c r="CE42" s="8"/>
      <c r="CG42" s="8"/>
      <c r="CI42" s="8"/>
      <c r="CK42" s="6" t="s">
        <v>204</v>
      </c>
      <c r="CL42" s="6" t="s">
        <v>205</v>
      </c>
      <c r="CM42" s="6" t="s">
        <v>206</v>
      </c>
      <c r="ES42" s="29">
        <f>34-ES37</f>
        <v>6</v>
      </c>
    </row>
    <row r="43" ht="15.75" customHeight="1">
      <c r="K43" s="8"/>
      <c r="M43" s="8"/>
      <c r="O43" s="8"/>
      <c r="Q43" s="8"/>
      <c r="S43" s="8"/>
      <c r="U43" s="8"/>
      <c r="W43" s="8"/>
      <c r="Y43" s="8"/>
      <c r="AA43" s="8"/>
      <c r="AC43" s="8"/>
      <c r="AE43" s="8"/>
      <c r="AG43" s="8"/>
      <c r="AI43" s="8"/>
      <c r="AK43" s="8"/>
      <c r="AM43" s="8"/>
      <c r="AO43" s="8"/>
      <c r="AQ43" s="8">
        <f>34-AQ37</f>
        <v>0</v>
      </c>
      <c r="AS43" s="9"/>
      <c r="AU43" s="8"/>
      <c r="AW43" s="8"/>
      <c r="AY43" s="8"/>
      <c r="BA43" s="8"/>
      <c r="BC43" s="8"/>
      <c r="BE43" s="9"/>
      <c r="BI43" s="8"/>
      <c r="BK43" s="8"/>
      <c r="BM43" s="8"/>
      <c r="BO43" s="8"/>
      <c r="BQ43" s="8"/>
      <c r="BS43" s="8"/>
      <c r="BU43" s="8"/>
      <c r="BW43" s="8"/>
      <c r="BY43" s="8"/>
      <c r="CA43" s="8"/>
      <c r="CC43" s="8"/>
      <c r="CE43" s="8"/>
      <c r="CG43" s="8"/>
      <c r="CI43" s="8"/>
      <c r="CK43" s="6" t="s">
        <v>207</v>
      </c>
      <c r="CL43" s="6">
        <v>26.0</v>
      </c>
      <c r="CM43" s="33">
        <f>CL43/CL45</f>
        <v>0.7647058824</v>
      </c>
      <c r="EO43" s="29">
        <f>EO40+DO41+CC42+BS41+AO42</f>
        <v>67</v>
      </c>
      <c r="EY43" s="29">
        <f>34-EY37</f>
        <v>14</v>
      </c>
    </row>
    <row r="44" ht="15.75" customHeight="1">
      <c r="K44" s="8"/>
      <c r="M44" s="8"/>
      <c r="O44" s="8"/>
      <c r="Q44" s="8"/>
      <c r="S44" s="8"/>
      <c r="U44" s="8"/>
      <c r="W44" s="8"/>
      <c r="Y44" s="8"/>
      <c r="AA44" s="8"/>
      <c r="AC44" s="8"/>
      <c r="AE44" s="8"/>
      <c r="AG44" s="8"/>
      <c r="AI44" s="8"/>
      <c r="AJ44" s="29">
        <f>K39+AK40+BW39+DG39+EM41</f>
        <v>57</v>
      </c>
      <c r="AK44" s="8"/>
      <c r="AM44" s="8">
        <f>34-AM37</f>
        <v>7</v>
      </c>
      <c r="AO44" s="8"/>
      <c r="AQ44" s="8"/>
      <c r="AS44" s="9"/>
      <c r="AU44" s="8"/>
      <c r="AW44" s="8"/>
      <c r="AY44" s="8"/>
      <c r="BA44" s="8"/>
      <c r="BC44" s="8"/>
      <c r="BE44" s="9"/>
      <c r="BI44" s="8"/>
      <c r="BK44" s="8"/>
      <c r="BM44" s="8"/>
      <c r="BO44" s="8"/>
      <c r="BQ44" s="8"/>
      <c r="BS44" s="8"/>
      <c r="BU44" s="8"/>
      <c r="BW44" s="8"/>
      <c r="BY44" s="8"/>
      <c r="CA44" s="8"/>
      <c r="CC44" s="8"/>
      <c r="CE44" s="8"/>
      <c r="CG44" s="8"/>
      <c r="CI44" s="8"/>
      <c r="CK44" s="6" t="s">
        <v>208</v>
      </c>
      <c r="CL44" s="6">
        <v>8.0</v>
      </c>
      <c r="CM44" s="33">
        <f>CL44/CL45</f>
        <v>0.2352941176</v>
      </c>
      <c r="EZ44" s="29">
        <f>EY43+DE41+CA42+AQ43+M41</f>
        <v>34</v>
      </c>
    </row>
    <row r="45" ht="15.75" customHeight="1">
      <c r="K45" s="8"/>
      <c r="M45" s="8"/>
      <c r="O45" s="8"/>
      <c r="Q45" s="8"/>
      <c r="S45" s="8"/>
      <c r="U45" s="8"/>
      <c r="W45" s="8"/>
      <c r="Y45" s="8"/>
      <c r="AA45" s="8"/>
      <c r="AC45" s="8"/>
      <c r="AE45" s="8"/>
      <c r="AG45" s="8"/>
      <c r="AI45" s="8"/>
      <c r="AK45" s="8"/>
      <c r="AM45" s="8"/>
      <c r="AO45" s="8"/>
      <c r="AQ45" s="8"/>
      <c r="AS45" s="9"/>
      <c r="AU45" s="8"/>
      <c r="AW45" s="8"/>
      <c r="AY45" s="8"/>
      <c r="BA45" s="8"/>
      <c r="BC45" s="8"/>
      <c r="BE45" s="9"/>
      <c r="BI45" s="8"/>
      <c r="BK45" s="8"/>
      <c r="BM45" s="8"/>
      <c r="BO45" s="8"/>
      <c r="BQ45" s="8"/>
      <c r="BS45" s="8"/>
      <c r="BU45" s="8"/>
      <c r="BW45" s="8"/>
      <c r="BY45" s="8"/>
      <c r="CA45" s="8"/>
      <c r="CC45" s="8"/>
      <c r="CE45" s="8"/>
      <c r="CG45" s="8"/>
      <c r="CI45" s="8"/>
      <c r="CK45" s="6" t="s">
        <v>209</v>
      </c>
      <c r="CL45" s="6">
        <f t="shared" ref="CL45:CM45" si="1">SUM(CL43:CL44)</f>
        <v>34</v>
      </c>
      <c r="CM45" s="33">
        <f t="shared" si="1"/>
        <v>1</v>
      </c>
      <c r="ES45" s="29">
        <f>AM44+BQ41+BY41+DI41+ES42</f>
        <v>62</v>
      </c>
    </row>
    <row r="46" ht="15.75" customHeight="1">
      <c r="K46" s="8"/>
      <c r="M46" s="8"/>
      <c r="O46" s="8"/>
      <c r="Q46" s="8"/>
      <c r="S46" s="8"/>
      <c r="U46" s="8"/>
      <c r="W46" s="8"/>
      <c r="Y46" s="8"/>
      <c r="AA46" s="8"/>
      <c r="AC46" s="8"/>
      <c r="AE46" s="8"/>
      <c r="AG46" s="8"/>
      <c r="AI46" s="8"/>
      <c r="AK46" s="8"/>
      <c r="AM46" s="8"/>
      <c r="AO46" s="8"/>
      <c r="AQ46" s="8"/>
      <c r="AS46" s="9"/>
      <c r="AU46" s="8"/>
      <c r="AW46" s="8"/>
      <c r="AY46" s="8"/>
      <c r="BA46" s="8"/>
      <c r="BC46" s="8"/>
      <c r="BE46" s="9"/>
      <c r="BI46" s="8"/>
      <c r="BK46" s="8"/>
      <c r="BM46" s="8"/>
      <c r="BO46" s="8"/>
      <c r="BQ46" s="8"/>
      <c r="BS46" s="8"/>
      <c r="BU46" s="8"/>
      <c r="BW46" s="8"/>
      <c r="BY46" s="8"/>
      <c r="CA46" s="8"/>
      <c r="CC46" s="8"/>
      <c r="CE46" s="8"/>
      <c r="CG46" s="8"/>
      <c r="CI46" s="8"/>
    </row>
    <row r="47" ht="15.75" customHeight="1">
      <c r="K47" s="8"/>
      <c r="M47" s="8"/>
      <c r="O47" s="8"/>
      <c r="Q47" s="8"/>
      <c r="S47" s="8"/>
      <c r="U47" s="8"/>
      <c r="W47" s="8"/>
      <c r="Y47" s="8"/>
      <c r="AA47" s="8"/>
      <c r="AC47" s="8"/>
      <c r="AE47" s="8"/>
      <c r="AG47" s="8"/>
      <c r="AI47" s="8"/>
      <c r="AK47" s="8"/>
      <c r="AM47" s="8"/>
      <c r="AO47" s="8"/>
      <c r="AQ47" s="8"/>
      <c r="AS47" s="9"/>
      <c r="AU47" s="8"/>
      <c r="AW47" s="8"/>
      <c r="AY47" s="8"/>
      <c r="BA47" s="8"/>
      <c r="BC47" s="8"/>
      <c r="BE47" s="9"/>
      <c r="BI47" s="8"/>
      <c r="BK47" s="8"/>
      <c r="BM47" s="8"/>
      <c r="BO47" s="8"/>
      <c r="BQ47" s="8"/>
      <c r="BS47" s="8"/>
      <c r="BU47" s="8"/>
      <c r="BW47" s="8"/>
      <c r="BY47" s="8"/>
      <c r="CA47" s="8"/>
      <c r="CC47" s="8"/>
      <c r="CE47" s="8"/>
      <c r="CG47" s="8"/>
      <c r="CI47" s="8"/>
    </row>
    <row r="48" ht="15.75" customHeight="1">
      <c r="K48" s="8"/>
      <c r="M48" s="8"/>
      <c r="O48" s="8"/>
      <c r="Q48" s="8"/>
      <c r="S48" s="8"/>
      <c r="U48" s="8"/>
      <c r="W48" s="8"/>
      <c r="Y48" s="8"/>
      <c r="AA48" s="8"/>
      <c r="AC48" s="8"/>
      <c r="AE48" s="8"/>
      <c r="AG48" s="8"/>
      <c r="AI48" s="8"/>
      <c r="AK48" s="8"/>
      <c r="AM48" s="8"/>
      <c r="AO48" s="8"/>
      <c r="AQ48" s="8"/>
      <c r="AS48" s="9"/>
      <c r="AU48" s="8"/>
      <c r="AW48" s="8"/>
      <c r="AY48" s="8"/>
      <c r="BA48" s="8"/>
      <c r="BC48" s="8"/>
      <c r="BE48" s="9"/>
      <c r="BI48" s="8"/>
      <c r="BK48" s="8"/>
      <c r="BM48" s="8"/>
      <c r="BO48" s="8"/>
      <c r="BQ48" s="8"/>
      <c r="BS48" s="8"/>
      <c r="BU48" s="8"/>
      <c r="BW48" s="8"/>
      <c r="BY48" s="8"/>
      <c r="CA48" s="8"/>
      <c r="CC48" s="8"/>
      <c r="CE48" s="8"/>
      <c r="CG48" s="8"/>
      <c r="CI48" s="6" t="s">
        <v>206</v>
      </c>
      <c r="CL48" s="6" t="s">
        <v>210</v>
      </c>
    </row>
    <row r="49" ht="15.75" customHeight="1">
      <c r="K49" s="8"/>
      <c r="M49" s="8"/>
      <c r="O49" s="8"/>
      <c r="Q49" s="8"/>
      <c r="S49" s="8"/>
      <c r="U49" s="8"/>
      <c r="W49" s="8"/>
      <c r="Y49" s="8"/>
      <c r="AA49" s="8"/>
      <c r="AC49" s="8"/>
      <c r="AE49" s="8"/>
      <c r="AG49" s="8"/>
      <c r="AI49" s="8"/>
      <c r="AK49" s="8"/>
      <c r="AM49" s="8"/>
      <c r="AO49" s="8"/>
      <c r="AQ49" s="8"/>
      <c r="AS49" s="9"/>
      <c r="AU49" s="8"/>
      <c r="AW49" s="8"/>
      <c r="AY49" s="8"/>
      <c r="BA49" s="8"/>
      <c r="BC49" s="8"/>
      <c r="BE49" s="9"/>
      <c r="BI49" s="8"/>
      <c r="BK49" s="8"/>
      <c r="BM49" s="8"/>
      <c r="BO49" s="8"/>
      <c r="BQ49" s="8"/>
      <c r="BS49" s="8"/>
      <c r="BU49" s="8"/>
      <c r="BW49" s="8"/>
      <c r="BY49" s="8"/>
      <c r="CA49" s="8"/>
      <c r="CC49" s="8"/>
      <c r="CE49" s="8"/>
      <c r="CG49" s="8"/>
      <c r="CH49" s="6" t="s">
        <v>207</v>
      </c>
      <c r="CI49" s="33">
        <v>0.7647058823529411</v>
      </c>
      <c r="CL49" s="6" t="s">
        <v>211</v>
      </c>
    </row>
    <row r="50" ht="15.75" customHeight="1">
      <c r="K50" s="8"/>
      <c r="M50" s="8"/>
      <c r="O50" s="8"/>
      <c r="Q50" s="8"/>
      <c r="S50" s="8"/>
      <c r="U50" s="8"/>
      <c r="W50" s="8"/>
      <c r="Y50" s="8"/>
      <c r="AA50" s="8"/>
      <c r="AC50" s="8"/>
      <c r="AE50" s="8"/>
      <c r="AG50" s="8"/>
      <c r="AI50" s="8"/>
      <c r="AK50" s="8"/>
      <c r="AM50" s="8"/>
      <c r="AO50" s="8"/>
      <c r="AQ50" s="8"/>
      <c r="AS50" s="9"/>
      <c r="AU50" s="8"/>
      <c r="AW50" s="8"/>
      <c r="AY50" s="8"/>
      <c r="BA50" s="8"/>
      <c r="BC50" s="8"/>
      <c r="BE50" s="9"/>
      <c r="BI50" s="8"/>
      <c r="BK50" s="8"/>
      <c r="BM50" s="8"/>
      <c r="BO50" s="8"/>
      <c r="BQ50" s="8"/>
      <c r="BS50" s="8"/>
      <c r="BU50" s="8"/>
      <c r="BW50" s="8"/>
      <c r="BY50" s="8"/>
      <c r="CA50" s="8"/>
      <c r="CC50" s="8"/>
      <c r="CE50" s="8"/>
      <c r="CG50" s="8"/>
      <c r="CH50" s="6" t="s">
        <v>208</v>
      </c>
      <c r="CI50" s="33">
        <v>0.23529411764705882</v>
      </c>
    </row>
    <row r="51" ht="15.75" customHeight="1">
      <c r="K51" s="8"/>
      <c r="M51" s="8"/>
      <c r="O51" s="8"/>
      <c r="Q51" s="8"/>
      <c r="S51" s="8"/>
      <c r="U51" s="8"/>
      <c r="W51" s="8"/>
      <c r="Y51" s="8"/>
      <c r="AA51" s="8"/>
      <c r="AC51" s="8"/>
      <c r="AE51" s="8"/>
      <c r="AG51" s="8"/>
      <c r="AI51" s="8"/>
      <c r="AK51" s="8"/>
      <c r="AM51" s="8"/>
      <c r="AO51" s="8"/>
      <c r="AQ51" s="8"/>
      <c r="AS51" s="9"/>
      <c r="AU51" s="8"/>
      <c r="AW51" s="8"/>
      <c r="AY51" s="8"/>
      <c r="BA51" s="8"/>
      <c r="BC51" s="8"/>
      <c r="BE51" s="9"/>
      <c r="BI51" s="8"/>
      <c r="BK51" s="8"/>
      <c r="BM51" s="8"/>
      <c r="BO51" s="8"/>
      <c r="BQ51" s="8"/>
      <c r="BS51" s="8"/>
      <c r="BU51" s="8"/>
      <c r="BW51" s="8"/>
      <c r="BY51" s="8"/>
      <c r="CA51" s="8"/>
      <c r="CC51" s="8"/>
      <c r="CE51" s="8"/>
      <c r="CG51" s="8"/>
      <c r="CI51" s="34">
        <v>1.0</v>
      </c>
    </row>
    <row r="52" ht="15.75" customHeight="1">
      <c r="K52" s="8"/>
      <c r="M52" s="8"/>
      <c r="O52" s="8"/>
      <c r="Q52" s="8"/>
      <c r="S52" s="8"/>
      <c r="U52" s="8"/>
      <c r="W52" s="8"/>
      <c r="Y52" s="8"/>
      <c r="AA52" s="8"/>
      <c r="AC52" s="8"/>
      <c r="AE52" s="8"/>
      <c r="AG52" s="8"/>
      <c r="AI52" s="8"/>
      <c r="AK52" s="8"/>
      <c r="AM52" s="8"/>
      <c r="AO52" s="8"/>
      <c r="AQ52" s="8"/>
      <c r="AS52" s="9"/>
      <c r="AU52" s="8"/>
      <c r="AW52" s="8"/>
      <c r="AY52" s="8"/>
      <c r="BA52" s="8"/>
      <c r="BC52" s="8"/>
      <c r="BE52" s="9"/>
      <c r="BI52" s="8"/>
      <c r="BK52" s="8"/>
      <c r="BM52" s="8"/>
      <c r="BO52" s="8"/>
      <c r="BQ52" s="8"/>
      <c r="BS52" s="8"/>
      <c r="BU52" s="8"/>
      <c r="BW52" s="8"/>
      <c r="BY52" s="8"/>
      <c r="CA52" s="8"/>
      <c r="CC52" s="8"/>
      <c r="CE52" s="8"/>
      <c r="CG52" s="8"/>
      <c r="CI52" s="34">
        <v>1.0</v>
      </c>
    </row>
    <row r="53" ht="15.75" customHeight="1">
      <c r="K53" s="8"/>
      <c r="M53" s="8"/>
      <c r="O53" s="8"/>
      <c r="Q53" s="8"/>
      <c r="S53" s="8"/>
      <c r="U53" s="8"/>
      <c r="W53" s="8"/>
      <c r="Y53" s="8"/>
      <c r="AA53" s="8"/>
      <c r="AC53" s="8"/>
      <c r="AE53" s="8"/>
      <c r="AG53" s="8"/>
      <c r="AI53" s="8"/>
      <c r="AK53" s="8"/>
      <c r="AM53" s="8"/>
      <c r="AO53" s="8"/>
      <c r="AQ53" s="8"/>
      <c r="AS53" s="9"/>
      <c r="AU53" s="8"/>
      <c r="AW53" s="8"/>
      <c r="AY53" s="8"/>
      <c r="BA53" s="8"/>
      <c r="BC53" s="8"/>
      <c r="BE53" s="9"/>
      <c r="BI53" s="8"/>
      <c r="BK53" s="8"/>
      <c r="BM53" s="8"/>
      <c r="BO53" s="8"/>
      <c r="BQ53" s="8"/>
      <c r="BS53" s="8"/>
      <c r="BU53" s="8"/>
      <c r="BW53" s="8"/>
      <c r="BY53" s="8"/>
      <c r="CA53" s="8"/>
      <c r="CC53" s="8"/>
      <c r="CE53" s="8"/>
      <c r="CG53" s="8"/>
    </row>
    <row r="54" ht="15.75" customHeight="1">
      <c r="K54" s="8"/>
      <c r="M54" s="8"/>
      <c r="O54" s="8"/>
      <c r="Q54" s="8"/>
      <c r="S54" s="8"/>
      <c r="U54" s="8"/>
      <c r="W54" s="8"/>
      <c r="Y54" s="8"/>
      <c r="AA54" s="8"/>
      <c r="AC54" s="8"/>
      <c r="AE54" s="8"/>
      <c r="AG54" s="8"/>
      <c r="AI54" s="8"/>
      <c r="AK54" s="8"/>
      <c r="AM54" s="8"/>
      <c r="AO54" s="8"/>
      <c r="AQ54" s="8"/>
      <c r="AS54" s="9"/>
      <c r="AU54" s="8"/>
      <c r="AW54" s="8"/>
      <c r="AY54" s="8"/>
      <c r="BA54" s="8"/>
      <c r="BC54" s="8"/>
      <c r="BE54" s="9"/>
      <c r="BI54" s="8"/>
      <c r="BK54" s="8"/>
      <c r="BM54" s="8"/>
      <c r="BO54" s="8"/>
      <c r="BQ54" s="8"/>
      <c r="BS54" s="8"/>
      <c r="BU54" s="8"/>
      <c r="BW54" s="8"/>
      <c r="BY54" s="8"/>
      <c r="CA54" s="8"/>
      <c r="CC54" s="8"/>
      <c r="CE54" s="8"/>
      <c r="CG54" s="8"/>
      <c r="CI54" s="8"/>
    </row>
    <row r="55" ht="15.75" customHeight="1">
      <c r="K55" s="8"/>
      <c r="M55" s="8"/>
      <c r="O55" s="8"/>
      <c r="Q55" s="8"/>
      <c r="S55" s="8"/>
      <c r="U55" s="8"/>
      <c r="W55" s="8"/>
      <c r="Y55" s="8"/>
      <c r="AA55" s="8"/>
      <c r="AC55" s="8"/>
      <c r="AE55" s="8"/>
      <c r="AG55" s="8"/>
      <c r="AI55" s="8"/>
      <c r="AK55" s="8"/>
      <c r="AM55" s="8"/>
      <c r="AO55" s="8"/>
      <c r="AQ55" s="8"/>
      <c r="AS55" s="9"/>
      <c r="AU55" s="8"/>
      <c r="AW55" s="8"/>
      <c r="AY55" s="8"/>
      <c r="BA55" s="8"/>
      <c r="BC55" s="8"/>
      <c r="BE55" s="9"/>
      <c r="BI55" s="8"/>
      <c r="BK55" s="8"/>
      <c r="BM55" s="8"/>
      <c r="BO55" s="8"/>
      <c r="BQ55" s="8"/>
      <c r="BS55" s="8"/>
      <c r="BU55" s="8"/>
      <c r="BW55" s="8"/>
      <c r="BY55" s="8"/>
      <c r="CA55" s="8"/>
      <c r="CC55" s="8"/>
      <c r="CE55" s="8"/>
      <c r="CG55" s="8"/>
      <c r="CI55" s="8"/>
    </row>
    <row r="56" ht="15.75" customHeight="1">
      <c r="K56" s="8"/>
      <c r="M56" s="8"/>
      <c r="O56" s="8"/>
      <c r="Q56" s="8"/>
      <c r="S56" s="8"/>
      <c r="U56" s="8"/>
      <c r="W56" s="8"/>
      <c r="Y56" s="8"/>
      <c r="AA56" s="8"/>
      <c r="AC56" s="8"/>
      <c r="AE56" s="8"/>
      <c r="AG56" s="8"/>
      <c r="AI56" s="8"/>
      <c r="AK56" s="8"/>
      <c r="AM56" s="8"/>
      <c r="AO56" s="8"/>
      <c r="AQ56" s="8"/>
      <c r="AS56" s="9"/>
      <c r="AU56" s="8"/>
      <c r="AW56" s="8"/>
      <c r="AY56" s="8"/>
      <c r="BA56" s="8"/>
      <c r="BC56" s="8"/>
      <c r="BE56" s="9"/>
      <c r="BI56" s="8"/>
      <c r="BK56" s="8"/>
      <c r="BM56" s="8"/>
      <c r="BO56" s="8"/>
      <c r="BQ56" s="8"/>
      <c r="BS56" s="8"/>
      <c r="BU56" s="8"/>
      <c r="BW56" s="8"/>
      <c r="BY56" s="8"/>
      <c r="CA56" s="8"/>
      <c r="CC56" s="8"/>
      <c r="CE56" s="8"/>
      <c r="CG56" s="8"/>
      <c r="CI56" s="8"/>
    </row>
    <row r="57" ht="15.75" customHeight="1">
      <c r="K57" s="8"/>
      <c r="M57" s="8"/>
      <c r="O57" s="8"/>
      <c r="Q57" s="8"/>
      <c r="S57" s="8"/>
      <c r="U57" s="8"/>
      <c r="W57" s="8"/>
      <c r="Y57" s="8"/>
      <c r="AA57" s="8"/>
      <c r="AC57" s="8"/>
      <c r="AE57" s="8"/>
      <c r="AG57" s="8"/>
      <c r="AI57" s="8"/>
      <c r="AK57" s="8"/>
      <c r="AM57" s="8"/>
      <c r="AO57" s="8"/>
      <c r="AQ57" s="8"/>
      <c r="AS57" s="9"/>
      <c r="AU57" s="8"/>
      <c r="AW57" s="8"/>
      <c r="AY57" s="8"/>
      <c r="BA57" s="8"/>
      <c r="BC57" s="8"/>
      <c r="BE57" s="9"/>
      <c r="BI57" s="8"/>
      <c r="BK57" s="8"/>
      <c r="BM57" s="8"/>
      <c r="BO57" s="8"/>
      <c r="BQ57" s="8"/>
      <c r="BS57" s="8"/>
      <c r="BU57" s="8"/>
      <c r="BW57" s="8"/>
      <c r="BY57" s="8"/>
      <c r="CA57" s="8"/>
      <c r="CC57" s="8"/>
      <c r="CE57" s="8"/>
      <c r="CG57" s="8"/>
      <c r="CI57" s="8"/>
    </row>
    <row r="58" ht="15.75" customHeight="1">
      <c r="K58" s="8"/>
      <c r="M58" s="8"/>
      <c r="O58" s="8"/>
      <c r="Q58" s="8"/>
      <c r="S58" s="8"/>
      <c r="U58" s="8"/>
      <c r="W58" s="8"/>
      <c r="Y58" s="8"/>
      <c r="AA58" s="8"/>
      <c r="AC58" s="8"/>
      <c r="AE58" s="8"/>
      <c r="AG58" s="8"/>
      <c r="AI58" s="8"/>
      <c r="AK58" s="8"/>
      <c r="AM58" s="8"/>
      <c r="AO58" s="8"/>
      <c r="AQ58" s="8"/>
      <c r="AS58" s="9"/>
      <c r="AU58" s="8"/>
      <c r="AW58" s="8"/>
      <c r="AY58" s="8"/>
      <c r="BA58" s="8"/>
      <c r="BC58" s="8"/>
      <c r="BE58" s="9"/>
      <c r="BI58" s="8"/>
      <c r="BK58" s="8"/>
      <c r="BM58" s="8"/>
      <c r="BO58" s="8"/>
      <c r="BQ58" s="8"/>
      <c r="BS58" s="8"/>
      <c r="BU58" s="8"/>
      <c r="BW58" s="8"/>
      <c r="BY58" s="8"/>
      <c r="CA58" s="8"/>
      <c r="CC58" s="8"/>
      <c r="CE58" s="8"/>
      <c r="CG58" s="8"/>
      <c r="CI58" s="8"/>
    </row>
    <row r="59" ht="15.75" customHeight="1">
      <c r="K59" s="8"/>
      <c r="M59" s="8"/>
      <c r="O59" s="8"/>
      <c r="Q59" s="8"/>
      <c r="S59" s="8"/>
      <c r="U59" s="8"/>
      <c r="W59" s="8"/>
      <c r="Y59" s="8"/>
      <c r="AA59" s="8"/>
      <c r="AC59" s="8"/>
      <c r="AE59" s="8"/>
      <c r="AG59" s="8"/>
      <c r="AI59" s="8"/>
      <c r="AK59" s="8"/>
      <c r="AM59" s="8"/>
      <c r="AO59" s="8"/>
      <c r="AQ59" s="8"/>
      <c r="AS59" s="9"/>
      <c r="AU59" s="8"/>
      <c r="AW59" s="8"/>
      <c r="AY59" s="8"/>
      <c r="BA59" s="8"/>
      <c r="BC59" s="8"/>
      <c r="BE59" s="9"/>
      <c r="BI59" s="8"/>
      <c r="BK59" s="8"/>
      <c r="BM59" s="8"/>
      <c r="BO59" s="8"/>
      <c r="BQ59" s="8"/>
      <c r="BS59" s="8"/>
      <c r="BU59" s="8"/>
      <c r="BW59" s="8"/>
      <c r="BY59" s="8"/>
      <c r="CA59" s="8"/>
      <c r="CC59" s="8"/>
      <c r="CE59" s="8"/>
      <c r="CG59" s="8"/>
      <c r="CI59" s="8"/>
    </row>
    <row r="60" ht="15.75" customHeight="1">
      <c r="K60" s="8"/>
      <c r="M60" s="8"/>
      <c r="O60" s="8"/>
      <c r="Q60" s="8"/>
      <c r="S60" s="8"/>
      <c r="U60" s="8"/>
      <c r="W60" s="8"/>
      <c r="Y60" s="8"/>
      <c r="AA60" s="8"/>
      <c r="AC60" s="8"/>
      <c r="AE60" s="8"/>
      <c r="AG60" s="8"/>
      <c r="AI60" s="8"/>
      <c r="AK60" s="8"/>
      <c r="AM60" s="8"/>
      <c r="AO60" s="8"/>
      <c r="AQ60" s="8"/>
      <c r="AS60" s="9"/>
      <c r="AU60" s="8"/>
      <c r="AW60" s="8"/>
      <c r="AY60" s="8"/>
      <c r="BA60" s="8"/>
      <c r="BC60" s="8"/>
      <c r="BE60" s="9"/>
      <c r="BI60" s="8"/>
      <c r="BK60" s="8"/>
      <c r="BM60" s="8"/>
      <c r="BO60" s="8"/>
      <c r="BQ60" s="8"/>
      <c r="BS60" s="8"/>
      <c r="BU60" s="8"/>
      <c r="BW60" s="8"/>
      <c r="BY60" s="8"/>
      <c r="CA60" s="8"/>
      <c r="CC60" s="8"/>
      <c r="CE60" s="8"/>
      <c r="CG60" s="8"/>
      <c r="CI60" s="8"/>
    </row>
    <row r="61" ht="15.75" customHeight="1">
      <c r="K61" s="8"/>
      <c r="M61" s="8"/>
      <c r="O61" s="8"/>
      <c r="Q61" s="8"/>
      <c r="S61" s="8"/>
      <c r="U61" s="8"/>
      <c r="W61" s="8"/>
      <c r="Y61" s="8"/>
      <c r="AA61" s="8"/>
      <c r="AC61" s="8"/>
      <c r="AE61" s="8"/>
      <c r="AG61" s="8"/>
      <c r="AI61" s="8"/>
      <c r="AK61" s="8"/>
      <c r="AM61" s="8"/>
      <c r="AO61" s="8"/>
      <c r="AQ61" s="8"/>
      <c r="AS61" s="9"/>
      <c r="AU61" s="8"/>
      <c r="AW61" s="8"/>
      <c r="AY61" s="8"/>
      <c r="BA61" s="8"/>
      <c r="BC61" s="8"/>
      <c r="BE61" s="9"/>
      <c r="BI61" s="8"/>
      <c r="BK61" s="8"/>
      <c r="BM61" s="8"/>
      <c r="BO61" s="8"/>
      <c r="BQ61" s="8"/>
      <c r="BS61" s="8"/>
      <c r="BU61" s="8"/>
      <c r="BW61" s="8"/>
      <c r="BY61" s="8"/>
      <c r="CA61" s="8"/>
      <c r="CC61" s="8"/>
      <c r="CE61" s="8"/>
      <c r="CG61" s="8"/>
      <c r="CI61" s="8"/>
    </row>
    <row r="62" ht="15.75" customHeight="1">
      <c r="K62" s="8"/>
      <c r="M62" s="8"/>
      <c r="O62" s="8"/>
      <c r="Q62" s="8"/>
      <c r="S62" s="8"/>
      <c r="U62" s="8"/>
      <c r="W62" s="8"/>
      <c r="Y62" s="8"/>
      <c r="AA62" s="8"/>
      <c r="AC62" s="8"/>
      <c r="AE62" s="8"/>
      <c r="AG62" s="8"/>
      <c r="AI62" s="8"/>
      <c r="AK62" s="8"/>
      <c r="AM62" s="8"/>
      <c r="AO62" s="8"/>
      <c r="AQ62" s="8"/>
      <c r="AS62" s="9"/>
      <c r="AU62" s="8"/>
      <c r="AW62" s="8"/>
      <c r="AY62" s="8"/>
      <c r="BA62" s="8"/>
      <c r="BC62" s="8"/>
      <c r="BE62" s="9"/>
      <c r="BI62" s="8"/>
      <c r="BK62" s="8"/>
      <c r="BM62" s="8"/>
      <c r="BO62" s="8"/>
      <c r="BQ62" s="8"/>
      <c r="BS62" s="8"/>
      <c r="BU62" s="8"/>
      <c r="BW62" s="8"/>
      <c r="BY62" s="8"/>
      <c r="CA62" s="8"/>
      <c r="CC62" s="8"/>
      <c r="CE62" s="8"/>
      <c r="CG62" s="8"/>
      <c r="CI62" s="8"/>
    </row>
    <row r="63" ht="15.75" customHeight="1">
      <c r="K63" s="8"/>
      <c r="M63" s="8"/>
      <c r="O63" s="8"/>
      <c r="Q63" s="8"/>
      <c r="S63" s="8"/>
      <c r="U63" s="8"/>
      <c r="W63" s="8"/>
      <c r="Y63" s="8"/>
      <c r="AA63" s="8"/>
      <c r="AC63" s="8"/>
      <c r="AE63" s="8"/>
      <c r="AG63" s="8"/>
      <c r="AI63" s="8"/>
      <c r="AK63" s="8"/>
      <c r="AM63" s="8"/>
      <c r="AO63" s="8"/>
      <c r="AQ63" s="8"/>
      <c r="AS63" s="9"/>
      <c r="AU63" s="8"/>
      <c r="AW63" s="8"/>
      <c r="AY63" s="8"/>
      <c r="BA63" s="8"/>
      <c r="BC63" s="8"/>
      <c r="BE63" s="9"/>
      <c r="BI63" s="8"/>
      <c r="BK63" s="8"/>
      <c r="BM63" s="8"/>
      <c r="BO63" s="8"/>
      <c r="BQ63" s="8"/>
      <c r="BS63" s="8"/>
      <c r="BU63" s="8"/>
      <c r="BW63" s="8"/>
      <c r="BY63" s="8"/>
      <c r="CA63" s="8"/>
      <c r="CC63" s="8"/>
      <c r="CE63" s="8"/>
      <c r="CG63" s="8"/>
      <c r="CI63" s="8"/>
    </row>
    <row r="64" ht="15.75" customHeight="1">
      <c r="K64" s="8"/>
      <c r="M64" s="8"/>
      <c r="O64" s="8"/>
      <c r="Q64" s="8"/>
      <c r="S64" s="8"/>
      <c r="U64" s="8"/>
      <c r="W64" s="8"/>
      <c r="Y64" s="8"/>
      <c r="AA64" s="8"/>
      <c r="AC64" s="8"/>
      <c r="AE64" s="8"/>
      <c r="AG64" s="8"/>
      <c r="AI64" s="8"/>
      <c r="AK64" s="8"/>
      <c r="AM64" s="8"/>
      <c r="AO64" s="8"/>
      <c r="AQ64" s="8"/>
      <c r="AS64" s="9"/>
      <c r="AU64" s="8"/>
      <c r="AW64" s="8"/>
      <c r="AY64" s="8"/>
      <c r="BA64" s="8"/>
      <c r="BC64" s="8"/>
      <c r="BE64" s="9"/>
      <c r="BI64" s="8"/>
      <c r="BK64" s="8"/>
      <c r="BM64" s="8"/>
      <c r="BO64" s="8"/>
      <c r="BQ64" s="8"/>
      <c r="BS64" s="8"/>
      <c r="BU64" s="8"/>
      <c r="BW64" s="8"/>
      <c r="BY64" s="8"/>
      <c r="CA64" s="8"/>
      <c r="CC64" s="8"/>
      <c r="CE64" s="8"/>
      <c r="CG64" s="8"/>
      <c r="CI64" s="8"/>
    </row>
    <row r="65" ht="15.75" customHeight="1">
      <c r="K65" s="8"/>
      <c r="M65" s="8"/>
      <c r="O65" s="8"/>
      <c r="Q65" s="8"/>
      <c r="S65" s="8"/>
      <c r="U65" s="8"/>
      <c r="W65" s="8"/>
      <c r="Y65" s="8"/>
      <c r="AA65" s="8"/>
      <c r="AC65" s="8"/>
      <c r="AE65" s="8"/>
      <c r="AG65" s="8"/>
      <c r="AI65" s="8"/>
      <c r="AK65" s="8"/>
      <c r="AM65" s="8"/>
      <c r="AO65" s="8"/>
      <c r="AQ65" s="8"/>
      <c r="AS65" s="9"/>
      <c r="AU65" s="8"/>
      <c r="AW65" s="8"/>
      <c r="AY65" s="8"/>
      <c r="BA65" s="8"/>
      <c r="BC65" s="8"/>
      <c r="BE65" s="9"/>
      <c r="BI65" s="8"/>
      <c r="BK65" s="8"/>
      <c r="BM65" s="8"/>
      <c r="BO65" s="8"/>
      <c r="BQ65" s="8"/>
      <c r="BS65" s="8"/>
      <c r="BU65" s="8"/>
      <c r="BW65" s="8"/>
      <c r="BY65" s="8"/>
      <c r="CA65" s="8"/>
      <c r="CC65" s="8"/>
      <c r="CE65" s="8"/>
      <c r="CG65" s="8"/>
      <c r="CI65" s="8"/>
    </row>
    <row r="66" ht="15.75" customHeight="1">
      <c r="K66" s="8"/>
      <c r="M66" s="8"/>
      <c r="O66" s="8"/>
      <c r="Q66" s="8"/>
      <c r="S66" s="8"/>
      <c r="U66" s="8"/>
      <c r="W66" s="8"/>
      <c r="Y66" s="8"/>
      <c r="AA66" s="8"/>
      <c r="AC66" s="8"/>
      <c r="AE66" s="8"/>
      <c r="AG66" s="8"/>
      <c r="AI66" s="8"/>
      <c r="AK66" s="8"/>
      <c r="AM66" s="8"/>
      <c r="AO66" s="8"/>
      <c r="AQ66" s="8"/>
      <c r="AS66" s="9"/>
      <c r="AU66" s="8"/>
      <c r="AW66" s="8"/>
      <c r="AY66" s="8"/>
      <c r="BA66" s="8"/>
      <c r="BC66" s="8"/>
      <c r="BE66" s="9"/>
      <c r="BI66" s="8"/>
      <c r="BK66" s="8"/>
      <c r="BM66" s="8"/>
      <c r="BO66" s="8"/>
      <c r="BQ66" s="8"/>
      <c r="BS66" s="8"/>
      <c r="BU66" s="8"/>
      <c r="BW66" s="8"/>
      <c r="BY66" s="8"/>
      <c r="CA66" s="8"/>
      <c r="CC66" s="8"/>
      <c r="CE66" s="8"/>
      <c r="CG66" s="8"/>
      <c r="CI66" s="8"/>
    </row>
    <row r="67" ht="15.75" customHeight="1">
      <c r="K67" s="8"/>
      <c r="M67" s="8"/>
      <c r="O67" s="8"/>
      <c r="Q67" s="8"/>
      <c r="S67" s="8"/>
      <c r="U67" s="8"/>
      <c r="W67" s="8"/>
      <c r="Y67" s="8"/>
      <c r="AA67" s="8"/>
      <c r="AC67" s="8"/>
      <c r="AE67" s="8"/>
      <c r="AG67" s="8"/>
      <c r="AI67" s="8"/>
      <c r="AK67" s="8"/>
      <c r="AM67" s="8"/>
      <c r="AO67" s="8"/>
      <c r="AQ67" s="8"/>
      <c r="AS67" s="9"/>
      <c r="AU67" s="8"/>
      <c r="AW67" s="8"/>
      <c r="AY67" s="8"/>
      <c r="BA67" s="8"/>
      <c r="BC67" s="8"/>
      <c r="BE67" s="9"/>
      <c r="BI67" s="8"/>
      <c r="BK67" s="8"/>
      <c r="BM67" s="8"/>
      <c r="BO67" s="8"/>
      <c r="BQ67" s="8"/>
      <c r="BS67" s="8"/>
      <c r="BU67" s="8"/>
      <c r="BW67" s="8"/>
      <c r="BY67" s="8"/>
      <c r="CA67" s="8"/>
      <c r="CC67" s="8"/>
      <c r="CE67" s="8"/>
      <c r="CG67" s="8"/>
      <c r="CI67" s="8"/>
    </row>
    <row r="68" ht="15.75" customHeight="1">
      <c r="K68" s="8"/>
      <c r="M68" s="8"/>
      <c r="O68" s="8"/>
      <c r="Q68" s="8"/>
      <c r="S68" s="8"/>
      <c r="U68" s="8"/>
      <c r="W68" s="8"/>
      <c r="Y68" s="8"/>
      <c r="AA68" s="8"/>
      <c r="AC68" s="8"/>
      <c r="AE68" s="8"/>
      <c r="AG68" s="8"/>
      <c r="AI68" s="8"/>
      <c r="AK68" s="8"/>
      <c r="AM68" s="8"/>
      <c r="AO68" s="8"/>
      <c r="AQ68" s="8"/>
      <c r="AS68" s="9"/>
      <c r="AU68" s="8"/>
      <c r="AW68" s="8"/>
      <c r="AY68" s="8"/>
      <c r="BA68" s="8"/>
      <c r="BC68" s="8"/>
      <c r="BE68" s="9"/>
      <c r="BI68" s="8"/>
      <c r="BK68" s="8"/>
      <c r="BM68" s="8"/>
      <c r="BO68" s="8"/>
      <c r="BQ68" s="8"/>
      <c r="BS68" s="8"/>
      <c r="BU68" s="8"/>
      <c r="BW68" s="8"/>
      <c r="BY68" s="8"/>
      <c r="CA68" s="8"/>
      <c r="CC68" s="8"/>
      <c r="CE68" s="8"/>
      <c r="CG68" s="8"/>
      <c r="CI68" s="8"/>
    </row>
    <row r="69" ht="15.75" customHeight="1">
      <c r="K69" s="8"/>
      <c r="M69" s="8"/>
      <c r="O69" s="8"/>
      <c r="Q69" s="8"/>
      <c r="S69" s="8"/>
      <c r="U69" s="8"/>
      <c r="W69" s="8"/>
      <c r="Y69" s="8"/>
      <c r="AA69" s="8"/>
      <c r="AC69" s="8"/>
      <c r="AE69" s="8"/>
      <c r="AG69" s="8"/>
      <c r="AI69" s="8"/>
      <c r="AK69" s="8"/>
      <c r="AM69" s="8"/>
      <c r="AO69" s="8"/>
      <c r="AQ69" s="8"/>
      <c r="AS69" s="9"/>
      <c r="AU69" s="8"/>
      <c r="AW69" s="8"/>
      <c r="AY69" s="8"/>
      <c r="BA69" s="8"/>
      <c r="BC69" s="8"/>
      <c r="BE69" s="9"/>
      <c r="BI69" s="8"/>
      <c r="BK69" s="8"/>
      <c r="BM69" s="8"/>
      <c r="BO69" s="8"/>
      <c r="BQ69" s="8"/>
      <c r="BS69" s="8"/>
      <c r="BU69" s="8"/>
      <c r="BW69" s="8"/>
      <c r="BY69" s="8"/>
      <c r="CA69" s="8"/>
      <c r="CC69" s="8"/>
      <c r="CE69" s="8"/>
      <c r="CG69" s="8"/>
      <c r="CI69" s="8"/>
    </row>
    <row r="70" ht="15.75" customHeight="1">
      <c r="K70" s="8"/>
      <c r="M70" s="8"/>
      <c r="O70" s="8"/>
      <c r="Q70" s="8"/>
      <c r="S70" s="8"/>
      <c r="U70" s="8"/>
      <c r="W70" s="8"/>
      <c r="Y70" s="8"/>
      <c r="AA70" s="8"/>
      <c r="AC70" s="8"/>
      <c r="AE70" s="8"/>
      <c r="AG70" s="8"/>
      <c r="AI70" s="8"/>
      <c r="AK70" s="8"/>
      <c r="AM70" s="8"/>
      <c r="AO70" s="8"/>
      <c r="AQ70" s="8"/>
      <c r="AS70" s="9"/>
      <c r="AU70" s="8"/>
      <c r="AW70" s="8"/>
      <c r="AY70" s="8"/>
      <c r="BA70" s="8"/>
      <c r="BC70" s="8"/>
      <c r="BE70" s="9"/>
      <c r="BI70" s="8"/>
      <c r="BK70" s="8"/>
      <c r="BM70" s="8"/>
      <c r="BO70" s="8"/>
      <c r="BQ70" s="8"/>
      <c r="BS70" s="8"/>
      <c r="BU70" s="8"/>
      <c r="BW70" s="8"/>
      <c r="BY70" s="8"/>
      <c r="CA70" s="8"/>
      <c r="CC70" s="8"/>
      <c r="CE70" s="8"/>
      <c r="CG70" s="8"/>
      <c r="CI70" s="8"/>
    </row>
    <row r="71" ht="15.75" customHeight="1">
      <c r="K71" s="8"/>
      <c r="M71" s="8"/>
      <c r="O71" s="8"/>
      <c r="Q71" s="8"/>
      <c r="S71" s="8"/>
      <c r="U71" s="8"/>
      <c r="W71" s="8"/>
      <c r="Y71" s="8"/>
      <c r="AA71" s="8"/>
      <c r="AC71" s="8"/>
      <c r="AE71" s="8"/>
      <c r="AG71" s="8"/>
      <c r="AI71" s="8"/>
      <c r="AK71" s="8"/>
      <c r="AM71" s="8"/>
      <c r="AO71" s="8"/>
      <c r="AQ71" s="8"/>
      <c r="AS71" s="9"/>
      <c r="AU71" s="8"/>
      <c r="AW71" s="8"/>
      <c r="AY71" s="8"/>
      <c r="BA71" s="8"/>
      <c r="BC71" s="8"/>
      <c r="BE71" s="9"/>
      <c r="BI71" s="8"/>
      <c r="BK71" s="8"/>
      <c r="BM71" s="8"/>
      <c r="BO71" s="8"/>
      <c r="BQ71" s="8"/>
      <c r="BS71" s="8"/>
      <c r="BU71" s="8"/>
      <c r="BW71" s="8"/>
      <c r="BY71" s="8"/>
      <c r="CA71" s="8"/>
      <c r="CC71" s="8"/>
      <c r="CE71" s="8"/>
      <c r="CG71" s="8"/>
      <c r="CI71" s="8"/>
    </row>
    <row r="72" ht="15.75" customHeight="1">
      <c r="K72" s="8"/>
      <c r="M72" s="8"/>
      <c r="O72" s="8"/>
      <c r="Q72" s="8"/>
      <c r="S72" s="8"/>
      <c r="U72" s="8"/>
      <c r="W72" s="8"/>
      <c r="Y72" s="8"/>
      <c r="AA72" s="8"/>
      <c r="AC72" s="8"/>
      <c r="AE72" s="8"/>
      <c r="AG72" s="8"/>
      <c r="AI72" s="8"/>
      <c r="AK72" s="8"/>
      <c r="AM72" s="8"/>
      <c r="AO72" s="8"/>
      <c r="AQ72" s="8"/>
      <c r="AS72" s="9"/>
      <c r="AU72" s="8"/>
      <c r="AW72" s="8"/>
      <c r="AY72" s="8"/>
      <c r="BA72" s="8"/>
      <c r="BC72" s="8"/>
      <c r="BE72" s="9"/>
      <c r="BI72" s="8"/>
      <c r="BK72" s="8"/>
      <c r="BM72" s="8"/>
      <c r="BO72" s="8"/>
      <c r="BQ72" s="8"/>
      <c r="BS72" s="8"/>
      <c r="BU72" s="8"/>
      <c r="BW72" s="8"/>
      <c r="BY72" s="8"/>
      <c r="CA72" s="8"/>
      <c r="CC72" s="8"/>
      <c r="CE72" s="8"/>
      <c r="CG72" s="8"/>
      <c r="CI72" s="8"/>
    </row>
    <row r="73" ht="15.75" customHeight="1">
      <c r="K73" s="8"/>
      <c r="M73" s="8"/>
      <c r="O73" s="8"/>
      <c r="Q73" s="8"/>
      <c r="S73" s="8"/>
      <c r="U73" s="8"/>
      <c r="W73" s="8"/>
      <c r="Y73" s="8"/>
      <c r="AA73" s="8"/>
      <c r="AC73" s="8"/>
      <c r="AE73" s="8"/>
      <c r="AG73" s="8"/>
      <c r="AI73" s="8"/>
      <c r="AK73" s="8"/>
      <c r="AM73" s="8"/>
      <c r="AO73" s="8"/>
      <c r="AQ73" s="8"/>
      <c r="AS73" s="9"/>
      <c r="AU73" s="8"/>
      <c r="AW73" s="8"/>
      <c r="AY73" s="8"/>
      <c r="BA73" s="8"/>
      <c r="BC73" s="8"/>
      <c r="BE73" s="9"/>
      <c r="BI73" s="8"/>
      <c r="BK73" s="8"/>
      <c r="BM73" s="8"/>
      <c r="BO73" s="8"/>
      <c r="BQ73" s="8"/>
      <c r="BS73" s="8"/>
      <c r="BU73" s="8"/>
      <c r="BW73" s="8"/>
      <c r="BY73" s="8"/>
      <c r="CA73" s="8"/>
      <c r="CC73" s="8"/>
      <c r="CE73" s="8"/>
      <c r="CG73" s="8"/>
      <c r="CI73" s="8"/>
    </row>
    <row r="74" ht="15.75" customHeight="1">
      <c r="K74" s="8"/>
      <c r="M74" s="8"/>
      <c r="O74" s="8"/>
      <c r="Q74" s="8"/>
      <c r="S74" s="8"/>
      <c r="U74" s="8"/>
      <c r="W74" s="8"/>
      <c r="Y74" s="8"/>
      <c r="AA74" s="8"/>
      <c r="AC74" s="8"/>
      <c r="AE74" s="8"/>
      <c r="AG74" s="8"/>
      <c r="AI74" s="8"/>
      <c r="AK74" s="8"/>
      <c r="AM74" s="8"/>
      <c r="AO74" s="8"/>
      <c r="AQ74" s="8"/>
      <c r="AS74" s="9"/>
      <c r="AU74" s="8"/>
      <c r="AW74" s="8"/>
      <c r="AY74" s="8"/>
      <c r="BA74" s="8"/>
      <c r="BC74" s="8"/>
      <c r="BE74" s="9"/>
      <c r="BI74" s="8"/>
      <c r="BK74" s="8"/>
      <c r="BM74" s="8"/>
      <c r="BO74" s="8"/>
      <c r="BQ74" s="8"/>
      <c r="BS74" s="8"/>
      <c r="BU74" s="8"/>
      <c r="BW74" s="8"/>
      <c r="BY74" s="8"/>
      <c r="CA74" s="8"/>
      <c r="CC74" s="8"/>
      <c r="CE74" s="8"/>
      <c r="CG74" s="8"/>
      <c r="CI74" s="8"/>
    </row>
    <row r="75" ht="15.75" customHeight="1">
      <c r="K75" s="8"/>
      <c r="M75" s="8"/>
      <c r="O75" s="8"/>
      <c r="Q75" s="8"/>
      <c r="S75" s="8"/>
      <c r="U75" s="8"/>
      <c r="W75" s="8"/>
      <c r="Y75" s="8"/>
      <c r="AA75" s="8"/>
      <c r="AC75" s="8"/>
      <c r="AE75" s="8"/>
      <c r="AG75" s="8"/>
      <c r="AI75" s="8"/>
      <c r="AK75" s="8"/>
      <c r="AM75" s="8"/>
      <c r="AO75" s="8"/>
      <c r="AQ75" s="8"/>
      <c r="AS75" s="9"/>
      <c r="AU75" s="8"/>
      <c r="AW75" s="8"/>
      <c r="AY75" s="8"/>
      <c r="BA75" s="8"/>
      <c r="BC75" s="8"/>
      <c r="BE75" s="9"/>
      <c r="BI75" s="8"/>
      <c r="BK75" s="8"/>
      <c r="BM75" s="8"/>
      <c r="BO75" s="8"/>
      <c r="BQ75" s="8"/>
      <c r="BS75" s="8"/>
      <c r="BU75" s="8"/>
      <c r="BW75" s="8"/>
      <c r="BY75" s="8"/>
      <c r="CA75" s="8"/>
      <c r="CC75" s="8"/>
      <c r="CE75" s="8"/>
      <c r="CG75" s="8"/>
      <c r="CI75" s="8"/>
    </row>
    <row r="76" ht="15.75" customHeight="1">
      <c r="K76" s="8"/>
      <c r="M76" s="8"/>
      <c r="O76" s="8"/>
      <c r="Q76" s="8"/>
      <c r="S76" s="8"/>
      <c r="U76" s="8"/>
      <c r="W76" s="8"/>
      <c r="Y76" s="8"/>
      <c r="AA76" s="8"/>
      <c r="AC76" s="8"/>
      <c r="AE76" s="8"/>
      <c r="AG76" s="8"/>
      <c r="AI76" s="8"/>
      <c r="AK76" s="8"/>
      <c r="AM76" s="8"/>
      <c r="AO76" s="8"/>
      <c r="AQ76" s="8"/>
      <c r="AS76" s="9"/>
      <c r="AU76" s="8"/>
      <c r="AW76" s="8"/>
      <c r="AY76" s="8"/>
      <c r="BA76" s="8"/>
      <c r="BC76" s="8"/>
      <c r="BE76" s="9"/>
      <c r="BI76" s="8"/>
      <c r="BK76" s="8"/>
      <c r="BM76" s="8"/>
      <c r="BO76" s="8"/>
      <c r="BQ76" s="8"/>
      <c r="BS76" s="8"/>
      <c r="BU76" s="8"/>
      <c r="BW76" s="8"/>
      <c r="BY76" s="8"/>
      <c r="CA76" s="8"/>
      <c r="CC76" s="8"/>
      <c r="CE76" s="8"/>
      <c r="CG76" s="8"/>
      <c r="CI76" s="8"/>
    </row>
    <row r="77" ht="15.75" customHeight="1">
      <c r="K77" s="8"/>
      <c r="M77" s="8"/>
      <c r="O77" s="8"/>
      <c r="Q77" s="8"/>
      <c r="S77" s="8"/>
      <c r="U77" s="8"/>
      <c r="W77" s="8"/>
      <c r="Y77" s="8"/>
      <c r="AA77" s="8"/>
      <c r="AC77" s="8"/>
      <c r="AE77" s="8"/>
      <c r="AG77" s="8"/>
      <c r="AI77" s="8"/>
      <c r="AK77" s="8"/>
      <c r="AM77" s="8"/>
      <c r="AO77" s="8"/>
      <c r="AQ77" s="8"/>
      <c r="AS77" s="9"/>
      <c r="AU77" s="8"/>
      <c r="AW77" s="8"/>
      <c r="AY77" s="8"/>
      <c r="BA77" s="8"/>
      <c r="BC77" s="8"/>
      <c r="BE77" s="9"/>
      <c r="BI77" s="8"/>
      <c r="BK77" s="8"/>
      <c r="BM77" s="8"/>
      <c r="BO77" s="8"/>
      <c r="BQ77" s="8"/>
      <c r="BS77" s="8"/>
      <c r="BU77" s="8"/>
      <c r="BW77" s="8"/>
      <c r="BY77" s="8"/>
      <c r="CA77" s="8"/>
      <c r="CC77" s="8"/>
      <c r="CE77" s="8"/>
      <c r="CG77" s="8"/>
      <c r="CI77" s="8"/>
    </row>
    <row r="78" ht="15.75" customHeight="1">
      <c r="K78" s="8"/>
      <c r="M78" s="8"/>
      <c r="O78" s="8"/>
      <c r="Q78" s="8"/>
      <c r="S78" s="8"/>
      <c r="U78" s="8"/>
      <c r="W78" s="8"/>
      <c r="Y78" s="8"/>
      <c r="AA78" s="8"/>
      <c r="AC78" s="8"/>
      <c r="AE78" s="8"/>
      <c r="AG78" s="8"/>
      <c r="AI78" s="8"/>
      <c r="AK78" s="8"/>
      <c r="AM78" s="8"/>
      <c r="AO78" s="8"/>
      <c r="AQ78" s="8"/>
      <c r="AS78" s="9"/>
      <c r="AU78" s="8"/>
      <c r="AW78" s="8"/>
      <c r="AY78" s="8"/>
      <c r="BA78" s="8"/>
      <c r="BC78" s="8"/>
      <c r="BE78" s="9"/>
      <c r="BI78" s="8"/>
      <c r="BK78" s="8"/>
      <c r="BM78" s="8"/>
      <c r="BO78" s="8"/>
      <c r="BQ78" s="8"/>
      <c r="BS78" s="8"/>
      <c r="BU78" s="8"/>
      <c r="BW78" s="8"/>
      <c r="BY78" s="8"/>
      <c r="CA78" s="8"/>
      <c r="CC78" s="8"/>
      <c r="CE78" s="8"/>
      <c r="CG78" s="8"/>
      <c r="CI78" s="8"/>
    </row>
    <row r="79" ht="15.75" customHeight="1">
      <c r="K79" s="8"/>
      <c r="M79" s="8"/>
      <c r="O79" s="8"/>
      <c r="Q79" s="8"/>
      <c r="S79" s="8"/>
      <c r="U79" s="8"/>
      <c r="W79" s="8"/>
      <c r="Y79" s="8"/>
      <c r="AA79" s="8"/>
      <c r="AC79" s="8"/>
      <c r="AE79" s="8"/>
      <c r="AG79" s="8"/>
      <c r="AI79" s="8"/>
      <c r="AK79" s="8"/>
      <c r="AM79" s="8"/>
      <c r="AO79" s="8"/>
      <c r="AQ79" s="8"/>
      <c r="AS79" s="9"/>
      <c r="AU79" s="8"/>
      <c r="AW79" s="8"/>
      <c r="AY79" s="8"/>
      <c r="BA79" s="8"/>
      <c r="BC79" s="8"/>
      <c r="BE79" s="9"/>
      <c r="BI79" s="8"/>
      <c r="BK79" s="8"/>
      <c r="BM79" s="8"/>
      <c r="BO79" s="8"/>
      <c r="BQ79" s="8"/>
      <c r="BS79" s="8"/>
      <c r="BU79" s="8"/>
      <c r="BW79" s="8"/>
      <c r="BY79" s="8"/>
      <c r="CA79" s="8"/>
      <c r="CC79" s="8"/>
      <c r="CE79" s="8"/>
      <c r="CG79" s="8"/>
      <c r="CI79" s="8"/>
    </row>
    <row r="80" ht="15.75" customHeight="1">
      <c r="K80" s="8"/>
      <c r="M80" s="8"/>
      <c r="O80" s="8"/>
      <c r="Q80" s="8"/>
      <c r="S80" s="8"/>
      <c r="U80" s="8"/>
      <c r="W80" s="8"/>
      <c r="Y80" s="8"/>
      <c r="AA80" s="8"/>
      <c r="AC80" s="8"/>
      <c r="AE80" s="8"/>
      <c r="AG80" s="8"/>
      <c r="AI80" s="8"/>
      <c r="AK80" s="8"/>
      <c r="AM80" s="8"/>
      <c r="AO80" s="8"/>
      <c r="AQ80" s="8"/>
      <c r="AS80" s="9"/>
      <c r="AU80" s="8"/>
      <c r="AW80" s="8"/>
      <c r="AY80" s="8"/>
      <c r="BA80" s="8"/>
      <c r="BC80" s="8"/>
      <c r="BE80" s="9"/>
      <c r="BI80" s="8"/>
      <c r="BK80" s="8"/>
      <c r="BM80" s="8"/>
      <c r="BO80" s="8"/>
      <c r="BQ80" s="8"/>
      <c r="BS80" s="8"/>
      <c r="BU80" s="8"/>
      <c r="BW80" s="8"/>
      <c r="BY80" s="8"/>
      <c r="CA80" s="8"/>
      <c r="CC80" s="8"/>
      <c r="CE80" s="8"/>
      <c r="CG80" s="8"/>
      <c r="CI80" s="8"/>
    </row>
    <row r="81" ht="15.75" customHeight="1">
      <c r="K81" s="8"/>
      <c r="M81" s="8"/>
      <c r="O81" s="8"/>
      <c r="Q81" s="8"/>
      <c r="S81" s="8"/>
      <c r="U81" s="8"/>
      <c r="W81" s="8"/>
      <c r="Y81" s="8"/>
      <c r="AA81" s="8"/>
      <c r="AC81" s="8"/>
      <c r="AE81" s="8"/>
      <c r="AG81" s="8"/>
      <c r="AI81" s="8"/>
      <c r="AK81" s="8"/>
      <c r="AM81" s="8"/>
      <c r="AO81" s="8"/>
      <c r="AQ81" s="8"/>
      <c r="AS81" s="9"/>
      <c r="AU81" s="8"/>
      <c r="AW81" s="8"/>
      <c r="AY81" s="8"/>
      <c r="BA81" s="8"/>
      <c r="BC81" s="8"/>
      <c r="BE81" s="9"/>
      <c r="BI81" s="8"/>
      <c r="BK81" s="8"/>
      <c r="BM81" s="8"/>
      <c r="BO81" s="8"/>
      <c r="BQ81" s="8"/>
      <c r="BS81" s="8"/>
      <c r="BU81" s="8"/>
      <c r="BW81" s="8"/>
      <c r="BY81" s="8"/>
      <c r="CA81" s="8"/>
      <c r="CC81" s="8"/>
      <c r="CE81" s="8"/>
      <c r="CG81" s="8"/>
      <c r="CI81" s="8"/>
    </row>
    <row r="82" ht="15.75" customHeight="1">
      <c r="K82" s="8"/>
      <c r="M82" s="8"/>
      <c r="O82" s="8"/>
      <c r="Q82" s="8"/>
      <c r="S82" s="8"/>
      <c r="U82" s="8"/>
      <c r="W82" s="8"/>
      <c r="Y82" s="8"/>
      <c r="AA82" s="8"/>
      <c r="AC82" s="8"/>
      <c r="AE82" s="8"/>
      <c r="AG82" s="8"/>
      <c r="AI82" s="8"/>
      <c r="AK82" s="8"/>
      <c r="AM82" s="8"/>
      <c r="AO82" s="8"/>
      <c r="AQ82" s="8"/>
      <c r="AS82" s="9"/>
      <c r="AU82" s="8"/>
      <c r="AW82" s="8"/>
      <c r="AY82" s="8"/>
      <c r="BA82" s="8"/>
      <c r="BC82" s="8"/>
      <c r="BE82" s="9"/>
      <c r="BI82" s="8"/>
      <c r="BK82" s="8"/>
      <c r="BM82" s="8"/>
      <c r="BO82" s="8"/>
      <c r="BQ82" s="8"/>
      <c r="BS82" s="8"/>
      <c r="BU82" s="8"/>
      <c r="BW82" s="8"/>
      <c r="BY82" s="8"/>
      <c r="CA82" s="8"/>
      <c r="CC82" s="8"/>
      <c r="CE82" s="8"/>
      <c r="CG82" s="8"/>
      <c r="CI82" s="8"/>
    </row>
    <row r="83" ht="15.75" customHeight="1">
      <c r="K83" s="8"/>
      <c r="M83" s="8"/>
      <c r="O83" s="8"/>
      <c r="Q83" s="8"/>
      <c r="S83" s="8"/>
      <c r="U83" s="8"/>
      <c r="W83" s="8"/>
      <c r="Y83" s="8"/>
      <c r="AA83" s="8"/>
      <c r="AC83" s="8"/>
      <c r="AE83" s="8"/>
      <c r="AG83" s="8"/>
      <c r="AI83" s="8"/>
      <c r="AK83" s="8"/>
      <c r="AM83" s="8"/>
      <c r="AO83" s="8"/>
      <c r="AQ83" s="8"/>
      <c r="AS83" s="9"/>
      <c r="AU83" s="8"/>
      <c r="AW83" s="8"/>
      <c r="AY83" s="8"/>
      <c r="BA83" s="8"/>
      <c r="BC83" s="8"/>
      <c r="BE83" s="9"/>
      <c r="BI83" s="8"/>
      <c r="BK83" s="8"/>
      <c r="BM83" s="8"/>
      <c r="BO83" s="8"/>
      <c r="BQ83" s="8"/>
      <c r="BS83" s="8"/>
      <c r="BU83" s="8"/>
      <c r="BW83" s="8"/>
      <c r="BY83" s="8"/>
      <c r="CA83" s="8"/>
      <c r="CC83" s="8"/>
      <c r="CE83" s="8"/>
      <c r="CG83" s="8"/>
      <c r="CI83" s="8"/>
    </row>
    <row r="84" ht="15.75" customHeight="1">
      <c r="K84" s="8"/>
      <c r="M84" s="8"/>
      <c r="O84" s="8"/>
      <c r="Q84" s="8"/>
      <c r="S84" s="8"/>
      <c r="U84" s="8"/>
      <c r="W84" s="8"/>
      <c r="Y84" s="8"/>
      <c r="AA84" s="8"/>
      <c r="AC84" s="8"/>
      <c r="AE84" s="8"/>
      <c r="AG84" s="8"/>
      <c r="AI84" s="8"/>
      <c r="AK84" s="8"/>
      <c r="AM84" s="8"/>
      <c r="AO84" s="8"/>
      <c r="AQ84" s="8"/>
      <c r="AS84" s="9"/>
      <c r="AU84" s="8"/>
      <c r="AW84" s="8"/>
      <c r="AY84" s="8"/>
      <c r="BA84" s="8"/>
      <c r="BC84" s="8"/>
      <c r="BE84" s="9"/>
      <c r="BI84" s="8"/>
      <c r="BK84" s="8"/>
      <c r="BM84" s="8"/>
      <c r="BO84" s="8"/>
      <c r="BQ84" s="8"/>
      <c r="BS84" s="8"/>
      <c r="BU84" s="8"/>
      <c r="BW84" s="8"/>
      <c r="BY84" s="8"/>
      <c r="CA84" s="8"/>
      <c r="CC84" s="8"/>
      <c r="CE84" s="8"/>
      <c r="CG84" s="8"/>
      <c r="CI84" s="8"/>
    </row>
    <row r="85" ht="15.75" customHeight="1">
      <c r="K85" s="8"/>
      <c r="M85" s="8"/>
      <c r="O85" s="8"/>
      <c r="Q85" s="8"/>
      <c r="S85" s="8"/>
      <c r="U85" s="8"/>
      <c r="W85" s="8"/>
      <c r="Y85" s="8"/>
      <c r="AA85" s="8"/>
      <c r="AC85" s="8"/>
      <c r="AE85" s="8"/>
      <c r="AG85" s="8"/>
      <c r="AI85" s="8"/>
      <c r="AK85" s="8"/>
      <c r="AM85" s="8"/>
      <c r="AO85" s="8"/>
      <c r="AQ85" s="8"/>
      <c r="AS85" s="9"/>
      <c r="AU85" s="8"/>
      <c r="AW85" s="8"/>
      <c r="AY85" s="8"/>
      <c r="BA85" s="8"/>
      <c r="BC85" s="8"/>
      <c r="BE85" s="9"/>
      <c r="BI85" s="8"/>
      <c r="BK85" s="8"/>
      <c r="BM85" s="8"/>
      <c r="BO85" s="8"/>
      <c r="BQ85" s="8"/>
      <c r="BS85" s="8"/>
      <c r="BU85" s="8"/>
      <c r="BW85" s="8"/>
      <c r="BY85" s="8"/>
      <c r="CA85" s="8"/>
      <c r="CC85" s="8"/>
      <c r="CE85" s="8"/>
      <c r="CG85" s="8"/>
      <c r="CI85" s="8"/>
    </row>
    <row r="86" ht="15.75" customHeight="1">
      <c r="K86" s="8"/>
      <c r="M86" s="8"/>
      <c r="O86" s="8"/>
      <c r="Q86" s="8"/>
      <c r="S86" s="8"/>
      <c r="U86" s="8"/>
      <c r="W86" s="8"/>
      <c r="Y86" s="8"/>
      <c r="AA86" s="8"/>
      <c r="AC86" s="8"/>
      <c r="AE86" s="8"/>
      <c r="AG86" s="8"/>
      <c r="AI86" s="8"/>
      <c r="AK86" s="8"/>
      <c r="AM86" s="8"/>
      <c r="AO86" s="8"/>
      <c r="AQ86" s="8"/>
      <c r="AS86" s="9"/>
      <c r="AU86" s="8"/>
      <c r="AW86" s="8"/>
      <c r="AY86" s="8"/>
      <c r="BA86" s="8"/>
      <c r="BC86" s="8"/>
      <c r="BE86" s="9"/>
      <c r="BI86" s="8"/>
      <c r="BK86" s="8"/>
      <c r="BM86" s="8"/>
      <c r="BO86" s="8"/>
      <c r="BQ86" s="8"/>
      <c r="BS86" s="8"/>
      <c r="BU86" s="8"/>
      <c r="BW86" s="8"/>
      <c r="BY86" s="8"/>
      <c r="CA86" s="8"/>
      <c r="CC86" s="8"/>
      <c r="CE86" s="8"/>
      <c r="CG86" s="8"/>
      <c r="CI86" s="8"/>
    </row>
    <row r="87" ht="15.75" customHeight="1">
      <c r="K87" s="8"/>
      <c r="M87" s="8"/>
      <c r="O87" s="8"/>
      <c r="Q87" s="8"/>
      <c r="S87" s="8"/>
      <c r="U87" s="8"/>
      <c r="W87" s="8"/>
      <c r="Y87" s="8"/>
      <c r="AA87" s="8"/>
      <c r="AC87" s="8"/>
      <c r="AE87" s="8"/>
      <c r="AG87" s="8"/>
      <c r="AI87" s="8"/>
      <c r="AK87" s="8"/>
      <c r="AM87" s="8"/>
      <c r="AO87" s="8"/>
      <c r="AQ87" s="8"/>
      <c r="AS87" s="9"/>
      <c r="AU87" s="8"/>
      <c r="AW87" s="8"/>
      <c r="AY87" s="8"/>
      <c r="BA87" s="8"/>
      <c r="BC87" s="8"/>
      <c r="BE87" s="9"/>
      <c r="BI87" s="8"/>
      <c r="BK87" s="8"/>
      <c r="BM87" s="8"/>
      <c r="BO87" s="8"/>
      <c r="BQ87" s="8"/>
      <c r="BS87" s="8"/>
      <c r="BU87" s="8"/>
      <c r="BW87" s="8"/>
      <c r="BY87" s="8"/>
      <c r="CA87" s="8"/>
      <c r="CC87" s="8"/>
      <c r="CE87" s="8"/>
      <c r="CG87" s="8"/>
      <c r="CI87" s="8"/>
    </row>
    <row r="88" ht="15.75" customHeight="1">
      <c r="K88" s="8"/>
      <c r="M88" s="8"/>
      <c r="O88" s="8"/>
      <c r="Q88" s="8"/>
      <c r="S88" s="8"/>
      <c r="U88" s="8"/>
      <c r="W88" s="8"/>
      <c r="Y88" s="8"/>
      <c r="AA88" s="8"/>
      <c r="AC88" s="8"/>
      <c r="AE88" s="8"/>
      <c r="AG88" s="8"/>
      <c r="AI88" s="8"/>
      <c r="AK88" s="8"/>
      <c r="AM88" s="8"/>
      <c r="AO88" s="8"/>
      <c r="AQ88" s="8"/>
      <c r="AS88" s="9"/>
      <c r="AU88" s="8"/>
      <c r="AW88" s="8"/>
      <c r="AY88" s="8"/>
      <c r="BA88" s="8"/>
      <c r="BC88" s="8"/>
      <c r="BE88" s="9"/>
      <c r="BI88" s="8"/>
      <c r="BK88" s="8"/>
      <c r="BM88" s="8"/>
      <c r="BO88" s="8"/>
      <c r="BQ88" s="8"/>
      <c r="BS88" s="8"/>
      <c r="BU88" s="8"/>
      <c r="BW88" s="8"/>
      <c r="BY88" s="8"/>
      <c r="CA88" s="8"/>
      <c r="CC88" s="8"/>
      <c r="CE88" s="8"/>
      <c r="CG88" s="8"/>
      <c r="CI88" s="8"/>
    </row>
    <row r="89" ht="15.75" customHeight="1">
      <c r="K89" s="8"/>
      <c r="M89" s="8"/>
      <c r="O89" s="8"/>
      <c r="Q89" s="8"/>
      <c r="S89" s="8"/>
      <c r="U89" s="8"/>
      <c r="W89" s="8"/>
      <c r="Y89" s="8"/>
      <c r="AA89" s="8"/>
      <c r="AC89" s="8"/>
      <c r="AE89" s="8"/>
      <c r="AG89" s="8"/>
      <c r="AI89" s="8"/>
      <c r="AK89" s="8"/>
      <c r="AM89" s="8"/>
      <c r="AO89" s="8"/>
      <c r="AQ89" s="8"/>
      <c r="AS89" s="9"/>
      <c r="AU89" s="8"/>
      <c r="AW89" s="8"/>
      <c r="AY89" s="8"/>
      <c r="BA89" s="8"/>
      <c r="BC89" s="8"/>
      <c r="BE89" s="9"/>
      <c r="BI89" s="8"/>
      <c r="BK89" s="8"/>
      <c r="BM89" s="8"/>
      <c r="BO89" s="8"/>
      <c r="BQ89" s="8"/>
      <c r="BS89" s="8"/>
      <c r="BU89" s="8"/>
      <c r="BW89" s="8"/>
      <c r="BY89" s="8"/>
      <c r="CA89" s="8"/>
      <c r="CC89" s="8"/>
      <c r="CE89" s="8"/>
      <c r="CG89" s="8"/>
      <c r="CI89" s="8"/>
    </row>
    <row r="90" ht="15.75" customHeight="1">
      <c r="K90" s="8"/>
      <c r="M90" s="8"/>
      <c r="O90" s="8"/>
      <c r="Q90" s="8"/>
      <c r="S90" s="8"/>
      <c r="U90" s="8"/>
      <c r="W90" s="8"/>
      <c r="Y90" s="8"/>
      <c r="AA90" s="8"/>
      <c r="AC90" s="8"/>
      <c r="AE90" s="8"/>
      <c r="AG90" s="8"/>
      <c r="AI90" s="8"/>
      <c r="AK90" s="8"/>
      <c r="AM90" s="8"/>
      <c r="AO90" s="8"/>
      <c r="AQ90" s="8"/>
      <c r="AS90" s="9"/>
      <c r="AU90" s="8"/>
      <c r="AW90" s="8"/>
      <c r="AY90" s="8"/>
      <c r="BA90" s="8"/>
      <c r="BC90" s="8"/>
      <c r="BE90" s="9"/>
      <c r="BI90" s="8"/>
      <c r="BK90" s="8"/>
      <c r="BM90" s="8"/>
      <c r="BO90" s="8"/>
      <c r="BQ90" s="8"/>
      <c r="BS90" s="8"/>
      <c r="BU90" s="8"/>
      <c r="BW90" s="8"/>
      <c r="BY90" s="8"/>
      <c r="CA90" s="8"/>
      <c r="CC90" s="8"/>
      <c r="CE90" s="8"/>
      <c r="CG90" s="8"/>
      <c r="CI90" s="8"/>
    </row>
    <row r="91" ht="15.75" customHeight="1">
      <c r="K91" s="8"/>
      <c r="M91" s="8"/>
      <c r="O91" s="8"/>
      <c r="Q91" s="8"/>
      <c r="S91" s="8"/>
      <c r="U91" s="8"/>
      <c r="W91" s="8"/>
      <c r="Y91" s="8"/>
      <c r="AA91" s="8"/>
      <c r="AC91" s="8"/>
      <c r="AE91" s="8"/>
      <c r="AG91" s="8"/>
      <c r="AI91" s="8"/>
      <c r="AK91" s="8"/>
      <c r="AM91" s="8"/>
      <c r="AO91" s="8"/>
      <c r="AQ91" s="8"/>
      <c r="AS91" s="9"/>
      <c r="AU91" s="8"/>
      <c r="AW91" s="8"/>
      <c r="AY91" s="8"/>
      <c r="BA91" s="8"/>
      <c r="BC91" s="8"/>
      <c r="BE91" s="9"/>
      <c r="BI91" s="8"/>
      <c r="BK91" s="8"/>
      <c r="BM91" s="8"/>
      <c r="BO91" s="8"/>
      <c r="BQ91" s="8"/>
      <c r="BS91" s="8"/>
      <c r="BU91" s="8"/>
      <c r="BW91" s="8"/>
      <c r="BY91" s="8"/>
      <c r="CA91" s="8"/>
      <c r="CC91" s="8"/>
      <c r="CE91" s="8"/>
      <c r="CG91" s="8"/>
      <c r="CI91" s="8"/>
    </row>
    <row r="92" ht="15.75" customHeight="1">
      <c r="K92" s="8"/>
      <c r="M92" s="8"/>
      <c r="O92" s="8"/>
      <c r="Q92" s="8"/>
      <c r="S92" s="8"/>
      <c r="U92" s="8"/>
      <c r="W92" s="8"/>
      <c r="Y92" s="8"/>
      <c r="AA92" s="8"/>
      <c r="AC92" s="8"/>
      <c r="AE92" s="8"/>
      <c r="AG92" s="8"/>
      <c r="AI92" s="8"/>
      <c r="AK92" s="8"/>
      <c r="AM92" s="8"/>
      <c r="AO92" s="8"/>
      <c r="AQ92" s="8"/>
      <c r="AS92" s="9"/>
      <c r="AU92" s="8"/>
      <c r="AW92" s="8"/>
      <c r="AY92" s="8"/>
      <c r="BA92" s="8"/>
      <c r="BC92" s="8"/>
      <c r="BE92" s="9"/>
      <c r="BI92" s="8"/>
      <c r="BK92" s="8"/>
      <c r="BM92" s="8"/>
      <c r="BO92" s="8"/>
      <c r="BQ92" s="8"/>
      <c r="BS92" s="8"/>
      <c r="BU92" s="8"/>
      <c r="BW92" s="8"/>
      <c r="BY92" s="8"/>
      <c r="CA92" s="8"/>
      <c r="CC92" s="8"/>
      <c r="CE92" s="8"/>
      <c r="CG92" s="8"/>
      <c r="CI92" s="8"/>
    </row>
    <row r="93" ht="15.75" customHeight="1">
      <c r="K93" s="8"/>
      <c r="M93" s="8"/>
      <c r="O93" s="8"/>
      <c r="Q93" s="8"/>
      <c r="S93" s="8"/>
      <c r="U93" s="8"/>
      <c r="W93" s="8"/>
      <c r="Y93" s="8"/>
      <c r="AA93" s="8"/>
      <c r="AC93" s="8"/>
      <c r="AE93" s="8"/>
      <c r="AG93" s="8"/>
      <c r="AI93" s="8"/>
      <c r="AK93" s="8"/>
      <c r="AM93" s="8"/>
      <c r="AO93" s="8"/>
      <c r="AQ93" s="8"/>
      <c r="AS93" s="9"/>
      <c r="AU93" s="8"/>
      <c r="AW93" s="8"/>
      <c r="AY93" s="8"/>
      <c r="BA93" s="8"/>
      <c r="BC93" s="8"/>
      <c r="BE93" s="9"/>
      <c r="BI93" s="8"/>
      <c r="BK93" s="8"/>
      <c r="BM93" s="8"/>
      <c r="BO93" s="8"/>
      <c r="BQ93" s="8"/>
      <c r="BS93" s="8"/>
      <c r="BU93" s="8"/>
      <c r="BW93" s="8"/>
      <c r="BY93" s="8"/>
      <c r="CA93" s="8"/>
      <c r="CC93" s="8"/>
      <c r="CE93" s="8"/>
      <c r="CG93" s="8"/>
      <c r="CI93" s="8"/>
    </row>
    <row r="94" ht="15.75" customHeight="1">
      <c r="K94" s="8"/>
      <c r="M94" s="8"/>
      <c r="O94" s="8"/>
      <c r="Q94" s="8"/>
      <c r="S94" s="8"/>
      <c r="U94" s="8"/>
      <c r="W94" s="8"/>
      <c r="Y94" s="8"/>
      <c r="AA94" s="8"/>
      <c r="AC94" s="8"/>
      <c r="AE94" s="8"/>
      <c r="AG94" s="8"/>
      <c r="AI94" s="8"/>
      <c r="AK94" s="8"/>
      <c r="AM94" s="8"/>
      <c r="AO94" s="8"/>
      <c r="AQ94" s="8"/>
      <c r="AS94" s="9"/>
      <c r="AU94" s="8"/>
      <c r="AW94" s="8"/>
      <c r="AY94" s="8"/>
      <c r="BA94" s="8"/>
      <c r="BC94" s="8"/>
      <c r="BE94" s="9"/>
      <c r="BI94" s="8"/>
      <c r="BK94" s="8"/>
      <c r="BM94" s="8"/>
      <c r="BO94" s="8"/>
      <c r="BQ94" s="8"/>
      <c r="BS94" s="8"/>
      <c r="BU94" s="8"/>
      <c r="BW94" s="8"/>
      <c r="BY94" s="8"/>
      <c r="CA94" s="8"/>
      <c r="CC94" s="8"/>
      <c r="CE94" s="8"/>
      <c r="CG94" s="8"/>
      <c r="CI94" s="8"/>
    </row>
    <row r="95" ht="15.75" customHeight="1">
      <c r="K95" s="8"/>
      <c r="M95" s="8"/>
      <c r="O95" s="8"/>
      <c r="Q95" s="8"/>
      <c r="S95" s="8"/>
      <c r="U95" s="8"/>
      <c r="W95" s="8"/>
      <c r="Y95" s="8"/>
      <c r="AA95" s="8"/>
      <c r="AC95" s="8"/>
      <c r="AE95" s="8"/>
      <c r="AG95" s="8"/>
      <c r="AI95" s="8"/>
      <c r="AK95" s="8"/>
      <c r="AM95" s="8"/>
      <c r="AO95" s="8"/>
      <c r="AQ95" s="8"/>
      <c r="AS95" s="9"/>
      <c r="AU95" s="8"/>
      <c r="AW95" s="8"/>
      <c r="AY95" s="8"/>
      <c r="BA95" s="8"/>
      <c r="BC95" s="8"/>
      <c r="BE95" s="9"/>
      <c r="BI95" s="8"/>
      <c r="BK95" s="8"/>
      <c r="BM95" s="8"/>
      <c r="BO95" s="8"/>
      <c r="BQ95" s="8"/>
      <c r="BS95" s="8"/>
      <c r="BU95" s="8"/>
      <c r="BW95" s="8"/>
      <c r="BY95" s="8"/>
      <c r="CA95" s="8"/>
      <c r="CC95" s="8"/>
      <c r="CE95" s="8"/>
      <c r="CG95" s="8"/>
      <c r="CI95" s="8"/>
    </row>
    <row r="96" ht="15.75" customHeight="1">
      <c r="K96" s="8"/>
      <c r="M96" s="8"/>
      <c r="O96" s="8"/>
      <c r="Q96" s="8"/>
      <c r="S96" s="8"/>
      <c r="U96" s="8"/>
      <c r="W96" s="8"/>
      <c r="Y96" s="8"/>
      <c r="AA96" s="8"/>
      <c r="AC96" s="8"/>
      <c r="AE96" s="8"/>
      <c r="AG96" s="8"/>
      <c r="AI96" s="8"/>
      <c r="AK96" s="8"/>
      <c r="AM96" s="8"/>
      <c r="AO96" s="8"/>
      <c r="AQ96" s="8"/>
      <c r="AS96" s="9"/>
      <c r="AU96" s="8"/>
      <c r="AW96" s="8"/>
      <c r="AY96" s="8"/>
      <c r="BA96" s="8"/>
      <c r="BC96" s="8"/>
      <c r="BE96" s="9"/>
      <c r="BI96" s="8"/>
      <c r="BK96" s="8"/>
      <c r="BM96" s="8"/>
      <c r="BO96" s="8"/>
      <c r="BQ96" s="8"/>
      <c r="BS96" s="8"/>
      <c r="BU96" s="8"/>
      <c r="BW96" s="8"/>
      <c r="BY96" s="8"/>
      <c r="CA96" s="8"/>
      <c r="CC96" s="8"/>
      <c r="CE96" s="8"/>
      <c r="CG96" s="8"/>
      <c r="CI96" s="8"/>
    </row>
    <row r="97" ht="15.75" customHeight="1">
      <c r="K97" s="8"/>
      <c r="M97" s="8"/>
      <c r="O97" s="8"/>
      <c r="Q97" s="8"/>
      <c r="S97" s="8"/>
      <c r="U97" s="8"/>
      <c r="W97" s="8"/>
      <c r="Y97" s="8"/>
      <c r="AA97" s="8"/>
      <c r="AC97" s="8"/>
      <c r="AE97" s="8"/>
      <c r="AG97" s="8"/>
      <c r="AI97" s="8"/>
      <c r="AK97" s="8"/>
      <c r="AM97" s="8"/>
      <c r="AO97" s="8"/>
      <c r="AQ97" s="8"/>
      <c r="AS97" s="9"/>
      <c r="AU97" s="8"/>
      <c r="AW97" s="8"/>
      <c r="AY97" s="8"/>
      <c r="BA97" s="8"/>
      <c r="BC97" s="8"/>
      <c r="BE97" s="9"/>
      <c r="BI97" s="8"/>
      <c r="BK97" s="8"/>
      <c r="BM97" s="8"/>
      <c r="BO97" s="8"/>
      <c r="BQ97" s="8"/>
      <c r="BS97" s="8"/>
      <c r="BU97" s="8"/>
      <c r="BW97" s="8"/>
      <c r="BY97" s="8"/>
      <c r="CA97" s="8"/>
      <c r="CC97" s="8"/>
      <c r="CE97" s="8"/>
      <c r="CG97" s="8"/>
      <c r="CI97" s="8"/>
    </row>
    <row r="98" ht="15.75" customHeight="1">
      <c r="K98" s="8"/>
      <c r="M98" s="8"/>
      <c r="O98" s="8"/>
      <c r="Q98" s="8"/>
      <c r="S98" s="8"/>
      <c r="U98" s="8"/>
      <c r="W98" s="8"/>
      <c r="Y98" s="8"/>
      <c r="AA98" s="8"/>
      <c r="AC98" s="8"/>
      <c r="AE98" s="8"/>
      <c r="AG98" s="8"/>
      <c r="AI98" s="8"/>
      <c r="AK98" s="8"/>
      <c r="AM98" s="8"/>
      <c r="AO98" s="8"/>
      <c r="AQ98" s="8"/>
      <c r="AS98" s="9"/>
      <c r="AU98" s="8"/>
      <c r="AW98" s="8"/>
      <c r="AY98" s="8"/>
      <c r="BA98" s="8"/>
      <c r="BC98" s="8"/>
      <c r="BE98" s="9"/>
      <c r="BI98" s="8"/>
      <c r="BK98" s="8"/>
      <c r="BM98" s="8"/>
      <c r="BO98" s="8"/>
      <c r="BQ98" s="8"/>
      <c r="BS98" s="8"/>
      <c r="BU98" s="8"/>
      <c r="BW98" s="8"/>
      <c r="BY98" s="8"/>
      <c r="CA98" s="8"/>
      <c r="CC98" s="8"/>
      <c r="CE98" s="8"/>
      <c r="CG98" s="8"/>
      <c r="CI98" s="8"/>
    </row>
    <row r="99" ht="15.75" customHeight="1">
      <c r="K99" s="8"/>
      <c r="M99" s="8"/>
      <c r="O99" s="8"/>
      <c r="Q99" s="8"/>
      <c r="S99" s="8"/>
      <c r="U99" s="8"/>
      <c r="W99" s="8"/>
      <c r="Y99" s="8"/>
      <c r="AA99" s="8"/>
      <c r="AC99" s="8"/>
      <c r="AE99" s="8"/>
      <c r="AG99" s="8"/>
      <c r="AI99" s="8"/>
      <c r="AK99" s="8"/>
      <c r="AM99" s="8"/>
      <c r="AO99" s="8"/>
      <c r="AQ99" s="8"/>
      <c r="AS99" s="9"/>
      <c r="AU99" s="8"/>
      <c r="AW99" s="8"/>
      <c r="AY99" s="8"/>
      <c r="BA99" s="8"/>
      <c r="BC99" s="8"/>
      <c r="BE99" s="9"/>
      <c r="BI99" s="8"/>
      <c r="BK99" s="8"/>
      <c r="BM99" s="8"/>
      <c r="BO99" s="8"/>
      <c r="BQ99" s="8"/>
      <c r="BS99" s="8"/>
      <c r="BU99" s="8"/>
      <c r="BW99" s="8"/>
      <c r="BY99" s="8"/>
      <c r="CA99" s="8"/>
      <c r="CC99" s="8"/>
      <c r="CE99" s="8"/>
      <c r="CG99" s="8"/>
      <c r="CI99" s="8"/>
    </row>
    <row r="100" ht="15.75" customHeight="1">
      <c r="K100" s="8"/>
      <c r="M100" s="8"/>
      <c r="O100" s="8"/>
      <c r="Q100" s="8"/>
      <c r="S100" s="8"/>
      <c r="U100" s="8"/>
      <c r="W100" s="8"/>
      <c r="Y100" s="8"/>
      <c r="AA100" s="8"/>
      <c r="AC100" s="8"/>
      <c r="AE100" s="8"/>
      <c r="AG100" s="8"/>
      <c r="AI100" s="8"/>
      <c r="AK100" s="8"/>
      <c r="AM100" s="8"/>
      <c r="AO100" s="8"/>
      <c r="AQ100" s="8"/>
      <c r="AS100" s="9"/>
      <c r="AU100" s="8"/>
      <c r="AW100" s="8"/>
      <c r="AY100" s="8"/>
      <c r="BA100" s="8"/>
      <c r="BC100" s="8"/>
      <c r="BE100" s="9"/>
      <c r="BI100" s="8"/>
      <c r="BK100" s="8"/>
      <c r="BM100" s="8"/>
      <c r="BO100" s="8"/>
      <c r="BQ100" s="8"/>
      <c r="BS100" s="8"/>
      <c r="BU100" s="8"/>
      <c r="BW100" s="8"/>
      <c r="BY100" s="8"/>
      <c r="CA100" s="8"/>
      <c r="CC100" s="8"/>
      <c r="CE100" s="8"/>
      <c r="CG100" s="8"/>
      <c r="CI100" s="8"/>
    </row>
    <row r="101" ht="15.75" customHeight="1">
      <c r="K101" s="8"/>
      <c r="M101" s="8"/>
      <c r="O101" s="8"/>
      <c r="Q101" s="8"/>
      <c r="S101" s="8"/>
      <c r="U101" s="8"/>
      <c r="W101" s="8"/>
      <c r="Y101" s="8"/>
      <c r="AA101" s="8"/>
      <c r="AC101" s="8"/>
      <c r="AE101" s="8"/>
      <c r="AG101" s="8"/>
      <c r="AI101" s="8"/>
      <c r="AK101" s="8"/>
      <c r="AM101" s="8"/>
      <c r="AO101" s="8"/>
      <c r="AQ101" s="8"/>
      <c r="AS101" s="9"/>
      <c r="AU101" s="8"/>
      <c r="AW101" s="8"/>
      <c r="AY101" s="8"/>
      <c r="BA101" s="8"/>
      <c r="BC101" s="8"/>
      <c r="BE101" s="9"/>
      <c r="BI101" s="8"/>
      <c r="BK101" s="8"/>
      <c r="BM101" s="8"/>
      <c r="BO101" s="8"/>
      <c r="BQ101" s="8"/>
      <c r="BS101" s="8"/>
      <c r="BU101" s="8"/>
      <c r="BW101" s="8"/>
      <c r="BY101" s="8"/>
      <c r="CA101" s="8"/>
      <c r="CC101" s="8"/>
      <c r="CE101" s="8"/>
      <c r="CG101" s="8"/>
      <c r="CI101" s="8"/>
    </row>
    <row r="102" ht="15.75" customHeight="1">
      <c r="K102" s="8"/>
      <c r="M102" s="8"/>
      <c r="O102" s="8"/>
      <c r="Q102" s="8"/>
      <c r="S102" s="8"/>
      <c r="U102" s="8"/>
      <c r="W102" s="8"/>
      <c r="Y102" s="8"/>
      <c r="AA102" s="8"/>
      <c r="AC102" s="8"/>
      <c r="AE102" s="8"/>
      <c r="AG102" s="8"/>
      <c r="AI102" s="8"/>
      <c r="AK102" s="8"/>
      <c r="AM102" s="8"/>
      <c r="AO102" s="8"/>
      <c r="AQ102" s="8"/>
      <c r="AS102" s="9"/>
      <c r="AU102" s="8"/>
      <c r="AW102" s="8"/>
      <c r="AY102" s="8"/>
      <c r="BA102" s="8"/>
      <c r="BC102" s="8"/>
      <c r="BE102" s="9"/>
      <c r="BI102" s="8"/>
      <c r="BK102" s="8"/>
      <c r="BM102" s="8"/>
      <c r="BO102" s="8"/>
      <c r="BQ102" s="8"/>
      <c r="BS102" s="8"/>
      <c r="BU102" s="8"/>
      <c r="BW102" s="8"/>
      <c r="BY102" s="8"/>
      <c r="CA102" s="8"/>
      <c r="CC102" s="8"/>
      <c r="CE102" s="8"/>
      <c r="CG102" s="8"/>
      <c r="CI102" s="8"/>
    </row>
    <row r="103" ht="15.75" customHeight="1">
      <c r="K103" s="8"/>
      <c r="M103" s="8"/>
      <c r="O103" s="8"/>
      <c r="Q103" s="8"/>
      <c r="S103" s="8"/>
      <c r="U103" s="8"/>
      <c r="W103" s="8"/>
      <c r="Y103" s="8"/>
      <c r="AA103" s="8"/>
      <c r="AC103" s="8"/>
      <c r="AE103" s="8"/>
      <c r="AG103" s="8"/>
      <c r="AI103" s="8"/>
      <c r="AK103" s="8"/>
      <c r="AM103" s="8"/>
      <c r="AO103" s="8"/>
      <c r="AQ103" s="8"/>
      <c r="AS103" s="9"/>
      <c r="AU103" s="8"/>
      <c r="AW103" s="8"/>
      <c r="AY103" s="8"/>
      <c r="BA103" s="8"/>
      <c r="BC103" s="8"/>
      <c r="BE103" s="9"/>
      <c r="BI103" s="8"/>
      <c r="BK103" s="8"/>
      <c r="BM103" s="8"/>
      <c r="BO103" s="8"/>
      <c r="BQ103" s="8"/>
      <c r="BS103" s="8"/>
      <c r="BU103" s="8"/>
      <c r="BW103" s="8"/>
      <c r="BY103" s="8"/>
      <c r="CA103" s="8"/>
      <c r="CC103" s="8"/>
      <c r="CE103" s="8"/>
      <c r="CG103" s="8"/>
      <c r="CI103" s="8"/>
    </row>
    <row r="104" ht="15.75" customHeight="1">
      <c r="K104" s="8"/>
      <c r="M104" s="8"/>
      <c r="O104" s="8"/>
      <c r="Q104" s="8"/>
      <c r="S104" s="8"/>
      <c r="U104" s="8"/>
      <c r="W104" s="8"/>
      <c r="Y104" s="8"/>
      <c r="AA104" s="8"/>
      <c r="AC104" s="8"/>
      <c r="AE104" s="8"/>
      <c r="AG104" s="8"/>
      <c r="AI104" s="8"/>
      <c r="AK104" s="8"/>
      <c r="AM104" s="8"/>
      <c r="AO104" s="8"/>
      <c r="AQ104" s="8"/>
      <c r="AS104" s="9"/>
      <c r="AU104" s="8"/>
      <c r="AW104" s="8"/>
      <c r="AY104" s="8"/>
      <c r="BA104" s="8"/>
      <c r="BC104" s="8"/>
      <c r="BE104" s="9"/>
      <c r="BI104" s="8"/>
      <c r="BK104" s="8"/>
      <c r="BM104" s="8"/>
      <c r="BO104" s="8"/>
      <c r="BQ104" s="8"/>
      <c r="BS104" s="8"/>
      <c r="BU104" s="8"/>
      <c r="BW104" s="8"/>
      <c r="BY104" s="8"/>
      <c r="CA104" s="8"/>
      <c r="CC104" s="8"/>
      <c r="CE104" s="8"/>
      <c r="CG104" s="8"/>
      <c r="CI104" s="8"/>
    </row>
    <row r="105" ht="15.75" customHeight="1">
      <c r="K105" s="8"/>
      <c r="M105" s="8"/>
      <c r="O105" s="8"/>
      <c r="Q105" s="8"/>
      <c r="S105" s="8"/>
      <c r="U105" s="8"/>
      <c r="W105" s="8"/>
      <c r="Y105" s="8"/>
      <c r="AA105" s="8"/>
      <c r="AC105" s="8"/>
      <c r="AE105" s="8"/>
      <c r="AG105" s="8"/>
      <c r="AI105" s="8"/>
      <c r="AK105" s="8"/>
      <c r="AM105" s="8"/>
      <c r="AO105" s="8"/>
      <c r="AQ105" s="8"/>
      <c r="AS105" s="9"/>
      <c r="AU105" s="8"/>
      <c r="AW105" s="8"/>
      <c r="AY105" s="8"/>
      <c r="BA105" s="8"/>
      <c r="BC105" s="8"/>
      <c r="BE105" s="9"/>
      <c r="BI105" s="8"/>
      <c r="BK105" s="8"/>
      <c r="BM105" s="8"/>
      <c r="BO105" s="8"/>
      <c r="BQ105" s="8"/>
      <c r="BS105" s="8"/>
      <c r="BU105" s="8"/>
      <c r="BW105" s="8"/>
      <c r="BY105" s="8"/>
      <c r="CA105" s="8"/>
      <c r="CC105" s="8"/>
      <c r="CE105" s="8"/>
      <c r="CG105" s="8"/>
      <c r="CI105" s="8"/>
    </row>
    <row r="106" ht="15.75" customHeight="1">
      <c r="K106" s="8"/>
      <c r="M106" s="8"/>
      <c r="O106" s="8"/>
      <c r="Q106" s="8"/>
      <c r="S106" s="8"/>
      <c r="U106" s="8"/>
      <c r="W106" s="8"/>
      <c r="Y106" s="8"/>
      <c r="AA106" s="8"/>
      <c r="AC106" s="8"/>
      <c r="AE106" s="8"/>
      <c r="AG106" s="8"/>
      <c r="AI106" s="8"/>
      <c r="AK106" s="8"/>
      <c r="AM106" s="8"/>
      <c r="AO106" s="8"/>
      <c r="AQ106" s="8"/>
      <c r="AS106" s="9"/>
      <c r="AU106" s="8"/>
      <c r="AW106" s="8"/>
      <c r="AY106" s="8"/>
      <c r="BA106" s="8"/>
      <c r="BC106" s="8"/>
      <c r="BE106" s="9"/>
      <c r="BI106" s="8"/>
      <c r="BK106" s="8"/>
      <c r="BM106" s="8"/>
      <c r="BO106" s="8"/>
      <c r="BQ106" s="8"/>
      <c r="BS106" s="8"/>
      <c r="BU106" s="8"/>
      <c r="BW106" s="8"/>
      <c r="BY106" s="8"/>
      <c r="CA106" s="8"/>
      <c r="CC106" s="8"/>
      <c r="CE106" s="8"/>
      <c r="CG106" s="8"/>
      <c r="CI106" s="8"/>
    </row>
    <row r="107" ht="15.75" customHeight="1">
      <c r="K107" s="8"/>
      <c r="M107" s="8"/>
      <c r="O107" s="8"/>
      <c r="Q107" s="8"/>
      <c r="S107" s="8"/>
      <c r="U107" s="8"/>
      <c r="W107" s="8"/>
      <c r="Y107" s="8"/>
      <c r="AA107" s="8"/>
      <c r="AC107" s="8"/>
      <c r="AE107" s="8"/>
      <c r="AG107" s="8"/>
      <c r="AI107" s="8"/>
      <c r="AK107" s="8"/>
      <c r="AM107" s="8"/>
      <c r="AO107" s="8"/>
      <c r="AQ107" s="8"/>
      <c r="AS107" s="9"/>
      <c r="AU107" s="8"/>
      <c r="AW107" s="8"/>
      <c r="AY107" s="8"/>
      <c r="BA107" s="8"/>
      <c r="BC107" s="8"/>
      <c r="BE107" s="9"/>
      <c r="BI107" s="8"/>
      <c r="BK107" s="8"/>
      <c r="BM107" s="8"/>
      <c r="BO107" s="8"/>
      <c r="BQ107" s="8"/>
      <c r="BS107" s="8"/>
      <c r="BU107" s="8"/>
      <c r="BW107" s="8"/>
      <c r="BY107" s="8"/>
      <c r="CA107" s="8"/>
      <c r="CC107" s="8"/>
      <c r="CE107" s="8"/>
      <c r="CG107" s="8"/>
      <c r="CI107" s="8"/>
    </row>
    <row r="108" ht="15.75" customHeight="1">
      <c r="K108" s="8"/>
      <c r="M108" s="8"/>
      <c r="O108" s="8"/>
      <c r="Q108" s="8"/>
      <c r="S108" s="8"/>
      <c r="U108" s="8"/>
      <c r="W108" s="8"/>
      <c r="Y108" s="8"/>
      <c r="AA108" s="8"/>
      <c r="AC108" s="8"/>
      <c r="AE108" s="8"/>
      <c r="AG108" s="8"/>
      <c r="AI108" s="8"/>
      <c r="AK108" s="8"/>
      <c r="AM108" s="8"/>
      <c r="AO108" s="8"/>
      <c r="AQ108" s="8"/>
      <c r="AS108" s="9"/>
      <c r="AU108" s="8"/>
      <c r="AW108" s="8"/>
      <c r="AY108" s="8"/>
      <c r="BA108" s="8"/>
      <c r="BC108" s="8"/>
      <c r="BE108" s="9"/>
      <c r="BI108" s="8"/>
      <c r="BK108" s="8"/>
      <c r="BM108" s="8"/>
      <c r="BO108" s="8"/>
      <c r="BQ108" s="8"/>
      <c r="BS108" s="8"/>
      <c r="BU108" s="8"/>
      <c r="BW108" s="8"/>
      <c r="BY108" s="8"/>
      <c r="CA108" s="8"/>
      <c r="CC108" s="8"/>
      <c r="CE108" s="8"/>
      <c r="CG108" s="8"/>
      <c r="CI108" s="8"/>
    </row>
    <row r="109" ht="15.75" customHeight="1">
      <c r="K109" s="8"/>
      <c r="M109" s="8"/>
      <c r="O109" s="8"/>
      <c r="Q109" s="8"/>
      <c r="S109" s="8"/>
      <c r="U109" s="8"/>
      <c r="W109" s="8"/>
      <c r="Y109" s="8"/>
      <c r="AA109" s="8"/>
      <c r="AC109" s="8"/>
      <c r="AE109" s="8"/>
      <c r="AG109" s="8"/>
      <c r="AI109" s="8"/>
      <c r="AK109" s="8"/>
      <c r="AM109" s="8"/>
      <c r="AO109" s="8"/>
      <c r="AQ109" s="8"/>
      <c r="AS109" s="9"/>
      <c r="AU109" s="8"/>
      <c r="AW109" s="8"/>
      <c r="AY109" s="8"/>
      <c r="BA109" s="8"/>
      <c r="BC109" s="8"/>
      <c r="BE109" s="9"/>
      <c r="BI109" s="8"/>
      <c r="BK109" s="8"/>
      <c r="BM109" s="8"/>
      <c r="BO109" s="8"/>
      <c r="BQ109" s="8"/>
      <c r="BS109" s="8"/>
      <c r="BU109" s="8"/>
      <c r="BW109" s="8"/>
      <c r="BY109" s="8"/>
      <c r="CA109" s="8"/>
      <c r="CC109" s="8"/>
      <c r="CE109" s="8"/>
      <c r="CG109" s="8"/>
      <c r="CI109" s="8"/>
    </row>
    <row r="110" ht="15.75" customHeight="1">
      <c r="K110" s="8"/>
      <c r="M110" s="8"/>
      <c r="O110" s="8"/>
      <c r="Q110" s="8"/>
      <c r="S110" s="8"/>
      <c r="U110" s="8"/>
      <c r="W110" s="8"/>
      <c r="Y110" s="8"/>
      <c r="AA110" s="8"/>
      <c r="AC110" s="8"/>
      <c r="AE110" s="8"/>
      <c r="AG110" s="8"/>
      <c r="AI110" s="8"/>
      <c r="AK110" s="8"/>
      <c r="AM110" s="8"/>
      <c r="AO110" s="8"/>
      <c r="AQ110" s="8"/>
      <c r="AS110" s="9"/>
      <c r="AU110" s="8"/>
      <c r="AW110" s="8"/>
      <c r="AY110" s="8"/>
      <c r="BA110" s="8"/>
      <c r="BC110" s="8"/>
      <c r="BE110" s="9"/>
      <c r="BI110" s="8"/>
      <c r="BK110" s="8"/>
      <c r="BM110" s="8"/>
      <c r="BO110" s="8"/>
      <c r="BQ110" s="8"/>
      <c r="BS110" s="8"/>
      <c r="BU110" s="8"/>
      <c r="BW110" s="8"/>
      <c r="BY110" s="8"/>
      <c r="CA110" s="8"/>
      <c r="CC110" s="8"/>
      <c r="CE110" s="8"/>
      <c r="CG110" s="8"/>
      <c r="CI110" s="8"/>
    </row>
    <row r="111" ht="15.75" customHeight="1">
      <c r="K111" s="8"/>
      <c r="M111" s="8"/>
      <c r="O111" s="8"/>
      <c r="Q111" s="8"/>
      <c r="S111" s="8"/>
      <c r="U111" s="8"/>
      <c r="W111" s="8"/>
      <c r="Y111" s="8"/>
      <c r="AA111" s="8"/>
      <c r="AC111" s="8"/>
      <c r="AE111" s="8"/>
      <c r="AG111" s="8"/>
      <c r="AI111" s="8"/>
      <c r="AK111" s="8"/>
      <c r="AM111" s="8"/>
      <c r="AO111" s="8"/>
      <c r="AQ111" s="8"/>
      <c r="AS111" s="9"/>
      <c r="AU111" s="8"/>
      <c r="AW111" s="8"/>
      <c r="AY111" s="8"/>
      <c r="BA111" s="8"/>
      <c r="BC111" s="8"/>
      <c r="BE111" s="9"/>
      <c r="BI111" s="8"/>
      <c r="BK111" s="8"/>
      <c r="BM111" s="8"/>
      <c r="BO111" s="8"/>
      <c r="BQ111" s="8"/>
      <c r="BS111" s="8"/>
      <c r="BU111" s="8"/>
      <c r="BW111" s="8"/>
      <c r="BY111" s="8"/>
      <c r="CA111" s="8"/>
      <c r="CC111" s="8"/>
      <c r="CE111" s="8"/>
      <c r="CG111" s="8"/>
      <c r="CI111" s="8"/>
    </row>
    <row r="112" ht="15.75" customHeight="1">
      <c r="K112" s="8"/>
      <c r="M112" s="8"/>
      <c r="O112" s="8"/>
      <c r="Q112" s="8"/>
      <c r="S112" s="8"/>
      <c r="U112" s="8"/>
      <c r="W112" s="8"/>
      <c r="Y112" s="8"/>
      <c r="AA112" s="8"/>
      <c r="AC112" s="8"/>
      <c r="AE112" s="8"/>
      <c r="AG112" s="8"/>
      <c r="AI112" s="8"/>
      <c r="AK112" s="8"/>
      <c r="AM112" s="8"/>
      <c r="AO112" s="8"/>
      <c r="AQ112" s="8"/>
      <c r="AS112" s="9"/>
      <c r="AU112" s="8"/>
      <c r="AW112" s="8"/>
      <c r="AY112" s="8"/>
      <c r="BA112" s="8"/>
      <c r="BC112" s="8"/>
      <c r="BE112" s="9"/>
      <c r="BI112" s="8"/>
      <c r="BK112" s="8"/>
      <c r="BM112" s="8"/>
      <c r="BO112" s="8"/>
      <c r="BQ112" s="8"/>
      <c r="BS112" s="8"/>
      <c r="BU112" s="8"/>
      <c r="BW112" s="8"/>
      <c r="BY112" s="8"/>
      <c r="CA112" s="8"/>
      <c r="CC112" s="8"/>
      <c r="CE112" s="8"/>
      <c r="CG112" s="8"/>
      <c r="CI112" s="8"/>
    </row>
    <row r="113" ht="15.75" customHeight="1">
      <c r="K113" s="8"/>
      <c r="M113" s="8"/>
      <c r="O113" s="8"/>
      <c r="Q113" s="8"/>
      <c r="S113" s="8"/>
      <c r="U113" s="8"/>
      <c r="W113" s="8"/>
      <c r="Y113" s="8"/>
      <c r="AA113" s="8"/>
      <c r="AC113" s="8"/>
      <c r="AE113" s="8"/>
      <c r="AG113" s="8"/>
      <c r="AI113" s="8"/>
      <c r="AK113" s="8"/>
      <c r="AM113" s="8"/>
      <c r="AO113" s="8"/>
      <c r="AQ113" s="8"/>
      <c r="AS113" s="9"/>
      <c r="AU113" s="8"/>
      <c r="AW113" s="8"/>
      <c r="AY113" s="8"/>
      <c r="BA113" s="8"/>
      <c r="BC113" s="8"/>
      <c r="BE113" s="9"/>
      <c r="BI113" s="8"/>
      <c r="BK113" s="8"/>
      <c r="BM113" s="8"/>
      <c r="BO113" s="8"/>
      <c r="BQ113" s="8"/>
      <c r="BS113" s="8"/>
      <c r="BU113" s="8"/>
      <c r="BW113" s="8"/>
      <c r="BY113" s="8"/>
      <c r="CA113" s="8"/>
      <c r="CC113" s="8"/>
      <c r="CE113" s="8"/>
      <c r="CG113" s="8"/>
      <c r="CI113" s="8"/>
    </row>
    <row r="114" ht="15.75" customHeight="1">
      <c r="K114" s="8"/>
      <c r="M114" s="8"/>
      <c r="O114" s="8"/>
      <c r="Q114" s="8"/>
      <c r="S114" s="8"/>
      <c r="U114" s="8"/>
      <c r="W114" s="8"/>
      <c r="Y114" s="8"/>
      <c r="AA114" s="8"/>
      <c r="AC114" s="8"/>
      <c r="AE114" s="8"/>
      <c r="AG114" s="8"/>
      <c r="AI114" s="8"/>
      <c r="AK114" s="8"/>
      <c r="AM114" s="8"/>
      <c r="AO114" s="8"/>
      <c r="AQ114" s="8"/>
      <c r="AS114" s="9"/>
      <c r="AU114" s="8"/>
      <c r="AW114" s="8"/>
      <c r="AY114" s="8"/>
      <c r="BA114" s="8"/>
      <c r="BC114" s="8"/>
      <c r="BE114" s="9"/>
      <c r="BI114" s="8"/>
      <c r="BK114" s="8"/>
      <c r="BM114" s="8"/>
      <c r="BO114" s="8"/>
      <c r="BQ114" s="8"/>
      <c r="BS114" s="8"/>
      <c r="BU114" s="8"/>
      <c r="BW114" s="8"/>
      <c r="BY114" s="8"/>
      <c r="CA114" s="8"/>
      <c r="CC114" s="8"/>
      <c r="CE114" s="8"/>
      <c r="CG114" s="8"/>
      <c r="CI114" s="8"/>
    </row>
    <row r="115" ht="15.75" customHeight="1">
      <c r="K115" s="8"/>
      <c r="M115" s="8"/>
      <c r="O115" s="8"/>
      <c r="Q115" s="8"/>
      <c r="S115" s="8"/>
      <c r="U115" s="8"/>
      <c r="W115" s="8"/>
      <c r="Y115" s="8"/>
      <c r="AA115" s="8"/>
      <c r="AC115" s="8"/>
      <c r="AE115" s="8"/>
      <c r="AG115" s="8"/>
      <c r="AI115" s="8"/>
      <c r="AK115" s="8"/>
      <c r="AM115" s="8"/>
      <c r="AO115" s="8"/>
      <c r="AQ115" s="8"/>
      <c r="AS115" s="9"/>
      <c r="AU115" s="8"/>
      <c r="AW115" s="8"/>
      <c r="AY115" s="8"/>
      <c r="BA115" s="8"/>
      <c r="BC115" s="8"/>
      <c r="BE115" s="9"/>
      <c r="BI115" s="8"/>
      <c r="BK115" s="8"/>
      <c r="BM115" s="8"/>
      <c r="BO115" s="8"/>
      <c r="BQ115" s="8"/>
      <c r="BS115" s="8"/>
      <c r="BU115" s="8"/>
      <c r="BW115" s="8"/>
      <c r="BY115" s="8"/>
      <c r="CA115" s="8"/>
      <c r="CC115" s="8"/>
      <c r="CE115" s="8"/>
      <c r="CG115" s="8"/>
      <c r="CI115" s="8"/>
    </row>
    <row r="116" ht="15.75" customHeight="1">
      <c r="K116" s="8"/>
      <c r="M116" s="8"/>
      <c r="O116" s="8"/>
      <c r="Q116" s="8"/>
      <c r="S116" s="8"/>
      <c r="U116" s="8"/>
      <c r="W116" s="8"/>
      <c r="Y116" s="8"/>
      <c r="AA116" s="8"/>
      <c r="AC116" s="8"/>
      <c r="AE116" s="8"/>
      <c r="AG116" s="8"/>
      <c r="AI116" s="8"/>
      <c r="AK116" s="8"/>
      <c r="AM116" s="8"/>
      <c r="AO116" s="8"/>
      <c r="AQ116" s="8"/>
      <c r="AS116" s="9"/>
      <c r="AU116" s="8"/>
      <c r="AW116" s="8"/>
      <c r="AY116" s="8"/>
      <c r="BA116" s="8"/>
      <c r="BC116" s="8"/>
      <c r="BE116" s="9"/>
      <c r="BI116" s="8"/>
      <c r="BK116" s="8"/>
      <c r="BM116" s="8"/>
      <c r="BO116" s="8"/>
      <c r="BQ116" s="8"/>
      <c r="BS116" s="8"/>
      <c r="BU116" s="8"/>
      <c r="BW116" s="8"/>
      <c r="BY116" s="8"/>
      <c r="CA116" s="8"/>
      <c r="CC116" s="8"/>
      <c r="CE116" s="8"/>
      <c r="CG116" s="8"/>
      <c r="CI116" s="8"/>
    </row>
    <row r="117" ht="15.75" customHeight="1">
      <c r="K117" s="8"/>
      <c r="M117" s="8"/>
      <c r="O117" s="8"/>
      <c r="Q117" s="8"/>
      <c r="S117" s="8"/>
      <c r="U117" s="8"/>
      <c r="W117" s="8"/>
      <c r="Y117" s="8"/>
      <c r="AA117" s="8"/>
      <c r="AC117" s="8"/>
      <c r="AE117" s="8"/>
      <c r="AG117" s="8"/>
      <c r="AI117" s="8"/>
      <c r="AK117" s="8"/>
      <c r="AM117" s="8"/>
      <c r="AO117" s="8"/>
      <c r="AQ117" s="8"/>
      <c r="AS117" s="9"/>
      <c r="AU117" s="8"/>
      <c r="AW117" s="8"/>
      <c r="AY117" s="8"/>
      <c r="BA117" s="8"/>
      <c r="BC117" s="8"/>
      <c r="BE117" s="9"/>
      <c r="BI117" s="8"/>
      <c r="BK117" s="8"/>
      <c r="BM117" s="8"/>
      <c r="BO117" s="8"/>
      <c r="BQ117" s="8"/>
      <c r="BS117" s="8"/>
      <c r="BU117" s="8"/>
      <c r="BW117" s="8"/>
      <c r="BY117" s="8"/>
      <c r="CA117" s="8"/>
      <c r="CC117" s="8"/>
      <c r="CE117" s="8"/>
      <c r="CG117" s="8"/>
      <c r="CI117" s="8"/>
    </row>
    <row r="118" ht="15.75" customHeight="1">
      <c r="K118" s="8"/>
      <c r="M118" s="8"/>
      <c r="O118" s="8"/>
      <c r="Q118" s="8"/>
      <c r="S118" s="8"/>
      <c r="U118" s="8"/>
      <c r="W118" s="8"/>
      <c r="Y118" s="8"/>
      <c r="AA118" s="8"/>
      <c r="AC118" s="8"/>
      <c r="AE118" s="8"/>
      <c r="AG118" s="8"/>
      <c r="AI118" s="8"/>
      <c r="AK118" s="8"/>
      <c r="AM118" s="8"/>
      <c r="AO118" s="8"/>
      <c r="AQ118" s="8"/>
      <c r="AS118" s="9"/>
      <c r="AU118" s="8"/>
      <c r="AW118" s="8"/>
      <c r="AY118" s="8"/>
      <c r="BA118" s="8"/>
      <c r="BC118" s="8"/>
      <c r="BE118" s="9"/>
      <c r="BI118" s="8"/>
      <c r="BK118" s="8"/>
      <c r="BM118" s="8"/>
      <c r="BO118" s="8"/>
      <c r="BQ118" s="8"/>
      <c r="BS118" s="8"/>
      <c r="BU118" s="8"/>
      <c r="BW118" s="8"/>
      <c r="BY118" s="8"/>
      <c r="CA118" s="8"/>
      <c r="CC118" s="8"/>
      <c r="CE118" s="8"/>
      <c r="CG118" s="8"/>
      <c r="CI118" s="8"/>
    </row>
    <row r="119" ht="15.75" customHeight="1">
      <c r="K119" s="8"/>
      <c r="M119" s="8"/>
      <c r="O119" s="8"/>
      <c r="Q119" s="8"/>
      <c r="S119" s="8"/>
      <c r="U119" s="8"/>
      <c r="W119" s="8"/>
      <c r="Y119" s="8"/>
      <c r="AA119" s="8"/>
      <c r="AC119" s="8"/>
      <c r="AE119" s="8"/>
      <c r="AG119" s="8"/>
      <c r="AI119" s="8"/>
      <c r="AK119" s="8"/>
      <c r="AM119" s="8"/>
      <c r="AO119" s="8"/>
      <c r="AQ119" s="8"/>
      <c r="AS119" s="9"/>
      <c r="AU119" s="8"/>
      <c r="AW119" s="8"/>
      <c r="AY119" s="8"/>
      <c r="BA119" s="8"/>
      <c r="BC119" s="8"/>
      <c r="BE119" s="9"/>
      <c r="BI119" s="8"/>
      <c r="BK119" s="8"/>
      <c r="BM119" s="8"/>
      <c r="BO119" s="8"/>
      <c r="BQ119" s="8"/>
      <c r="BS119" s="8"/>
      <c r="BU119" s="8"/>
      <c r="BW119" s="8"/>
      <c r="BY119" s="8"/>
      <c r="CA119" s="8"/>
      <c r="CC119" s="8"/>
      <c r="CE119" s="8"/>
      <c r="CG119" s="8"/>
      <c r="CI119" s="8"/>
    </row>
    <row r="120" ht="15.75" customHeight="1">
      <c r="K120" s="8"/>
      <c r="M120" s="8"/>
      <c r="O120" s="8"/>
      <c r="Q120" s="8"/>
      <c r="S120" s="8"/>
      <c r="U120" s="8"/>
      <c r="W120" s="8"/>
      <c r="Y120" s="8"/>
      <c r="AA120" s="8"/>
      <c r="AC120" s="8"/>
      <c r="AE120" s="8"/>
      <c r="AG120" s="8"/>
      <c r="AI120" s="8"/>
      <c r="AK120" s="8"/>
      <c r="AM120" s="8"/>
      <c r="AO120" s="8"/>
      <c r="AQ120" s="8"/>
      <c r="AS120" s="9"/>
      <c r="AU120" s="8"/>
      <c r="AW120" s="8"/>
      <c r="AY120" s="8"/>
      <c r="BA120" s="8"/>
      <c r="BC120" s="8"/>
      <c r="BE120" s="9"/>
      <c r="BI120" s="8"/>
      <c r="BK120" s="8"/>
      <c r="BM120" s="8"/>
      <c r="BO120" s="8"/>
      <c r="BQ120" s="8"/>
      <c r="BS120" s="8"/>
      <c r="BU120" s="8"/>
      <c r="BW120" s="8"/>
      <c r="BY120" s="8"/>
      <c r="CA120" s="8"/>
      <c r="CC120" s="8"/>
      <c r="CE120" s="8"/>
      <c r="CG120" s="8"/>
      <c r="CI120" s="8"/>
    </row>
    <row r="121" ht="15.75" customHeight="1">
      <c r="K121" s="8"/>
      <c r="M121" s="8"/>
      <c r="O121" s="8"/>
      <c r="Q121" s="8"/>
      <c r="S121" s="8"/>
      <c r="U121" s="8"/>
      <c r="W121" s="8"/>
      <c r="Y121" s="8"/>
      <c r="AA121" s="8"/>
      <c r="AC121" s="8"/>
      <c r="AE121" s="8"/>
      <c r="AG121" s="8"/>
      <c r="AI121" s="8"/>
      <c r="AK121" s="8"/>
      <c r="AM121" s="8"/>
      <c r="AO121" s="8"/>
      <c r="AQ121" s="8"/>
      <c r="AS121" s="9"/>
      <c r="AU121" s="8"/>
      <c r="AW121" s="8"/>
      <c r="AY121" s="8"/>
      <c r="BA121" s="8"/>
      <c r="BC121" s="8"/>
      <c r="BE121" s="9"/>
      <c r="BI121" s="8"/>
      <c r="BK121" s="8"/>
      <c r="BM121" s="8"/>
      <c r="BO121" s="8"/>
      <c r="BQ121" s="8"/>
      <c r="BS121" s="8"/>
      <c r="BU121" s="8"/>
      <c r="BW121" s="8"/>
      <c r="BY121" s="8"/>
      <c r="CA121" s="8"/>
      <c r="CC121" s="8"/>
      <c r="CE121" s="8"/>
      <c r="CG121" s="8"/>
      <c r="CI121" s="8"/>
    </row>
    <row r="122" ht="15.75" customHeight="1">
      <c r="K122" s="8"/>
      <c r="M122" s="8"/>
      <c r="O122" s="8"/>
      <c r="Q122" s="8"/>
      <c r="S122" s="8"/>
      <c r="U122" s="8"/>
      <c r="W122" s="8"/>
      <c r="Y122" s="8"/>
      <c r="AA122" s="8"/>
      <c r="AC122" s="8"/>
      <c r="AE122" s="8"/>
      <c r="AG122" s="8"/>
      <c r="AI122" s="8"/>
      <c r="AK122" s="8"/>
      <c r="AM122" s="8"/>
      <c r="AO122" s="8"/>
      <c r="AQ122" s="8"/>
      <c r="AS122" s="9"/>
      <c r="AU122" s="8"/>
      <c r="AW122" s="8"/>
      <c r="AY122" s="8"/>
      <c r="BA122" s="8"/>
      <c r="BC122" s="8"/>
      <c r="BE122" s="9"/>
      <c r="BI122" s="8"/>
      <c r="BK122" s="8"/>
      <c r="BM122" s="8"/>
      <c r="BO122" s="8"/>
      <c r="BQ122" s="8"/>
      <c r="BS122" s="8"/>
      <c r="BU122" s="8"/>
      <c r="BW122" s="8"/>
      <c r="BY122" s="8"/>
      <c r="CA122" s="8"/>
      <c r="CC122" s="8"/>
      <c r="CE122" s="8"/>
      <c r="CG122" s="8"/>
      <c r="CI122" s="8"/>
    </row>
    <row r="123" ht="15.75" customHeight="1">
      <c r="K123" s="8"/>
      <c r="M123" s="8"/>
      <c r="O123" s="8"/>
      <c r="Q123" s="8"/>
      <c r="S123" s="8"/>
      <c r="U123" s="8"/>
      <c r="W123" s="8"/>
      <c r="Y123" s="8"/>
      <c r="AA123" s="8"/>
      <c r="AC123" s="8"/>
      <c r="AE123" s="8"/>
      <c r="AG123" s="8"/>
      <c r="AI123" s="8"/>
      <c r="AK123" s="8"/>
      <c r="AM123" s="8"/>
      <c r="AO123" s="8"/>
      <c r="AQ123" s="8"/>
      <c r="AS123" s="9"/>
      <c r="AU123" s="8"/>
      <c r="AW123" s="8"/>
      <c r="AY123" s="8"/>
      <c r="BA123" s="8"/>
      <c r="BC123" s="8"/>
      <c r="BE123" s="9"/>
      <c r="BI123" s="8"/>
      <c r="BK123" s="8"/>
      <c r="BM123" s="8"/>
      <c r="BO123" s="8"/>
      <c r="BQ123" s="8"/>
      <c r="BS123" s="8"/>
      <c r="BU123" s="8"/>
      <c r="BW123" s="8"/>
      <c r="BY123" s="8"/>
      <c r="CA123" s="8"/>
      <c r="CC123" s="8"/>
      <c r="CE123" s="8"/>
      <c r="CG123" s="8"/>
      <c r="CI123" s="8"/>
    </row>
    <row r="124" ht="15.75" customHeight="1">
      <c r="K124" s="8"/>
      <c r="M124" s="8"/>
      <c r="O124" s="8"/>
      <c r="Q124" s="8"/>
      <c r="S124" s="8"/>
      <c r="U124" s="8"/>
      <c r="W124" s="8"/>
      <c r="Y124" s="8"/>
      <c r="AA124" s="8"/>
      <c r="AC124" s="8"/>
      <c r="AE124" s="8"/>
      <c r="AG124" s="8"/>
      <c r="AI124" s="8"/>
      <c r="AK124" s="8"/>
      <c r="AM124" s="8"/>
      <c r="AO124" s="8"/>
      <c r="AQ124" s="8"/>
      <c r="AS124" s="9"/>
      <c r="AU124" s="8"/>
      <c r="AW124" s="8"/>
      <c r="AY124" s="8"/>
      <c r="BA124" s="8"/>
      <c r="BC124" s="8"/>
      <c r="BE124" s="9"/>
      <c r="BI124" s="8"/>
      <c r="BK124" s="8"/>
      <c r="BM124" s="8"/>
      <c r="BO124" s="8"/>
      <c r="BQ124" s="8"/>
      <c r="BS124" s="8"/>
      <c r="BU124" s="8"/>
      <c r="BW124" s="8"/>
      <c r="BY124" s="8"/>
      <c r="CA124" s="8"/>
      <c r="CC124" s="8"/>
      <c r="CE124" s="8"/>
      <c r="CG124" s="8"/>
      <c r="CI124" s="8"/>
    </row>
    <row r="125" ht="15.75" customHeight="1">
      <c r="K125" s="8"/>
      <c r="M125" s="8"/>
      <c r="O125" s="8"/>
      <c r="Q125" s="8"/>
      <c r="S125" s="8"/>
      <c r="U125" s="8"/>
      <c r="W125" s="8"/>
      <c r="Y125" s="8"/>
      <c r="AA125" s="8"/>
      <c r="AC125" s="8"/>
      <c r="AE125" s="8"/>
      <c r="AG125" s="8"/>
      <c r="AI125" s="8"/>
      <c r="AK125" s="8"/>
      <c r="AM125" s="8"/>
      <c r="AO125" s="8"/>
      <c r="AQ125" s="8"/>
      <c r="AS125" s="9"/>
      <c r="AU125" s="8"/>
      <c r="AW125" s="8"/>
      <c r="AY125" s="8"/>
      <c r="BA125" s="8"/>
      <c r="BC125" s="8"/>
      <c r="BE125" s="9"/>
      <c r="BI125" s="8"/>
      <c r="BK125" s="8"/>
      <c r="BM125" s="8"/>
      <c r="BO125" s="8"/>
      <c r="BQ125" s="8"/>
      <c r="BS125" s="8"/>
      <c r="BU125" s="8"/>
      <c r="BW125" s="8"/>
      <c r="BY125" s="8"/>
      <c r="CA125" s="8"/>
      <c r="CC125" s="8"/>
      <c r="CE125" s="8"/>
      <c r="CG125" s="8"/>
      <c r="CI125" s="8"/>
    </row>
    <row r="126" ht="15.75" customHeight="1">
      <c r="K126" s="8"/>
      <c r="M126" s="8"/>
      <c r="O126" s="8"/>
      <c r="Q126" s="8"/>
      <c r="S126" s="8"/>
      <c r="U126" s="8"/>
      <c r="W126" s="8"/>
      <c r="Y126" s="8"/>
      <c r="AA126" s="8"/>
      <c r="AC126" s="8"/>
      <c r="AE126" s="8"/>
      <c r="AG126" s="8"/>
      <c r="AI126" s="8"/>
      <c r="AK126" s="8"/>
      <c r="AM126" s="8"/>
      <c r="AO126" s="8"/>
      <c r="AQ126" s="8"/>
      <c r="AS126" s="9"/>
      <c r="AU126" s="8"/>
      <c r="AW126" s="8"/>
      <c r="AY126" s="8"/>
      <c r="BA126" s="8"/>
      <c r="BC126" s="8"/>
      <c r="BE126" s="9"/>
      <c r="BI126" s="8"/>
      <c r="BK126" s="8"/>
      <c r="BM126" s="8"/>
      <c r="BO126" s="8"/>
      <c r="BQ126" s="8"/>
      <c r="BS126" s="8"/>
      <c r="BU126" s="8"/>
      <c r="BW126" s="8"/>
      <c r="BY126" s="8"/>
      <c r="CA126" s="8"/>
      <c r="CC126" s="8"/>
      <c r="CE126" s="8"/>
      <c r="CG126" s="8"/>
      <c r="CI126" s="8"/>
    </row>
    <row r="127" ht="15.75" customHeight="1">
      <c r="K127" s="8"/>
      <c r="M127" s="8"/>
      <c r="O127" s="8"/>
      <c r="Q127" s="8"/>
      <c r="S127" s="8"/>
      <c r="U127" s="8"/>
      <c r="W127" s="8"/>
      <c r="Y127" s="8"/>
      <c r="AA127" s="8"/>
      <c r="AC127" s="8"/>
      <c r="AE127" s="8"/>
      <c r="AG127" s="8"/>
      <c r="AI127" s="8"/>
      <c r="AK127" s="8"/>
      <c r="AM127" s="8"/>
      <c r="AO127" s="8"/>
      <c r="AQ127" s="8"/>
      <c r="AS127" s="9"/>
      <c r="AU127" s="8"/>
      <c r="AW127" s="8"/>
      <c r="AY127" s="8"/>
      <c r="BA127" s="8"/>
      <c r="BC127" s="8"/>
      <c r="BE127" s="9"/>
      <c r="BI127" s="8"/>
      <c r="BK127" s="8"/>
      <c r="BM127" s="8"/>
      <c r="BO127" s="8"/>
      <c r="BQ127" s="8"/>
      <c r="BS127" s="8"/>
      <c r="BU127" s="8"/>
      <c r="BW127" s="8"/>
      <c r="BY127" s="8"/>
      <c r="CA127" s="8"/>
      <c r="CC127" s="8"/>
      <c r="CE127" s="8"/>
      <c r="CG127" s="8"/>
      <c r="CI127" s="8"/>
    </row>
    <row r="128" ht="15.75" customHeight="1">
      <c r="K128" s="8"/>
      <c r="M128" s="8"/>
      <c r="O128" s="8"/>
      <c r="Q128" s="8"/>
      <c r="S128" s="8"/>
      <c r="U128" s="8"/>
      <c r="W128" s="8"/>
      <c r="Y128" s="8"/>
      <c r="AA128" s="8"/>
      <c r="AC128" s="8"/>
      <c r="AE128" s="8"/>
      <c r="AG128" s="8"/>
      <c r="AI128" s="8"/>
      <c r="AK128" s="8"/>
      <c r="AM128" s="8"/>
      <c r="AO128" s="8"/>
      <c r="AQ128" s="8"/>
      <c r="AS128" s="9"/>
      <c r="AU128" s="8"/>
      <c r="AW128" s="8"/>
      <c r="AY128" s="8"/>
      <c r="BA128" s="8"/>
      <c r="BC128" s="8"/>
      <c r="BE128" s="9"/>
      <c r="BI128" s="8"/>
      <c r="BK128" s="8"/>
      <c r="BM128" s="8"/>
      <c r="BO128" s="8"/>
      <c r="BQ128" s="8"/>
      <c r="BS128" s="8"/>
      <c r="BU128" s="8"/>
      <c r="BW128" s="8"/>
      <c r="BY128" s="8"/>
      <c r="CA128" s="8"/>
      <c r="CC128" s="8"/>
      <c r="CE128" s="8"/>
      <c r="CG128" s="8"/>
      <c r="CI128" s="8"/>
    </row>
    <row r="129" ht="15.75" customHeight="1">
      <c r="K129" s="8"/>
      <c r="M129" s="8"/>
      <c r="O129" s="8"/>
      <c r="Q129" s="8"/>
      <c r="S129" s="8"/>
      <c r="U129" s="8"/>
      <c r="W129" s="8"/>
      <c r="Y129" s="8"/>
      <c r="AA129" s="8"/>
      <c r="AC129" s="8"/>
      <c r="AE129" s="8"/>
      <c r="AG129" s="8"/>
      <c r="AI129" s="8"/>
      <c r="AK129" s="8"/>
      <c r="AM129" s="8"/>
      <c r="AO129" s="8"/>
      <c r="AQ129" s="8"/>
      <c r="AS129" s="9"/>
      <c r="AU129" s="8"/>
      <c r="AW129" s="8"/>
      <c r="AY129" s="8"/>
      <c r="BA129" s="8"/>
      <c r="BC129" s="8"/>
      <c r="BE129" s="9"/>
      <c r="BI129" s="8"/>
      <c r="BK129" s="8"/>
      <c r="BM129" s="8"/>
      <c r="BO129" s="8"/>
      <c r="BQ129" s="8"/>
      <c r="BS129" s="8"/>
      <c r="BU129" s="8"/>
      <c r="BW129" s="8"/>
      <c r="BY129" s="8"/>
      <c r="CA129" s="8"/>
      <c r="CC129" s="8"/>
      <c r="CE129" s="8"/>
      <c r="CG129" s="8"/>
      <c r="CI129" s="8"/>
    </row>
    <row r="130" ht="15.75" customHeight="1">
      <c r="K130" s="8"/>
      <c r="M130" s="8"/>
      <c r="O130" s="8"/>
      <c r="Q130" s="8"/>
      <c r="S130" s="8"/>
      <c r="U130" s="8"/>
      <c r="W130" s="8"/>
      <c r="Y130" s="8"/>
      <c r="AA130" s="8"/>
      <c r="AC130" s="8"/>
      <c r="AE130" s="8"/>
      <c r="AG130" s="8"/>
      <c r="AI130" s="8"/>
      <c r="AK130" s="8"/>
      <c r="AM130" s="8"/>
      <c r="AO130" s="8"/>
      <c r="AQ130" s="8"/>
      <c r="AS130" s="9"/>
      <c r="AU130" s="8"/>
      <c r="AW130" s="8"/>
      <c r="AY130" s="8"/>
      <c r="BA130" s="8"/>
      <c r="BC130" s="8"/>
      <c r="BE130" s="9"/>
      <c r="BI130" s="8"/>
      <c r="BK130" s="8"/>
      <c r="BM130" s="8"/>
      <c r="BO130" s="8"/>
      <c r="BQ130" s="8"/>
      <c r="BS130" s="8"/>
      <c r="BU130" s="8"/>
      <c r="BW130" s="8"/>
      <c r="BY130" s="8"/>
      <c r="CA130" s="8"/>
      <c r="CC130" s="8"/>
      <c r="CE130" s="8"/>
      <c r="CG130" s="8"/>
      <c r="CI130" s="8"/>
    </row>
    <row r="131" ht="15.75" customHeight="1">
      <c r="K131" s="8"/>
      <c r="M131" s="8"/>
      <c r="O131" s="8"/>
      <c r="Q131" s="8"/>
      <c r="S131" s="8"/>
      <c r="U131" s="8"/>
      <c r="W131" s="8"/>
      <c r="Y131" s="8"/>
      <c r="AA131" s="8"/>
      <c r="AC131" s="8"/>
      <c r="AE131" s="8"/>
      <c r="AG131" s="8"/>
      <c r="AI131" s="8"/>
      <c r="AK131" s="8"/>
      <c r="AM131" s="8"/>
      <c r="AO131" s="8"/>
      <c r="AQ131" s="8"/>
      <c r="AS131" s="9"/>
      <c r="AU131" s="8"/>
      <c r="AW131" s="8"/>
      <c r="AY131" s="8"/>
      <c r="BA131" s="8"/>
      <c r="BC131" s="8"/>
      <c r="BE131" s="9"/>
      <c r="BI131" s="8"/>
      <c r="BK131" s="8"/>
      <c r="BM131" s="8"/>
      <c r="BO131" s="8"/>
      <c r="BQ131" s="8"/>
      <c r="BS131" s="8"/>
      <c r="BU131" s="8"/>
      <c r="BW131" s="8"/>
      <c r="BY131" s="8"/>
      <c r="CA131" s="8"/>
      <c r="CC131" s="8"/>
      <c r="CE131" s="8"/>
      <c r="CG131" s="8"/>
      <c r="CI131" s="8"/>
    </row>
    <row r="132" ht="15.75" customHeight="1">
      <c r="K132" s="8"/>
      <c r="M132" s="8"/>
      <c r="O132" s="8"/>
      <c r="Q132" s="8"/>
      <c r="S132" s="8"/>
      <c r="U132" s="8"/>
      <c r="W132" s="8"/>
      <c r="Y132" s="8"/>
      <c r="AA132" s="8"/>
      <c r="AC132" s="8"/>
      <c r="AE132" s="8"/>
      <c r="AG132" s="8"/>
      <c r="AI132" s="8"/>
      <c r="AK132" s="8"/>
      <c r="AM132" s="8"/>
      <c r="AO132" s="8"/>
      <c r="AQ132" s="8"/>
      <c r="AS132" s="9"/>
      <c r="AU132" s="8"/>
      <c r="AW132" s="8"/>
      <c r="AY132" s="8"/>
      <c r="BA132" s="8"/>
      <c r="BC132" s="8"/>
      <c r="BE132" s="9"/>
      <c r="BI132" s="8"/>
      <c r="BK132" s="8"/>
      <c r="BM132" s="8"/>
      <c r="BO132" s="8"/>
      <c r="BQ132" s="8"/>
      <c r="BS132" s="8"/>
      <c r="BU132" s="8"/>
      <c r="BW132" s="8"/>
      <c r="BY132" s="8"/>
      <c r="CA132" s="8"/>
      <c r="CC132" s="8"/>
      <c r="CE132" s="8"/>
      <c r="CG132" s="8"/>
      <c r="CI132" s="8"/>
    </row>
    <row r="133" ht="15.75" customHeight="1">
      <c r="K133" s="8"/>
      <c r="M133" s="8"/>
      <c r="O133" s="8"/>
      <c r="Q133" s="8"/>
      <c r="S133" s="8"/>
      <c r="U133" s="8"/>
      <c r="W133" s="8"/>
      <c r="Y133" s="8"/>
      <c r="AA133" s="8"/>
      <c r="AC133" s="8"/>
      <c r="AE133" s="8"/>
      <c r="AG133" s="8"/>
      <c r="AI133" s="8"/>
      <c r="AK133" s="8"/>
      <c r="AM133" s="8"/>
      <c r="AO133" s="8"/>
      <c r="AQ133" s="8"/>
      <c r="AS133" s="9"/>
      <c r="AU133" s="8"/>
      <c r="AW133" s="8"/>
      <c r="AY133" s="8"/>
      <c r="BA133" s="8"/>
      <c r="BC133" s="8"/>
      <c r="BE133" s="9"/>
      <c r="BI133" s="8"/>
      <c r="BK133" s="8"/>
      <c r="BM133" s="8"/>
      <c r="BO133" s="8"/>
      <c r="BQ133" s="8"/>
      <c r="BS133" s="8"/>
      <c r="BU133" s="8"/>
      <c r="BW133" s="8"/>
      <c r="BY133" s="8"/>
      <c r="CA133" s="8"/>
      <c r="CC133" s="8"/>
      <c r="CE133" s="8"/>
      <c r="CG133" s="8"/>
      <c r="CI133" s="8"/>
    </row>
    <row r="134" ht="15.75" customHeight="1">
      <c r="K134" s="8"/>
      <c r="M134" s="8"/>
      <c r="O134" s="8"/>
      <c r="Q134" s="8"/>
      <c r="S134" s="8"/>
      <c r="U134" s="8"/>
      <c r="W134" s="8"/>
      <c r="Y134" s="8"/>
      <c r="AA134" s="8"/>
      <c r="AC134" s="8"/>
      <c r="AE134" s="8"/>
      <c r="AG134" s="8"/>
      <c r="AI134" s="8"/>
      <c r="AK134" s="8"/>
      <c r="AM134" s="8"/>
      <c r="AO134" s="8"/>
      <c r="AQ134" s="8"/>
      <c r="AS134" s="9"/>
      <c r="AU134" s="8"/>
      <c r="AW134" s="8"/>
      <c r="AY134" s="8"/>
      <c r="BA134" s="8"/>
      <c r="BC134" s="8"/>
      <c r="BE134" s="9"/>
      <c r="BI134" s="8"/>
      <c r="BK134" s="8"/>
      <c r="BM134" s="8"/>
      <c r="BO134" s="8"/>
      <c r="BQ134" s="8"/>
      <c r="BS134" s="8"/>
      <c r="BU134" s="8"/>
      <c r="BW134" s="8"/>
      <c r="BY134" s="8"/>
      <c r="CA134" s="8"/>
      <c r="CC134" s="8"/>
      <c r="CE134" s="8"/>
      <c r="CG134" s="8"/>
      <c r="CI134" s="8"/>
    </row>
    <row r="135" ht="15.75" customHeight="1">
      <c r="K135" s="8"/>
      <c r="M135" s="8"/>
      <c r="O135" s="8"/>
      <c r="Q135" s="8"/>
      <c r="S135" s="8"/>
      <c r="U135" s="8"/>
      <c r="W135" s="8"/>
      <c r="Y135" s="8"/>
      <c r="AA135" s="8"/>
      <c r="AC135" s="8"/>
      <c r="AE135" s="8"/>
      <c r="AG135" s="8"/>
      <c r="AI135" s="8"/>
      <c r="AK135" s="8"/>
      <c r="AM135" s="8"/>
      <c r="AO135" s="8"/>
      <c r="AQ135" s="8"/>
      <c r="AS135" s="9"/>
      <c r="AU135" s="8"/>
      <c r="AW135" s="8"/>
      <c r="AY135" s="8"/>
      <c r="BA135" s="8"/>
      <c r="BC135" s="8"/>
      <c r="BE135" s="9"/>
      <c r="BI135" s="8"/>
      <c r="BK135" s="8"/>
      <c r="BM135" s="8"/>
      <c r="BO135" s="8"/>
      <c r="BQ135" s="8"/>
      <c r="BS135" s="8"/>
      <c r="BU135" s="8"/>
      <c r="BW135" s="8"/>
      <c r="BY135" s="8"/>
      <c r="CA135" s="8"/>
      <c r="CC135" s="8"/>
      <c r="CE135" s="8"/>
      <c r="CG135" s="8"/>
      <c r="CI135" s="8"/>
    </row>
    <row r="136" ht="15.75" customHeight="1">
      <c r="K136" s="8"/>
      <c r="M136" s="8"/>
      <c r="O136" s="8"/>
      <c r="Q136" s="8"/>
      <c r="S136" s="8"/>
      <c r="U136" s="8"/>
      <c r="W136" s="8"/>
      <c r="Y136" s="8"/>
      <c r="AA136" s="8"/>
      <c r="AC136" s="8"/>
      <c r="AE136" s="8"/>
      <c r="AG136" s="8"/>
      <c r="AI136" s="8"/>
      <c r="AK136" s="8"/>
      <c r="AM136" s="8"/>
      <c r="AO136" s="8"/>
      <c r="AQ136" s="8"/>
      <c r="AS136" s="9"/>
      <c r="AU136" s="8"/>
      <c r="AW136" s="8"/>
      <c r="AY136" s="8"/>
      <c r="BA136" s="8"/>
      <c r="BC136" s="8"/>
      <c r="BE136" s="9"/>
      <c r="BI136" s="8"/>
      <c r="BK136" s="8"/>
      <c r="BM136" s="8"/>
      <c r="BO136" s="8"/>
      <c r="BQ136" s="8"/>
      <c r="BS136" s="8"/>
      <c r="BU136" s="8"/>
      <c r="BW136" s="8"/>
      <c r="BY136" s="8"/>
      <c r="CA136" s="8"/>
      <c r="CC136" s="8"/>
      <c r="CE136" s="8"/>
      <c r="CG136" s="8"/>
      <c r="CI136" s="8"/>
    </row>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U$45">
    <filterColumn colId="3">
      <filters blank="1">
        <filter val="Femenino."/>
      </filters>
    </filterColumn>
  </autoFilter>
  <printOptions/>
  <pageMargins bottom="0.75" footer="0.0" header="0.0" left="0.7" right="0.7" top="0.75"/>
  <pageSetup paperSize="9"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c r="A1" s="6">
        <v>1.0</v>
      </c>
    </row>
    <row r="2" ht="15.75" customHeight="1">
      <c r="A2" s="6">
        <v>1.0</v>
      </c>
    </row>
    <row r="3" ht="15.75" customHeight="1">
      <c r="A3" s="6">
        <v>1.0</v>
      </c>
    </row>
    <row r="4" ht="15.75" customHeight="1">
      <c r="A4" s="6">
        <v>2.0</v>
      </c>
    </row>
    <row r="5" ht="15.75" customHeight="1">
      <c r="A5" s="6">
        <v>1.0</v>
      </c>
    </row>
    <row r="6" ht="15.75" customHeight="1">
      <c r="A6" s="6">
        <v>2.0</v>
      </c>
    </row>
    <row r="7" ht="15.75" customHeight="1">
      <c r="A7" s="6">
        <v>1.0</v>
      </c>
    </row>
    <row r="8" ht="15.75" customHeight="1">
      <c r="A8" s="6">
        <v>1.0</v>
      </c>
    </row>
    <row r="9" ht="15.75" customHeight="1">
      <c r="A9" s="6">
        <v>1.0</v>
      </c>
    </row>
    <row r="10" ht="15.75" customHeight="1">
      <c r="A10" s="6">
        <v>1.0</v>
      </c>
    </row>
    <row r="11" ht="15.75" customHeight="1">
      <c r="A11" s="6">
        <v>2.0</v>
      </c>
    </row>
    <row r="12" ht="15.75" customHeight="1">
      <c r="A12" s="6">
        <v>1.0</v>
      </c>
    </row>
    <row r="13" ht="15.75" customHeight="1">
      <c r="A13" s="6">
        <v>1.0</v>
      </c>
    </row>
    <row r="14" ht="15.75" customHeight="1">
      <c r="A14" s="6">
        <v>1.0</v>
      </c>
    </row>
    <row r="15" ht="15.75" customHeight="1">
      <c r="A15" s="6">
        <v>3.0</v>
      </c>
    </row>
    <row r="16" ht="15.75" customHeight="1">
      <c r="A16" s="6">
        <v>3.0</v>
      </c>
    </row>
    <row r="17" ht="15.75" customHeight="1">
      <c r="A17" s="6">
        <v>1.0</v>
      </c>
    </row>
    <row r="18" ht="15.75" customHeight="1">
      <c r="A18" s="6">
        <v>3.0</v>
      </c>
    </row>
    <row r="19" ht="15.75" customHeight="1">
      <c r="A19" s="6">
        <v>1.0</v>
      </c>
    </row>
    <row r="20" ht="15.75" customHeight="1">
      <c r="A20" s="6">
        <v>2.0</v>
      </c>
    </row>
    <row r="21" ht="15.75" customHeight="1">
      <c r="A21" s="6">
        <v>1.0</v>
      </c>
    </row>
    <row r="22" ht="15.75" customHeight="1">
      <c r="A22" s="6">
        <v>2.0</v>
      </c>
    </row>
    <row r="23" ht="15.75" customHeight="1">
      <c r="A23" s="6">
        <v>3.0</v>
      </c>
      <c r="D23" s="6" t="s">
        <v>317</v>
      </c>
      <c r="E23" s="6">
        <v>19.0</v>
      </c>
      <c r="F23" s="66">
        <f t="shared" ref="F23:F25" si="1">E23/34*100</f>
        <v>55.88235294</v>
      </c>
    </row>
    <row r="24" ht="15.75" customHeight="1">
      <c r="A24" s="6">
        <v>3.0</v>
      </c>
      <c r="D24" s="6" t="s">
        <v>318</v>
      </c>
      <c r="E24" s="6">
        <v>6.0</v>
      </c>
      <c r="F24" s="66">
        <f t="shared" si="1"/>
        <v>17.64705882</v>
      </c>
    </row>
    <row r="25" ht="15.75" customHeight="1">
      <c r="A25" s="6">
        <v>1.0</v>
      </c>
      <c r="D25" s="6" t="s">
        <v>319</v>
      </c>
      <c r="E25" s="6">
        <v>9.0</v>
      </c>
      <c r="F25" s="66">
        <f t="shared" si="1"/>
        <v>26.47058824</v>
      </c>
    </row>
    <row r="26" ht="15.75" customHeight="1">
      <c r="A26" s="6">
        <v>1.0</v>
      </c>
    </row>
    <row r="27" ht="15.75" customHeight="1">
      <c r="A27" s="6">
        <v>3.0</v>
      </c>
      <c r="D27" s="6" t="s">
        <v>317</v>
      </c>
      <c r="E27" s="147">
        <v>0.56</v>
      </c>
      <c r="F27" s="6">
        <f t="shared" ref="F27:F29" si="2">E27/34*100</f>
        <v>1.647058824</v>
      </c>
    </row>
    <row r="28" ht="15.75" customHeight="1">
      <c r="A28" s="6">
        <v>1.0</v>
      </c>
      <c r="D28" s="6" t="s">
        <v>318</v>
      </c>
      <c r="E28" s="147">
        <v>0.18</v>
      </c>
      <c r="F28" s="6">
        <f t="shared" si="2"/>
        <v>0.5294117647</v>
      </c>
    </row>
    <row r="29" ht="15.75" customHeight="1">
      <c r="A29" s="6">
        <v>1.0</v>
      </c>
      <c r="D29" s="6" t="s">
        <v>319</v>
      </c>
      <c r="E29" s="147">
        <v>0.26</v>
      </c>
      <c r="F29" s="6">
        <f t="shared" si="2"/>
        <v>0.7647058824</v>
      </c>
    </row>
    <row r="30" ht="15.75" customHeight="1">
      <c r="A30" s="6">
        <v>1.0</v>
      </c>
    </row>
    <row r="31" ht="15.75" customHeight="1">
      <c r="A31" s="6">
        <v>1.0</v>
      </c>
    </row>
    <row r="32" ht="15.75" customHeight="1">
      <c r="A32" s="6">
        <v>3.0</v>
      </c>
    </row>
    <row r="33" ht="15.75" customHeight="1">
      <c r="A33" s="6">
        <v>3.0</v>
      </c>
    </row>
    <row r="34" ht="15.75" customHeight="1">
      <c r="A34" s="6">
        <v>3.0</v>
      </c>
    </row>
    <row r="35" ht="15.75" customHeight="1">
      <c r="A35" s="6">
        <v>2.0</v>
      </c>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c r="A1" s="6" t="s">
        <v>174</v>
      </c>
    </row>
    <row r="2" ht="15.75" customHeight="1">
      <c r="A2" s="6" t="s">
        <v>174</v>
      </c>
    </row>
    <row r="3" ht="15.75" customHeight="1">
      <c r="A3" s="6" t="s">
        <v>183</v>
      </c>
    </row>
    <row r="4" ht="15.75" customHeight="1">
      <c r="A4" s="6" t="s">
        <v>185</v>
      </c>
    </row>
    <row r="5" ht="15.75" customHeight="1">
      <c r="A5" s="6" t="s">
        <v>183</v>
      </c>
    </row>
    <row r="6" ht="15.75" customHeight="1">
      <c r="A6" s="6" t="s">
        <v>174</v>
      </c>
    </row>
    <row r="7" ht="15.75" customHeight="1">
      <c r="A7" s="6" t="s">
        <v>190</v>
      </c>
    </row>
    <row r="8" ht="15.75" customHeight="1">
      <c r="A8" s="6" t="s">
        <v>174</v>
      </c>
    </row>
    <row r="9" ht="15.75" customHeight="1">
      <c r="A9" s="6" t="s">
        <v>174</v>
      </c>
    </row>
    <row r="10" ht="15.75" customHeight="1">
      <c r="A10" s="6" t="s">
        <v>192</v>
      </c>
    </row>
    <row r="11" ht="15.75" customHeight="1">
      <c r="A11" s="6" t="s">
        <v>192</v>
      </c>
      <c r="J11" s="146"/>
    </row>
    <row r="12" ht="15.75" customHeight="1">
      <c r="A12" s="6" t="s">
        <v>174</v>
      </c>
    </row>
    <row r="13" ht="15.75" customHeight="1">
      <c r="A13" s="6" t="s">
        <v>174</v>
      </c>
    </row>
    <row r="14" ht="15.75" customHeight="1">
      <c r="A14" s="6" t="s">
        <v>190</v>
      </c>
    </row>
    <row r="15" ht="15.75" customHeight="1">
      <c r="A15" s="6" t="s">
        <v>174</v>
      </c>
    </row>
    <row r="16" ht="15.75" customHeight="1">
      <c r="A16" s="6" t="s">
        <v>192</v>
      </c>
    </row>
    <row r="17" ht="15.75" customHeight="1">
      <c r="A17" s="6" t="s">
        <v>183</v>
      </c>
    </row>
    <row r="18" ht="15.75" customHeight="1">
      <c r="A18" s="6" t="s">
        <v>192</v>
      </c>
    </row>
    <row r="19" ht="15.75" customHeight="1">
      <c r="A19" s="6" t="s">
        <v>183</v>
      </c>
    </row>
    <row r="20" ht="15.75" customHeight="1">
      <c r="A20" s="6" t="s">
        <v>183</v>
      </c>
      <c r="K20" s="153" t="s">
        <v>320</v>
      </c>
      <c r="L20" s="43"/>
      <c r="M20" s="109">
        <v>32.0</v>
      </c>
    </row>
    <row r="21" ht="15.75" customHeight="1">
      <c r="A21" s="6" t="s">
        <v>174</v>
      </c>
      <c r="K21" s="153" t="s">
        <v>321</v>
      </c>
      <c r="L21" s="43"/>
      <c r="M21" s="109">
        <v>32.0</v>
      </c>
    </row>
    <row r="22" ht="15.75" customHeight="1">
      <c r="A22" s="6" t="s">
        <v>183</v>
      </c>
      <c r="K22" s="153" t="s">
        <v>322</v>
      </c>
      <c r="L22" s="43"/>
      <c r="M22" s="109">
        <v>21.0</v>
      </c>
    </row>
    <row r="23" ht="15.75" customHeight="1">
      <c r="A23" s="6" t="s">
        <v>183</v>
      </c>
      <c r="K23" s="153" t="s">
        <v>323</v>
      </c>
      <c r="L23" s="43"/>
      <c r="M23" s="109">
        <v>6.0</v>
      </c>
    </row>
    <row r="24" ht="15.75" customHeight="1">
      <c r="A24" s="6" t="s">
        <v>174</v>
      </c>
      <c r="D24" s="64" t="s">
        <v>183</v>
      </c>
      <c r="E24" s="43"/>
      <c r="F24" s="37">
        <v>11.0</v>
      </c>
      <c r="G24" s="66">
        <f t="shared" ref="G24:G28" si="1">F24/34*100</f>
        <v>32.35294118</v>
      </c>
      <c r="K24" s="153" t="s">
        <v>324</v>
      </c>
      <c r="L24" s="43"/>
      <c r="M24" s="109">
        <v>9.0</v>
      </c>
    </row>
    <row r="25" ht="15.75" customHeight="1">
      <c r="A25" s="6" t="s">
        <v>190</v>
      </c>
      <c r="D25" s="64" t="s">
        <v>174</v>
      </c>
      <c r="E25" s="43"/>
      <c r="F25" s="37">
        <v>11.0</v>
      </c>
      <c r="G25" s="66">
        <f t="shared" si="1"/>
        <v>32.35294118</v>
      </c>
    </row>
    <row r="26" ht="15.75" customHeight="1">
      <c r="A26" s="6" t="s">
        <v>192</v>
      </c>
      <c r="D26" s="64" t="s">
        <v>192</v>
      </c>
      <c r="E26" s="43"/>
      <c r="F26" s="37">
        <v>7.0</v>
      </c>
      <c r="G26" s="66">
        <f t="shared" si="1"/>
        <v>20.58823529</v>
      </c>
    </row>
    <row r="27" ht="15.75" customHeight="1">
      <c r="A27" s="6" t="s">
        <v>183</v>
      </c>
      <c r="D27" s="64" t="s">
        <v>325</v>
      </c>
      <c r="E27" s="43"/>
      <c r="F27" s="37">
        <v>2.0</v>
      </c>
      <c r="G27" s="66">
        <f t="shared" si="1"/>
        <v>5.882352941</v>
      </c>
    </row>
    <row r="28" ht="15.75" customHeight="1">
      <c r="A28" s="6" t="s">
        <v>174</v>
      </c>
      <c r="D28" s="64" t="s">
        <v>190</v>
      </c>
      <c r="E28" s="43"/>
      <c r="F28" s="37">
        <v>3.0</v>
      </c>
      <c r="G28" s="66">
        <f t="shared" si="1"/>
        <v>8.823529412</v>
      </c>
    </row>
    <row r="29" ht="15.75" customHeight="1">
      <c r="A29" s="6" t="s">
        <v>192</v>
      </c>
    </row>
    <row r="30" ht="15.75" customHeight="1">
      <c r="A30" s="6" t="s">
        <v>183</v>
      </c>
    </row>
    <row r="31" ht="15.75" customHeight="1">
      <c r="A31" s="6" t="s">
        <v>185</v>
      </c>
    </row>
    <row r="32" ht="15.75" customHeight="1">
      <c r="A32" s="6" t="s">
        <v>183</v>
      </c>
    </row>
    <row r="33" ht="15.75" customHeight="1">
      <c r="A33" s="6" t="s">
        <v>192</v>
      </c>
    </row>
    <row r="34" ht="15.75" customHeight="1">
      <c r="A34" s="6" t="s">
        <v>183</v>
      </c>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D26:E26"/>
    <mergeCell ref="D27:E27"/>
    <mergeCell ref="D28:E28"/>
    <mergeCell ref="K20:L20"/>
    <mergeCell ref="K21:L21"/>
    <mergeCell ref="K22:L22"/>
    <mergeCell ref="K23:L23"/>
    <mergeCell ref="D24:E24"/>
    <mergeCell ref="K24:L24"/>
    <mergeCell ref="D25:E25"/>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c r="A1" s="6" t="s">
        <v>176</v>
      </c>
    </row>
    <row r="2" ht="15.75" customHeight="1">
      <c r="A2" s="6" t="s">
        <v>176</v>
      </c>
    </row>
    <row r="3" ht="15.75" customHeight="1">
      <c r="A3" s="6" t="s">
        <v>176</v>
      </c>
    </row>
    <row r="4" ht="15.75" customHeight="1">
      <c r="A4" s="6" t="s">
        <v>186</v>
      </c>
    </row>
    <row r="5" ht="15.75" customHeight="1">
      <c r="A5" s="6" t="s">
        <v>186</v>
      </c>
    </row>
    <row r="6" ht="15.75" customHeight="1">
      <c r="A6" s="6" t="s">
        <v>176</v>
      </c>
    </row>
    <row r="7" ht="15.75" customHeight="1">
      <c r="A7" s="6" t="s">
        <v>186</v>
      </c>
    </row>
    <row r="8" ht="15.75" customHeight="1">
      <c r="A8" s="6" t="s">
        <v>176</v>
      </c>
    </row>
    <row r="9" ht="15.75" customHeight="1">
      <c r="A9" s="6" t="s">
        <v>176</v>
      </c>
    </row>
    <row r="10" ht="15.75" customHeight="1">
      <c r="A10" s="6" t="s">
        <v>176</v>
      </c>
    </row>
    <row r="11" ht="15.75" customHeight="1">
      <c r="A11" s="6" t="s">
        <v>176</v>
      </c>
    </row>
    <row r="12" ht="15.75" customHeight="1">
      <c r="A12" s="6" t="s">
        <v>176</v>
      </c>
    </row>
    <row r="13" ht="15.75" customHeight="1">
      <c r="A13" s="6" t="s">
        <v>176</v>
      </c>
    </row>
    <row r="14" ht="15.75" customHeight="1">
      <c r="A14" s="6" t="s">
        <v>176</v>
      </c>
    </row>
    <row r="15" ht="15.75" customHeight="1">
      <c r="A15" s="6" t="s">
        <v>176</v>
      </c>
      <c r="J15" s="51" t="s">
        <v>326</v>
      </c>
    </row>
    <row r="16" ht="15.75" customHeight="1">
      <c r="A16" s="6" t="s">
        <v>186</v>
      </c>
    </row>
    <row r="17" ht="15.75" customHeight="1">
      <c r="A17" s="6" t="s">
        <v>176</v>
      </c>
    </row>
    <row r="18" ht="15.75" customHeight="1">
      <c r="A18" s="6" t="s">
        <v>186</v>
      </c>
    </row>
    <row r="19" ht="15.75" customHeight="1">
      <c r="A19" s="6" t="s">
        <v>176</v>
      </c>
    </row>
    <row r="20" ht="15.75" customHeight="1">
      <c r="A20" s="6" t="s">
        <v>186</v>
      </c>
    </row>
    <row r="21" ht="15.75" customHeight="1">
      <c r="A21" s="6" t="s">
        <v>176</v>
      </c>
    </row>
    <row r="22" ht="15.75" customHeight="1">
      <c r="A22" s="6" t="s">
        <v>176</v>
      </c>
      <c r="D22" s="64" t="s">
        <v>327</v>
      </c>
      <c r="E22" s="43"/>
      <c r="F22" s="109">
        <v>74.0</v>
      </c>
      <c r="G22" s="147"/>
    </row>
    <row r="23" ht="15.75" customHeight="1">
      <c r="A23" s="6" t="s">
        <v>186</v>
      </c>
      <c r="D23" s="64" t="s">
        <v>328</v>
      </c>
      <c r="E23" s="43"/>
      <c r="F23" s="109">
        <v>26.0</v>
      </c>
      <c r="G23" s="147"/>
    </row>
    <row r="24" ht="15.75" customHeight="1">
      <c r="A24" s="6" t="s">
        <v>176</v>
      </c>
    </row>
    <row r="25" ht="15.75" customHeight="1">
      <c r="A25" s="6" t="s">
        <v>176</v>
      </c>
    </row>
    <row r="26" ht="15.75" customHeight="1">
      <c r="A26" s="6" t="s">
        <v>176</v>
      </c>
    </row>
    <row r="27" ht="15.75" customHeight="1">
      <c r="A27" s="6" t="s">
        <v>186</v>
      </c>
    </row>
    <row r="28" ht="15.75" customHeight="1">
      <c r="A28" s="6" t="s">
        <v>176</v>
      </c>
    </row>
    <row r="29" ht="15.75" customHeight="1">
      <c r="A29" s="6" t="s">
        <v>186</v>
      </c>
    </row>
    <row r="30" ht="15.75" customHeight="1">
      <c r="A30" s="6" t="s">
        <v>176</v>
      </c>
    </row>
    <row r="31" ht="15.75" customHeight="1">
      <c r="A31" s="6" t="s">
        <v>176</v>
      </c>
    </row>
    <row r="32" ht="15.75" customHeight="1">
      <c r="A32" s="6" t="s">
        <v>176</v>
      </c>
    </row>
    <row r="33" ht="15.75" customHeight="1">
      <c r="A33" s="6" t="s">
        <v>176</v>
      </c>
    </row>
    <row r="34" ht="15.75" customHeight="1">
      <c r="A34" s="6" t="s">
        <v>176</v>
      </c>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2:E22"/>
    <mergeCell ref="D23:E23"/>
  </mergeCell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38"/>
    <col customWidth="1" min="2" max="2" width="16.63"/>
    <col customWidth="1" min="3" max="5" width="12.63"/>
    <col customWidth="1" min="6" max="6" width="26.38"/>
    <col customWidth="1" min="7" max="7" width="12.63"/>
    <col customWidth="1" min="10" max="10" width="17.75"/>
  </cols>
  <sheetData>
    <row r="1" ht="15.75" customHeight="1">
      <c r="A1" s="35" t="s">
        <v>212</v>
      </c>
      <c r="B1" s="35" t="s">
        <v>213</v>
      </c>
      <c r="K1" s="36" t="s">
        <v>214</v>
      </c>
    </row>
    <row r="2" ht="15.75" customHeight="1">
      <c r="A2" s="37" t="s">
        <v>215</v>
      </c>
      <c r="B2" s="37" t="s">
        <v>216</v>
      </c>
      <c r="E2" s="37">
        <v>20.0</v>
      </c>
      <c r="F2" s="37">
        <v>22.0</v>
      </c>
      <c r="G2" s="37">
        <v>17.0</v>
      </c>
      <c r="H2" s="37">
        <v>21.0</v>
      </c>
      <c r="I2" s="37">
        <v>23.0</v>
      </c>
      <c r="J2" s="6">
        <f t="shared" ref="J2:J5" si="1">SUM(E2:I2)</f>
        <v>103</v>
      </c>
      <c r="K2" s="36">
        <f t="shared" ref="K2:K5" si="2">J2/170*5</f>
        <v>3.029411765</v>
      </c>
    </row>
    <row r="3" ht="15.75" customHeight="1">
      <c r="A3" s="37" t="s">
        <v>217</v>
      </c>
      <c r="B3" s="37" t="s">
        <v>218</v>
      </c>
      <c r="E3" s="37">
        <v>29.0</v>
      </c>
      <c r="F3" s="37">
        <v>23.0</v>
      </c>
      <c r="G3" s="37">
        <v>7.0</v>
      </c>
      <c r="H3" s="37">
        <v>27.0</v>
      </c>
      <c r="I3" s="37">
        <v>21.0</v>
      </c>
      <c r="J3" s="6">
        <f t="shared" si="1"/>
        <v>107</v>
      </c>
      <c r="K3" s="36">
        <f t="shared" si="2"/>
        <v>3.147058824</v>
      </c>
    </row>
    <row r="4" ht="15.75" customHeight="1">
      <c r="A4" s="37" t="s">
        <v>219</v>
      </c>
      <c r="B4" s="37" t="s">
        <v>220</v>
      </c>
      <c r="E4" s="37">
        <v>23.0</v>
      </c>
      <c r="F4" s="37">
        <v>22.0</v>
      </c>
      <c r="G4" s="37">
        <v>27.0</v>
      </c>
      <c r="H4" s="37">
        <v>25.0</v>
      </c>
      <c r="I4" s="37">
        <v>20.0</v>
      </c>
      <c r="J4" s="6">
        <f t="shared" si="1"/>
        <v>117</v>
      </c>
      <c r="K4" s="36">
        <f t="shared" si="2"/>
        <v>3.441176471</v>
      </c>
    </row>
    <row r="5" ht="15.75" customHeight="1">
      <c r="A5" s="37" t="s">
        <v>221</v>
      </c>
      <c r="B5" s="37" t="s">
        <v>222</v>
      </c>
      <c r="E5" s="37">
        <v>26.0</v>
      </c>
      <c r="F5" s="37">
        <v>22.0</v>
      </c>
      <c r="G5" s="37">
        <v>24.0</v>
      </c>
      <c r="H5" s="37">
        <v>22.0</v>
      </c>
      <c r="I5" s="38">
        <v>20.0</v>
      </c>
      <c r="J5" s="6">
        <f t="shared" si="1"/>
        <v>114</v>
      </c>
      <c r="K5" s="36">
        <f t="shared" si="2"/>
        <v>3.352941176</v>
      </c>
    </row>
    <row r="6" ht="15.75" customHeight="1">
      <c r="A6" s="6" t="s">
        <v>223</v>
      </c>
      <c r="J6" s="6" t="s">
        <v>224</v>
      </c>
      <c r="K6" s="39">
        <f>SUM(K2:K5)/4</f>
        <v>3.242647059</v>
      </c>
    </row>
    <row r="7" ht="15.75" customHeight="1">
      <c r="K7" s="36"/>
    </row>
    <row r="8" ht="15.75" customHeight="1">
      <c r="K8" s="36"/>
    </row>
    <row r="9" ht="15.75" customHeight="1">
      <c r="A9" s="37" t="s">
        <v>215</v>
      </c>
      <c r="B9" s="40">
        <v>3.0</v>
      </c>
      <c r="K9" s="36"/>
    </row>
    <row r="10" ht="15.75" customHeight="1">
      <c r="A10" s="37" t="s">
        <v>217</v>
      </c>
      <c r="B10" s="37">
        <v>3.1</v>
      </c>
      <c r="K10" s="36"/>
    </row>
    <row r="11" ht="15.75" customHeight="1">
      <c r="A11" s="37" t="s">
        <v>219</v>
      </c>
      <c r="B11" s="37">
        <v>3.4</v>
      </c>
      <c r="K11" s="36"/>
    </row>
    <row r="12" ht="15.75" customHeight="1">
      <c r="A12" s="37" t="s">
        <v>221</v>
      </c>
      <c r="B12" s="37">
        <v>3.4</v>
      </c>
      <c r="K12" s="36"/>
    </row>
    <row r="13" ht="15.75" customHeight="1">
      <c r="A13" s="37" t="s">
        <v>225</v>
      </c>
      <c r="B13" s="37">
        <v>3.2</v>
      </c>
      <c r="K13" s="36"/>
    </row>
    <row r="14" ht="15.75" customHeight="1">
      <c r="F14" s="41" t="s">
        <v>226</v>
      </c>
      <c r="G14" s="42"/>
      <c r="H14" s="43"/>
      <c r="K14" s="36"/>
    </row>
    <row r="15" ht="15.75" customHeight="1">
      <c r="F15" s="44" t="s">
        <v>227</v>
      </c>
      <c r="G15" s="44" t="s">
        <v>228</v>
      </c>
      <c r="H15" s="44" t="s">
        <v>229</v>
      </c>
      <c r="K15" s="36"/>
    </row>
    <row r="16" ht="15.75" customHeight="1">
      <c r="A16" s="37" t="s">
        <v>215</v>
      </c>
      <c r="B16" s="40">
        <v>3.0</v>
      </c>
      <c r="F16" s="45" t="s">
        <v>215</v>
      </c>
      <c r="G16" s="46">
        <v>103.0</v>
      </c>
      <c r="H16" s="47">
        <v>67.0</v>
      </c>
      <c r="K16" s="36"/>
    </row>
    <row r="17" ht="15.75" customHeight="1">
      <c r="A17" s="37" t="s">
        <v>217</v>
      </c>
      <c r="B17" s="37">
        <v>3.1</v>
      </c>
      <c r="F17" s="45" t="s">
        <v>217</v>
      </c>
      <c r="G17" s="46">
        <v>107.0</v>
      </c>
      <c r="H17" s="47">
        <v>63.0</v>
      </c>
      <c r="K17" s="36"/>
    </row>
    <row r="18" ht="15.75" customHeight="1">
      <c r="A18" s="37" t="s">
        <v>219</v>
      </c>
      <c r="B18" s="37">
        <v>3.4</v>
      </c>
      <c r="F18" s="45" t="s">
        <v>219</v>
      </c>
      <c r="G18" s="46">
        <v>117.0</v>
      </c>
      <c r="H18" s="47">
        <v>53.0</v>
      </c>
      <c r="K18" s="36"/>
    </row>
    <row r="19" ht="15.75" customHeight="1">
      <c r="A19" s="37" t="s">
        <v>221</v>
      </c>
      <c r="B19" s="37">
        <v>3.4</v>
      </c>
      <c r="F19" s="45" t="s">
        <v>221</v>
      </c>
      <c r="G19" s="46">
        <v>114.0</v>
      </c>
      <c r="H19" s="47">
        <v>56.0</v>
      </c>
      <c r="K19" s="36"/>
    </row>
    <row r="20" ht="15.75" customHeight="1">
      <c r="A20" s="37" t="s">
        <v>215</v>
      </c>
      <c r="B20" s="40">
        <v>3.0</v>
      </c>
      <c r="F20" s="48" t="s">
        <v>230</v>
      </c>
      <c r="G20" s="49">
        <f>SUM(G16:G19)</f>
        <v>441</v>
      </c>
      <c r="H20" s="49">
        <v>239.0</v>
      </c>
      <c r="K20" s="36"/>
    </row>
    <row r="21" ht="15.75" customHeight="1">
      <c r="A21" s="37" t="s">
        <v>225</v>
      </c>
      <c r="B21" s="50">
        <v>3.2</v>
      </c>
      <c r="K21" s="36"/>
    </row>
    <row r="22" ht="15.75" customHeight="1">
      <c r="A22" s="37"/>
      <c r="B22" s="50"/>
      <c r="K22" s="36"/>
    </row>
    <row r="23" ht="15.75" customHeight="1">
      <c r="K23" s="36"/>
    </row>
    <row r="24" ht="15.75" customHeight="1">
      <c r="H24" s="29">
        <f>G20+H20</f>
        <v>680</v>
      </c>
      <c r="K24" s="36"/>
    </row>
    <row r="25" ht="15.75" customHeight="1">
      <c r="K25" s="36"/>
    </row>
    <row r="26" ht="15.75" customHeight="1">
      <c r="K26" s="36"/>
    </row>
    <row r="27" ht="15.75" customHeight="1">
      <c r="B27" s="51" t="s">
        <v>231</v>
      </c>
      <c r="C27" s="51"/>
      <c r="D27" s="51" t="s">
        <v>232</v>
      </c>
      <c r="E27" s="51" t="s">
        <v>230</v>
      </c>
      <c r="K27" s="36"/>
    </row>
    <row r="28" ht="15.75" customHeight="1">
      <c r="A28" s="37" t="s">
        <v>215</v>
      </c>
      <c r="B28" s="52">
        <v>103.0</v>
      </c>
      <c r="C28" s="53"/>
      <c r="D28" s="53">
        <f t="shared" ref="D28:D31" si="3">$E$28-B28</f>
        <v>67</v>
      </c>
      <c r="E28" s="54">
        <v>170.0</v>
      </c>
      <c r="F28" s="55">
        <f>B28/E28</f>
        <v>0.6058823529</v>
      </c>
      <c r="K28" s="36"/>
    </row>
    <row r="29" ht="15.75" customHeight="1">
      <c r="A29" s="37" t="s">
        <v>217</v>
      </c>
      <c r="B29" s="52">
        <v>107.0</v>
      </c>
      <c r="C29" s="53"/>
      <c r="D29" s="53">
        <f t="shared" si="3"/>
        <v>63</v>
      </c>
      <c r="E29" s="54">
        <v>170.0</v>
      </c>
      <c r="K29" s="56"/>
      <c r="L29" s="53"/>
      <c r="M29" s="57" t="s">
        <v>233</v>
      </c>
      <c r="N29" s="58" t="s">
        <v>232</v>
      </c>
    </row>
    <row r="30" ht="15.75" customHeight="1">
      <c r="A30" s="37" t="s">
        <v>219</v>
      </c>
      <c r="B30" s="52">
        <v>117.0</v>
      </c>
      <c r="C30" s="53"/>
      <c r="D30" s="53">
        <f t="shared" si="3"/>
        <v>53</v>
      </c>
      <c r="E30" s="54">
        <v>170.0</v>
      </c>
      <c r="K30" s="56"/>
      <c r="L30" s="37" t="s">
        <v>215</v>
      </c>
      <c r="M30" s="59">
        <v>0.6058823529411764</v>
      </c>
      <c r="N30" s="59">
        <v>0.3941176470588235</v>
      </c>
    </row>
    <row r="31" ht="15.75" customHeight="1">
      <c r="A31" s="37" t="s">
        <v>221</v>
      </c>
      <c r="B31" s="52">
        <v>114.0</v>
      </c>
      <c r="C31" s="53"/>
      <c r="D31" s="53">
        <f t="shared" si="3"/>
        <v>56</v>
      </c>
      <c r="E31" s="54">
        <v>170.0</v>
      </c>
      <c r="K31" s="56"/>
      <c r="L31" s="37" t="s">
        <v>217</v>
      </c>
      <c r="M31" s="59">
        <v>0.6294117647058823</v>
      </c>
      <c r="N31" s="59">
        <v>0.37058823529411766</v>
      </c>
    </row>
    <row r="32" ht="15.75" customHeight="1">
      <c r="A32" s="54" t="s">
        <v>209</v>
      </c>
      <c r="B32" s="53">
        <f>SUM(B28:B31)</f>
        <v>441</v>
      </c>
      <c r="C32" s="53"/>
      <c r="D32" s="53">
        <f t="shared" ref="D32:E32" si="4">SUM(D28:D31)</f>
        <v>239</v>
      </c>
      <c r="E32" s="53">
        <f t="shared" si="4"/>
        <v>680</v>
      </c>
      <c r="K32" s="56"/>
      <c r="L32" s="37" t="s">
        <v>219</v>
      </c>
      <c r="M32" s="59">
        <v>0.6882352941176471</v>
      </c>
      <c r="N32" s="59">
        <v>0.31176470588235294</v>
      </c>
    </row>
    <row r="33" ht="15.75" customHeight="1">
      <c r="K33" s="56"/>
      <c r="L33" s="37" t="s">
        <v>221</v>
      </c>
      <c r="M33" s="59">
        <v>0.6705882352941176</v>
      </c>
      <c r="N33" s="59">
        <v>0.32941176470588235</v>
      </c>
    </row>
    <row r="34" ht="15.75" customHeight="1">
      <c r="B34" s="51" t="s">
        <v>234</v>
      </c>
      <c r="C34" s="51" t="s">
        <v>206</v>
      </c>
      <c r="D34" s="51" t="s">
        <v>235</v>
      </c>
      <c r="E34" s="51" t="s">
        <v>206</v>
      </c>
      <c r="K34" s="56"/>
      <c r="L34" s="51"/>
      <c r="M34" s="60"/>
      <c r="N34" s="60"/>
    </row>
    <row r="35" ht="15.75" customHeight="1">
      <c r="A35" s="37" t="s">
        <v>215</v>
      </c>
      <c r="B35" s="52">
        <v>103.0</v>
      </c>
      <c r="C35" s="59">
        <f t="shared" ref="C35:C39" si="5">B35/F35</f>
        <v>0.6058823529</v>
      </c>
      <c r="D35" s="53">
        <v>67.0</v>
      </c>
      <c r="E35" s="59">
        <f t="shared" ref="E35:E39" si="6">D35/F35</f>
        <v>0.3941176471</v>
      </c>
      <c r="F35" s="54">
        <v>170.0</v>
      </c>
      <c r="G35" s="55">
        <f t="shared" ref="G35:G39" si="7">SUM(C35+E35)</f>
        <v>1</v>
      </c>
      <c r="K35" s="36"/>
    </row>
    <row r="36" ht="15.75" customHeight="1">
      <c r="A36" s="37" t="s">
        <v>217</v>
      </c>
      <c r="B36" s="52">
        <v>107.0</v>
      </c>
      <c r="C36" s="59">
        <f t="shared" si="5"/>
        <v>0.6294117647</v>
      </c>
      <c r="D36" s="53">
        <v>63.0</v>
      </c>
      <c r="E36" s="59">
        <f t="shared" si="6"/>
        <v>0.3705882353</v>
      </c>
      <c r="F36" s="54">
        <v>170.0</v>
      </c>
      <c r="G36" s="55">
        <f t="shared" si="7"/>
        <v>1</v>
      </c>
      <c r="K36" s="36"/>
    </row>
    <row r="37" ht="15.75" customHeight="1">
      <c r="A37" s="37" t="s">
        <v>219</v>
      </c>
      <c r="B37" s="52">
        <v>117.0</v>
      </c>
      <c r="C37" s="59">
        <f t="shared" si="5"/>
        <v>0.6882352941</v>
      </c>
      <c r="D37" s="53">
        <v>53.0</v>
      </c>
      <c r="E37" s="59">
        <f t="shared" si="6"/>
        <v>0.3117647059</v>
      </c>
      <c r="F37" s="54">
        <v>170.0</v>
      </c>
      <c r="G37" s="55">
        <f t="shared" si="7"/>
        <v>1</v>
      </c>
      <c r="K37" s="56"/>
      <c r="L37" s="53"/>
      <c r="M37" s="57" t="s">
        <v>233</v>
      </c>
      <c r="N37" s="58" t="s">
        <v>232</v>
      </c>
    </row>
    <row r="38" ht="15.75" customHeight="1">
      <c r="A38" s="37" t="s">
        <v>221</v>
      </c>
      <c r="B38" s="52">
        <v>114.0</v>
      </c>
      <c r="C38" s="59">
        <f t="shared" si="5"/>
        <v>0.6705882353</v>
      </c>
      <c r="D38" s="53">
        <v>56.0</v>
      </c>
      <c r="E38" s="59">
        <f t="shared" si="6"/>
        <v>0.3294117647</v>
      </c>
      <c r="F38" s="54">
        <v>170.0</v>
      </c>
      <c r="G38" s="55">
        <f t="shared" si="7"/>
        <v>1</v>
      </c>
      <c r="K38" s="56"/>
      <c r="L38" s="37" t="s">
        <v>215</v>
      </c>
      <c r="M38" s="59">
        <v>0.23356009070294784</v>
      </c>
      <c r="N38" s="61">
        <v>0.2803347280334728</v>
      </c>
    </row>
    <row r="39" ht="15.75" customHeight="1">
      <c r="A39" s="54" t="s">
        <v>209</v>
      </c>
      <c r="B39" s="53">
        <v>441.0</v>
      </c>
      <c r="C39" s="59">
        <f t="shared" si="5"/>
        <v>0.6485294118</v>
      </c>
      <c r="D39" s="53">
        <v>239.0</v>
      </c>
      <c r="E39" s="59">
        <f t="shared" si="6"/>
        <v>0.3514705882</v>
      </c>
      <c r="F39" s="53">
        <f>SUM(F35:F38)</f>
        <v>680</v>
      </c>
      <c r="G39" s="55">
        <f t="shared" si="7"/>
        <v>1</v>
      </c>
      <c r="K39" s="56"/>
      <c r="L39" s="37" t="s">
        <v>217</v>
      </c>
      <c r="M39" s="59">
        <v>0.24263038548752835</v>
      </c>
      <c r="N39" s="61">
        <v>0.26359832635983266</v>
      </c>
    </row>
    <row r="40" ht="15.75" customHeight="1">
      <c r="K40" s="56"/>
      <c r="L40" s="37" t="s">
        <v>219</v>
      </c>
      <c r="M40" s="59">
        <v>0.2653061224489796</v>
      </c>
      <c r="N40" s="61">
        <v>0.2217573221757322</v>
      </c>
    </row>
    <row r="41" ht="15.75" customHeight="1">
      <c r="B41" s="51" t="s">
        <v>234</v>
      </c>
      <c r="C41" s="51" t="s">
        <v>206</v>
      </c>
      <c r="D41" s="51" t="s">
        <v>235</v>
      </c>
      <c r="E41" s="51" t="s">
        <v>206</v>
      </c>
      <c r="K41" s="56"/>
      <c r="L41" s="37" t="s">
        <v>221</v>
      </c>
      <c r="M41" s="59">
        <v>0.2585034013605442</v>
      </c>
      <c r="N41" s="61">
        <v>0.23430962343096234</v>
      </c>
    </row>
    <row r="42" ht="15.75" customHeight="1">
      <c r="A42" s="37" t="s">
        <v>215</v>
      </c>
      <c r="B42" s="52">
        <v>103.0</v>
      </c>
      <c r="C42" s="59">
        <f t="shared" ref="C42:C46" si="8">B42/$B$46</f>
        <v>0.2335600907</v>
      </c>
      <c r="D42" s="53">
        <f t="shared" ref="D42:D45" si="9">$E$28-B42</f>
        <v>67</v>
      </c>
      <c r="E42" s="61">
        <f t="shared" ref="E42:E46" si="10">D42/$D$46</f>
        <v>0.280334728</v>
      </c>
      <c r="K42" s="36"/>
    </row>
    <row r="43" ht="15.75" customHeight="1">
      <c r="A43" s="37" t="s">
        <v>217</v>
      </c>
      <c r="B43" s="52">
        <v>107.0</v>
      </c>
      <c r="C43" s="59">
        <f t="shared" si="8"/>
        <v>0.2426303855</v>
      </c>
      <c r="D43" s="53">
        <f t="shared" si="9"/>
        <v>63</v>
      </c>
      <c r="E43" s="61">
        <f t="shared" si="10"/>
        <v>0.2635983264</v>
      </c>
      <c r="K43" s="36"/>
    </row>
    <row r="44" ht="15.75" customHeight="1">
      <c r="A44" s="37" t="s">
        <v>219</v>
      </c>
      <c r="B44" s="52">
        <v>117.0</v>
      </c>
      <c r="C44" s="59">
        <f t="shared" si="8"/>
        <v>0.2653061224</v>
      </c>
      <c r="D44" s="53">
        <f t="shared" si="9"/>
        <v>53</v>
      </c>
      <c r="E44" s="61">
        <f t="shared" si="10"/>
        <v>0.2217573222</v>
      </c>
      <c r="K44" s="36"/>
    </row>
    <row r="45" ht="15.75" customHeight="1">
      <c r="A45" s="37" t="s">
        <v>221</v>
      </c>
      <c r="B45" s="52">
        <v>114.0</v>
      </c>
      <c r="C45" s="59">
        <f t="shared" si="8"/>
        <v>0.2585034014</v>
      </c>
      <c r="D45" s="53">
        <f t="shared" si="9"/>
        <v>56</v>
      </c>
      <c r="E45" s="61">
        <f t="shared" si="10"/>
        <v>0.2343096234</v>
      </c>
      <c r="K45" s="36"/>
    </row>
    <row r="46" ht="15.75" customHeight="1">
      <c r="A46" s="54" t="s">
        <v>209</v>
      </c>
      <c r="B46" s="53">
        <f>SUM(B42:B45)</f>
        <v>441</v>
      </c>
      <c r="C46" s="62">
        <f t="shared" si="8"/>
        <v>1</v>
      </c>
      <c r="D46" s="53">
        <f>SUM(D42:D45)</f>
        <v>239</v>
      </c>
      <c r="E46" s="63">
        <f t="shared" si="10"/>
        <v>1</v>
      </c>
      <c r="K46" s="36"/>
    </row>
    <row r="47" ht="15.75" customHeight="1">
      <c r="K47" s="36"/>
    </row>
    <row r="48" ht="15.75" customHeight="1">
      <c r="K48" s="36"/>
    </row>
    <row r="49" ht="15.75" customHeight="1">
      <c r="K49" s="36"/>
    </row>
    <row r="50" ht="15.75" customHeight="1">
      <c r="K50" s="36"/>
    </row>
    <row r="51" ht="15.75" customHeight="1">
      <c r="K51" s="36"/>
    </row>
    <row r="52" ht="15.75" customHeight="1">
      <c r="K52" s="36"/>
    </row>
    <row r="53" ht="15.75" customHeight="1">
      <c r="K53" s="36"/>
    </row>
    <row r="54" ht="15.75" customHeight="1">
      <c r="K54" s="36"/>
    </row>
    <row r="55" ht="15.75" customHeight="1">
      <c r="K55" s="36"/>
    </row>
    <row r="56" ht="15.75" customHeight="1">
      <c r="K56" s="36"/>
    </row>
    <row r="57" ht="15.75" customHeight="1">
      <c r="K57" s="36"/>
    </row>
    <row r="58" ht="15.75" customHeight="1">
      <c r="K58" s="36"/>
      <c r="L58" s="53"/>
      <c r="M58" s="57" t="s">
        <v>233</v>
      </c>
    </row>
    <row r="59" ht="15.75" customHeight="1">
      <c r="K59" s="36"/>
      <c r="L59" s="37" t="s">
        <v>215</v>
      </c>
      <c r="M59" s="59">
        <v>0.23356009070294784</v>
      </c>
    </row>
    <row r="60" ht="15.75" customHeight="1">
      <c r="K60" s="36"/>
      <c r="L60" s="37" t="s">
        <v>217</v>
      </c>
      <c r="M60" s="59">
        <v>0.24263038548752835</v>
      </c>
    </row>
    <row r="61" ht="15.75" customHeight="1">
      <c r="K61" s="36"/>
      <c r="L61" s="37" t="s">
        <v>219</v>
      </c>
      <c r="M61" s="59">
        <v>0.2653061224489796</v>
      </c>
    </row>
    <row r="62" ht="15.75" customHeight="1">
      <c r="K62" s="36"/>
      <c r="L62" s="37" t="s">
        <v>221</v>
      </c>
      <c r="M62" s="59">
        <v>0.2585034013605442</v>
      </c>
    </row>
    <row r="63" ht="15.75" customHeight="1">
      <c r="K63" s="36"/>
    </row>
    <row r="64" ht="15.75" customHeight="1">
      <c r="K64" s="36"/>
    </row>
    <row r="65" ht="15.75" customHeight="1">
      <c r="K65" s="36"/>
    </row>
    <row r="66" ht="15.75" customHeight="1">
      <c r="K66" s="36"/>
    </row>
    <row r="67" ht="15.75" customHeight="1">
      <c r="K67" s="36"/>
    </row>
    <row r="68" ht="15.75" customHeight="1">
      <c r="K68" s="36"/>
    </row>
    <row r="69" ht="15.75" customHeight="1">
      <c r="K69" s="36"/>
    </row>
    <row r="70" ht="15.75" customHeight="1">
      <c r="K70" s="36"/>
    </row>
    <row r="71" ht="15.75" customHeight="1">
      <c r="K71" s="36"/>
    </row>
    <row r="72" ht="15.75" customHeight="1">
      <c r="K72" s="36"/>
    </row>
    <row r="73" ht="15.75" customHeight="1">
      <c r="K73" s="36"/>
    </row>
    <row r="74" ht="15.75" customHeight="1">
      <c r="K74" s="36"/>
    </row>
    <row r="75" ht="15.75" customHeight="1">
      <c r="K75" s="36"/>
    </row>
    <row r="76" ht="15.75" customHeight="1">
      <c r="K76" s="36"/>
    </row>
    <row r="77" ht="15.75" customHeight="1">
      <c r="K77" s="36"/>
    </row>
    <row r="78" ht="15.75" customHeight="1">
      <c r="K78" s="36"/>
    </row>
    <row r="79" ht="15.75" customHeight="1">
      <c r="K79" s="36"/>
    </row>
    <row r="80" ht="15.75" customHeight="1">
      <c r="K80" s="36"/>
    </row>
    <row r="81" ht="15.75" customHeight="1">
      <c r="K81" s="36"/>
    </row>
    <row r="82" ht="15.75" customHeight="1">
      <c r="K82" s="36"/>
    </row>
    <row r="83" ht="15.75" customHeight="1">
      <c r="K83" s="36"/>
    </row>
    <row r="84" ht="15.75" customHeight="1">
      <c r="K84" s="36"/>
    </row>
    <row r="85" ht="15.75" customHeight="1">
      <c r="K85" s="36"/>
    </row>
    <row r="86" ht="15.75" customHeight="1">
      <c r="K86" s="36"/>
    </row>
    <row r="87" ht="15.75" customHeight="1">
      <c r="K87" s="36"/>
    </row>
    <row r="88" ht="15.75" customHeight="1">
      <c r="K88" s="36"/>
    </row>
    <row r="89" ht="15.75" customHeight="1">
      <c r="K89" s="36"/>
    </row>
    <row r="90" ht="15.75" customHeight="1">
      <c r="K90" s="36"/>
    </row>
    <row r="91" ht="15.75" customHeight="1">
      <c r="K91" s="36"/>
    </row>
    <row r="92" ht="15.75" customHeight="1">
      <c r="K92" s="36"/>
    </row>
    <row r="93" ht="15.75" customHeight="1">
      <c r="K93" s="36"/>
    </row>
    <row r="94" ht="15.75" customHeight="1">
      <c r="K94" s="36"/>
    </row>
    <row r="95" ht="15.75" customHeight="1">
      <c r="K95" s="36"/>
    </row>
    <row r="96" ht="15.75" customHeight="1">
      <c r="K96" s="36"/>
    </row>
    <row r="97" ht="15.75" customHeight="1">
      <c r="K97" s="36"/>
    </row>
    <row r="98" ht="15.75" customHeight="1">
      <c r="K98" s="36"/>
    </row>
    <row r="99" ht="15.75" customHeight="1">
      <c r="K99" s="36"/>
    </row>
    <row r="100" ht="15.75" customHeight="1">
      <c r="K100" s="36"/>
    </row>
    <row r="101" ht="15.75" customHeight="1">
      <c r="K101" s="36"/>
    </row>
    <row r="102" ht="15.75" customHeight="1">
      <c r="K102" s="36"/>
    </row>
    <row r="103" ht="15.75" customHeight="1">
      <c r="K103" s="36"/>
    </row>
    <row r="104" ht="15.75" customHeight="1">
      <c r="K104" s="36"/>
    </row>
    <row r="105" ht="15.75" customHeight="1">
      <c r="K105" s="36"/>
    </row>
    <row r="106" ht="15.75" customHeight="1">
      <c r="K106" s="36"/>
    </row>
    <row r="107" ht="15.75" customHeight="1">
      <c r="K107" s="36"/>
    </row>
    <row r="108" ht="15.75" customHeight="1">
      <c r="K108" s="36"/>
    </row>
    <row r="109" ht="15.75" customHeight="1">
      <c r="K109" s="36"/>
    </row>
    <row r="110" ht="15.75" customHeight="1">
      <c r="K110" s="36"/>
    </row>
    <row r="111" ht="15.75" customHeight="1">
      <c r="K111" s="36"/>
    </row>
    <row r="112" ht="15.75" customHeight="1">
      <c r="K112" s="36"/>
    </row>
    <row r="113" ht="15.75" customHeight="1">
      <c r="K113" s="36"/>
    </row>
    <row r="114" ht="15.75" customHeight="1">
      <c r="K114" s="36"/>
    </row>
    <row r="115" ht="15.75" customHeight="1">
      <c r="K115" s="36"/>
    </row>
    <row r="116" ht="15.75" customHeight="1">
      <c r="K116" s="36"/>
    </row>
    <row r="117" ht="15.75" customHeight="1">
      <c r="K117" s="36"/>
    </row>
    <row r="118" ht="15.75" customHeight="1">
      <c r="K118" s="36"/>
    </row>
    <row r="119" ht="15.75" customHeight="1">
      <c r="K119" s="36"/>
    </row>
    <row r="120" ht="15.75" customHeight="1">
      <c r="K120" s="36"/>
    </row>
    <row r="121" ht="15.75" customHeight="1">
      <c r="K121" s="36"/>
    </row>
    <row r="122" ht="15.75" customHeight="1">
      <c r="K122" s="36"/>
    </row>
    <row r="123" ht="15.75" customHeight="1">
      <c r="K123" s="36"/>
    </row>
    <row r="124" ht="15.75" customHeight="1">
      <c r="K124" s="36"/>
    </row>
    <row r="125" ht="15.75" customHeight="1">
      <c r="K125" s="36"/>
    </row>
    <row r="126" ht="15.75" customHeight="1">
      <c r="K126" s="36"/>
    </row>
    <row r="127" ht="15.75" customHeight="1">
      <c r="K127" s="36"/>
    </row>
    <row r="128" ht="15.75" customHeight="1">
      <c r="K128" s="36"/>
    </row>
    <row r="129" ht="15.75" customHeight="1">
      <c r="K129" s="36"/>
    </row>
    <row r="130" ht="15.75" customHeight="1">
      <c r="K130" s="36"/>
    </row>
    <row r="131" ht="15.75" customHeight="1">
      <c r="K131" s="36"/>
    </row>
    <row r="132" ht="15.75" customHeight="1">
      <c r="K132" s="36"/>
    </row>
    <row r="133" ht="15.75" customHeight="1">
      <c r="K133" s="36"/>
    </row>
    <row r="134" ht="15.75" customHeight="1">
      <c r="K134" s="36"/>
    </row>
    <row r="135" ht="15.75" customHeight="1">
      <c r="K135" s="36"/>
    </row>
    <row r="136" ht="15.75" customHeight="1">
      <c r="K136" s="36"/>
    </row>
    <row r="137" ht="15.75" customHeight="1">
      <c r="K137" s="36"/>
    </row>
    <row r="138" ht="15.75" customHeight="1">
      <c r="K138" s="36"/>
    </row>
    <row r="139" ht="15.75" customHeight="1">
      <c r="K139" s="36"/>
    </row>
    <row r="140" ht="15.75" customHeight="1">
      <c r="K140" s="36"/>
    </row>
    <row r="141" ht="15.75" customHeight="1">
      <c r="K141" s="36"/>
    </row>
    <row r="142" ht="15.75" customHeight="1">
      <c r="K142" s="36"/>
    </row>
    <row r="143" ht="15.75" customHeight="1">
      <c r="K143" s="36"/>
    </row>
    <row r="144" ht="15.75" customHeight="1">
      <c r="K144" s="36"/>
    </row>
    <row r="145" ht="15.75" customHeight="1">
      <c r="K145" s="36"/>
    </row>
    <row r="146" ht="15.75" customHeight="1">
      <c r="K146" s="36"/>
    </row>
    <row r="147" ht="15.75" customHeight="1">
      <c r="K147" s="36"/>
    </row>
    <row r="148" ht="15.75" customHeight="1">
      <c r="K148" s="36"/>
    </row>
    <row r="149" ht="15.75" customHeight="1">
      <c r="K149" s="36"/>
    </row>
    <row r="150" ht="15.75" customHeight="1">
      <c r="K150" s="36"/>
    </row>
    <row r="151" ht="15.75" customHeight="1">
      <c r="K151" s="36"/>
    </row>
    <row r="152" ht="15.75" customHeight="1">
      <c r="K152" s="36"/>
    </row>
    <row r="153" ht="15.75" customHeight="1">
      <c r="K153" s="36"/>
    </row>
    <row r="154" ht="15.75" customHeight="1">
      <c r="K154" s="36"/>
    </row>
    <row r="155" ht="15.75" customHeight="1">
      <c r="K155" s="36"/>
    </row>
    <row r="156" ht="15.75" customHeight="1">
      <c r="K156" s="36"/>
    </row>
    <row r="157" ht="15.75" customHeight="1">
      <c r="K157" s="36"/>
    </row>
    <row r="158" ht="15.75" customHeight="1">
      <c r="K158" s="36"/>
    </row>
    <row r="159" ht="15.75" customHeight="1">
      <c r="K159" s="36"/>
    </row>
    <row r="160" ht="15.75" customHeight="1">
      <c r="K160" s="36"/>
    </row>
    <row r="161" ht="15.75" customHeight="1">
      <c r="K161" s="36"/>
    </row>
    <row r="162" ht="15.75" customHeight="1">
      <c r="K162" s="36"/>
    </row>
    <row r="163" ht="15.75" customHeight="1">
      <c r="K163" s="36"/>
    </row>
    <row r="164" ht="15.75" customHeight="1">
      <c r="K164" s="36"/>
    </row>
    <row r="165" ht="15.75" customHeight="1">
      <c r="K165" s="36"/>
    </row>
    <row r="166" ht="15.75" customHeight="1">
      <c r="K166" s="36"/>
    </row>
    <row r="167" ht="15.75" customHeight="1">
      <c r="K167" s="36"/>
    </row>
    <row r="168" ht="15.75" customHeight="1">
      <c r="K168" s="36"/>
    </row>
    <row r="169" ht="15.75" customHeight="1">
      <c r="K169" s="36"/>
    </row>
    <row r="170" ht="15.75" customHeight="1">
      <c r="K170" s="36"/>
    </row>
    <row r="171" ht="15.75" customHeight="1">
      <c r="K171" s="36"/>
    </row>
    <row r="172" ht="15.75" customHeight="1">
      <c r="K172" s="36"/>
    </row>
    <row r="173" ht="15.75" customHeight="1">
      <c r="K173" s="36"/>
    </row>
    <row r="174" ht="15.75" customHeight="1">
      <c r="K174" s="36"/>
    </row>
    <row r="175" ht="15.75" customHeight="1">
      <c r="K175" s="36"/>
    </row>
    <row r="176" ht="15.75" customHeight="1">
      <c r="K176" s="36"/>
    </row>
    <row r="177" ht="15.75" customHeight="1">
      <c r="K177" s="36"/>
    </row>
    <row r="178" ht="15.75" customHeight="1">
      <c r="K178" s="36"/>
    </row>
    <row r="179" ht="15.75" customHeight="1">
      <c r="K179" s="36"/>
    </row>
    <row r="180" ht="15.75" customHeight="1">
      <c r="K180" s="36"/>
    </row>
    <row r="181" ht="15.75" customHeight="1">
      <c r="K181" s="36"/>
    </row>
    <row r="182" ht="15.75" customHeight="1">
      <c r="K182" s="36"/>
    </row>
    <row r="183" ht="15.75" customHeight="1">
      <c r="K183" s="36"/>
    </row>
    <row r="184" ht="15.75" customHeight="1">
      <c r="K184" s="36"/>
    </row>
    <row r="185" ht="15.75" customHeight="1">
      <c r="K185" s="36"/>
    </row>
    <row r="186" ht="15.75" customHeight="1">
      <c r="K186" s="36"/>
    </row>
    <row r="187" ht="15.75" customHeight="1">
      <c r="K187" s="36"/>
    </row>
    <row r="188" ht="15.75" customHeight="1">
      <c r="K188" s="36"/>
    </row>
    <row r="189" ht="15.75" customHeight="1">
      <c r="K189" s="36"/>
    </row>
    <row r="190" ht="15.75" customHeight="1">
      <c r="K190" s="36"/>
    </row>
    <row r="191" ht="15.75" customHeight="1">
      <c r="K191" s="36"/>
    </row>
    <row r="192" ht="15.75" customHeight="1">
      <c r="K192" s="36"/>
    </row>
    <row r="193" ht="15.75" customHeight="1">
      <c r="K193" s="36"/>
    </row>
    <row r="194" ht="15.75" customHeight="1">
      <c r="K194" s="36"/>
    </row>
    <row r="195" ht="15.75" customHeight="1">
      <c r="K195" s="36"/>
    </row>
    <row r="196" ht="15.75" customHeight="1">
      <c r="K196" s="36"/>
    </row>
    <row r="197" ht="15.75" customHeight="1">
      <c r="K197" s="36"/>
    </row>
    <row r="198" ht="15.75" customHeight="1">
      <c r="K198" s="36"/>
    </row>
    <row r="199" ht="15.75" customHeight="1">
      <c r="K199" s="36"/>
    </row>
    <row r="200" ht="15.75" customHeight="1">
      <c r="K200" s="36"/>
    </row>
    <row r="201" ht="15.75" customHeight="1">
      <c r="K201" s="36"/>
    </row>
    <row r="202" ht="15.75" customHeight="1">
      <c r="K202" s="36"/>
    </row>
    <row r="203" ht="15.75" customHeight="1">
      <c r="K203" s="36"/>
    </row>
    <row r="204" ht="15.75" customHeight="1">
      <c r="K204" s="36"/>
    </row>
    <row r="205" ht="15.75" customHeight="1">
      <c r="K205" s="36"/>
    </row>
    <row r="206" ht="15.75" customHeight="1">
      <c r="K206" s="36"/>
    </row>
    <row r="207" ht="15.75" customHeight="1">
      <c r="K207" s="36"/>
    </row>
    <row r="208" ht="15.75" customHeight="1">
      <c r="K208" s="36"/>
    </row>
    <row r="209" ht="15.75" customHeight="1">
      <c r="K209" s="36"/>
    </row>
    <row r="210" ht="15.75" customHeight="1">
      <c r="K210" s="36"/>
    </row>
    <row r="211" ht="15.75" customHeight="1">
      <c r="K211" s="36"/>
    </row>
    <row r="212" ht="15.75" customHeight="1">
      <c r="K212" s="36"/>
    </row>
    <row r="213" ht="15.75" customHeight="1">
      <c r="K213" s="36"/>
    </row>
    <row r="214" ht="15.75" customHeight="1">
      <c r="K214" s="36"/>
    </row>
    <row r="215" ht="15.75" customHeight="1">
      <c r="K215" s="36"/>
    </row>
    <row r="216" ht="15.75" customHeight="1">
      <c r="K216" s="36"/>
    </row>
    <row r="217" ht="15.75" customHeight="1">
      <c r="K217" s="36"/>
    </row>
    <row r="218" ht="15.75" customHeight="1">
      <c r="K218" s="36"/>
    </row>
    <row r="219" ht="15.75" customHeight="1">
      <c r="K219" s="36"/>
    </row>
    <row r="220" ht="15.75" customHeight="1">
      <c r="K220" s="36"/>
    </row>
    <row r="221" ht="15.75" customHeight="1">
      <c r="K221" s="36"/>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F14:H14"/>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25"/>
    <col customWidth="1" min="2" max="2" width="31.88"/>
    <col customWidth="1" min="3" max="3" width="31.63"/>
    <col customWidth="1" min="4" max="4" width="22.13"/>
    <col customWidth="1" min="5" max="6" width="12.63"/>
  </cols>
  <sheetData>
    <row r="1" ht="15.75" customHeight="1">
      <c r="A1" s="35"/>
      <c r="B1" s="35" t="s">
        <v>213</v>
      </c>
      <c r="D1" s="36" t="s">
        <v>236</v>
      </c>
    </row>
    <row r="2" ht="15.75" customHeight="1">
      <c r="A2" s="37" t="s">
        <v>237</v>
      </c>
      <c r="B2" s="37" t="s">
        <v>238</v>
      </c>
      <c r="C2" s="6">
        <v>112.0</v>
      </c>
      <c r="D2" s="36">
        <f t="shared" ref="D2:D5" si="1">C2/170*5</f>
        <v>3.294117647</v>
      </c>
      <c r="G2" s="64" t="s">
        <v>237</v>
      </c>
      <c r="H2" s="43"/>
      <c r="I2" s="40">
        <v>3.2941176470588234</v>
      </c>
    </row>
    <row r="3" ht="15.75" customHeight="1">
      <c r="A3" s="37" t="s">
        <v>239</v>
      </c>
      <c r="B3" s="37" t="s">
        <v>240</v>
      </c>
      <c r="C3" s="6">
        <v>122.0</v>
      </c>
      <c r="D3" s="36">
        <f t="shared" si="1"/>
        <v>3.588235294</v>
      </c>
      <c r="G3" s="64" t="s">
        <v>239</v>
      </c>
      <c r="H3" s="43"/>
      <c r="I3" s="40">
        <v>3.588235294117647</v>
      </c>
    </row>
    <row r="4" ht="15.75" customHeight="1">
      <c r="A4" s="37" t="s">
        <v>241</v>
      </c>
      <c r="B4" s="37" t="s">
        <v>242</v>
      </c>
      <c r="C4" s="6">
        <v>125.0</v>
      </c>
      <c r="D4" s="36">
        <f t="shared" si="1"/>
        <v>3.676470588</v>
      </c>
      <c r="G4" s="64" t="s">
        <v>241</v>
      </c>
      <c r="H4" s="43"/>
      <c r="I4" s="40">
        <v>3.6764705882352944</v>
      </c>
    </row>
    <row r="5" ht="15.75" customHeight="1">
      <c r="A5" s="37" t="s">
        <v>243</v>
      </c>
      <c r="B5" s="37" t="s">
        <v>244</v>
      </c>
      <c r="C5" s="6">
        <v>88.0</v>
      </c>
      <c r="D5" s="36">
        <f t="shared" si="1"/>
        <v>2.588235294</v>
      </c>
      <c r="G5" s="64" t="s">
        <v>243</v>
      </c>
      <c r="H5" s="43"/>
      <c r="I5" s="40">
        <v>2.588235294117647</v>
      </c>
    </row>
    <row r="6" ht="15.75" customHeight="1">
      <c r="A6" s="6" t="s">
        <v>223</v>
      </c>
      <c r="C6" s="6" t="s">
        <v>245</v>
      </c>
      <c r="D6" s="39">
        <f>SUM(D2:D5)/4</f>
        <v>3.286764706</v>
      </c>
      <c r="G6" s="64" t="s">
        <v>246</v>
      </c>
      <c r="H6" s="43"/>
      <c r="I6" s="40">
        <v>3.286764705882353</v>
      </c>
    </row>
    <row r="7" ht="15.75" customHeight="1">
      <c r="D7" s="36"/>
    </row>
    <row r="8" ht="15.75" customHeight="1">
      <c r="A8" s="35" t="s">
        <v>237</v>
      </c>
      <c r="D8" s="36"/>
    </row>
    <row r="9" ht="15.75" customHeight="1">
      <c r="A9" s="65">
        <f>SUM('Respuestas de formulario 1'!U37+'Respuestas de formulario 1'!BA37+'Respuestas de formulario 1'!CO37+'Respuestas de formulario 1'!DU37+'Respuestas de formulario 1'!EU37)</f>
        <v>112</v>
      </c>
      <c r="C9" s="6">
        <f>A9/5</f>
        <v>22.4</v>
      </c>
      <c r="D9" s="36"/>
      <c r="E9" s="6">
        <f>C9+C13+C17+C21</f>
        <v>89.4</v>
      </c>
    </row>
    <row r="10" ht="15.75" customHeight="1">
      <c r="D10" s="36"/>
    </row>
    <row r="11" ht="15.75" customHeight="1">
      <c r="D11" s="36"/>
    </row>
    <row r="12" ht="15.75" customHeight="1">
      <c r="A12" s="35" t="s">
        <v>239</v>
      </c>
      <c r="D12" s="36"/>
    </row>
    <row r="13" ht="15.75" customHeight="1">
      <c r="A13" s="65">
        <f>SUM('Respuestas de formulario 1'!W37+'Respuestas de formulario 1'!BC37+'Respuestas de formulario 1'!CS37+'Respuestas de formulario 1'!DY37+'Respuestas de formulario 1'!EW37)</f>
        <v>122</v>
      </c>
      <c r="C13" s="6">
        <f>A13/5</f>
        <v>24.4</v>
      </c>
      <c r="D13" s="36"/>
    </row>
    <row r="14" ht="15.75" customHeight="1">
      <c r="D14" s="36"/>
      <c r="E14" s="66">
        <f>E9/4</f>
        <v>22.35</v>
      </c>
    </row>
    <row r="15" ht="15.75" customHeight="1">
      <c r="D15" s="36"/>
      <c r="F15" s="67"/>
    </row>
    <row r="16" ht="15.75" customHeight="1">
      <c r="A16" s="35" t="s">
        <v>241</v>
      </c>
      <c r="D16" s="36"/>
    </row>
    <row r="17" ht="15.75" customHeight="1">
      <c r="A17" s="65">
        <f>SUM('Respuestas de formulario 1'!Y37+'Respuestas de formulario 1'!BE37+'Respuestas de formulario 1'!CI37+'Respuestas de formulario 1'!DM37+'Respuestas de formulario 1'!EK37)</f>
        <v>125</v>
      </c>
      <c r="C17" s="6">
        <f>A17/5</f>
        <v>25</v>
      </c>
      <c r="D17" s="36"/>
    </row>
    <row r="18" ht="15.75" customHeight="1">
      <c r="D18" s="36"/>
      <c r="E18" s="68"/>
      <c r="L18" s="37" t="s">
        <v>247</v>
      </c>
      <c r="M18" s="37">
        <v>3.3</v>
      </c>
    </row>
    <row r="19" ht="15.75" customHeight="1">
      <c r="D19" s="36"/>
      <c r="L19" s="37" t="s">
        <v>248</v>
      </c>
      <c r="M19" s="37">
        <v>3.4</v>
      </c>
    </row>
    <row r="20" ht="15.75" customHeight="1">
      <c r="A20" s="35" t="s">
        <v>243</v>
      </c>
      <c r="D20" s="36"/>
      <c r="L20" s="37" t="s">
        <v>249</v>
      </c>
      <c r="M20" s="37">
        <v>3.4</v>
      </c>
    </row>
    <row r="21" ht="15.75" customHeight="1">
      <c r="A21" s="37">
        <f>SUM('Respuestas de formulario 1'!AA37+'Respuestas de formulario 1'!BG37+'Respuestas de formulario 1'!CU37+'Respuestas de formulario 1'!DK37+'Respuestas de formulario 1'!FE37)</f>
        <v>88</v>
      </c>
      <c r="C21" s="6">
        <f>A21/5</f>
        <v>17.6</v>
      </c>
      <c r="D21" s="36"/>
      <c r="L21" s="37" t="s">
        <v>250</v>
      </c>
      <c r="M21" s="37">
        <v>3.2</v>
      </c>
    </row>
    <row r="22" ht="15.75" customHeight="1">
      <c r="D22" s="36"/>
      <c r="L22" s="37" t="s">
        <v>251</v>
      </c>
      <c r="M22" s="37">
        <v>3.3</v>
      </c>
    </row>
    <row r="23" ht="15.75" customHeight="1">
      <c r="D23" s="36"/>
    </row>
    <row r="24" ht="15.75" customHeight="1">
      <c r="D24" s="36"/>
    </row>
    <row r="25" ht="15.75" customHeight="1">
      <c r="D25" s="36"/>
    </row>
    <row r="26" ht="15.75" customHeight="1">
      <c r="D26" s="36"/>
    </row>
    <row r="27" ht="15.75" customHeight="1">
      <c r="D27" s="36"/>
    </row>
    <row r="28" ht="15.75" customHeight="1">
      <c r="D28" s="36"/>
    </row>
    <row r="29" ht="15.75" customHeight="1">
      <c r="D29" s="36"/>
    </row>
    <row r="30" ht="15.75" customHeight="1">
      <c r="D30" s="36"/>
    </row>
    <row r="31" ht="15.75" customHeight="1">
      <c r="D31" s="36"/>
    </row>
    <row r="32" ht="15.75" customHeight="1">
      <c r="D32" s="36"/>
    </row>
    <row r="33" ht="15.75" customHeight="1">
      <c r="D33" s="36"/>
    </row>
    <row r="34" ht="15.75" customHeight="1">
      <c r="D34" s="36"/>
    </row>
    <row r="35" ht="15.75" customHeight="1">
      <c r="D35" s="36"/>
    </row>
    <row r="36" ht="15.75" customHeight="1">
      <c r="D36" s="36"/>
    </row>
    <row r="37" ht="15.75" customHeight="1">
      <c r="D37" s="36"/>
    </row>
    <row r="38" ht="15.75" customHeight="1">
      <c r="D38" s="36"/>
    </row>
    <row r="39" ht="15.75" customHeight="1">
      <c r="D39" s="36"/>
    </row>
    <row r="40" ht="15.75" customHeight="1">
      <c r="D40" s="36"/>
    </row>
    <row r="41" ht="15.75" customHeight="1">
      <c r="D41" s="36"/>
    </row>
    <row r="42" ht="15.75" customHeight="1">
      <c r="D42" s="36"/>
    </row>
    <row r="43" ht="15.75" customHeight="1">
      <c r="D43" s="69"/>
    </row>
    <row r="44" ht="15.75" customHeight="1">
      <c r="D44" s="69"/>
    </row>
    <row r="45" ht="15.75" customHeight="1">
      <c r="B45" s="70" t="s">
        <v>252</v>
      </c>
      <c r="C45" s="71" t="s">
        <v>253</v>
      </c>
      <c r="D45" s="72" t="s">
        <v>209</v>
      </c>
    </row>
    <row r="46" ht="15.75" customHeight="1">
      <c r="A46" s="73" t="s">
        <v>237</v>
      </c>
      <c r="B46" s="74">
        <f>A9</f>
        <v>112</v>
      </c>
      <c r="C46" s="74">
        <v>58.0</v>
      </c>
      <c r="D46" s="74">
        <f t="shared" ref="D46:D49" si="2">B46+C46</f>
        <v>170</v>
      </c>
    </row>
    <row r="47" ht="15.75" customHeight="1">
      <c r="A47" s="73" t="s">
        <v>239</v>
      </c>
      <c r="B47" s="74">
        <f>A13</f>
        <v>122</v>
      </c>
      <c r="C47" s="74">
        <v>48.0</v>
      </c>
      <c r="D47" s="74">
        <f t="shared" si="2"/>
        <v>170</v>
      </c>
    </row>
    <row r="48" ht="15.75" customHeight="1">
      <c r="A48" s="73" t="s">
        <v>241</v>
      </c>
      <c r="B48" s="74">
        <f>A17</f>
        <v>125</v>
      </c>
      <c r="C48" s="74">
        <v>45.0</v>
      </c>
      <c r="D48" s="74">
        <f t="shared" si="2"/>
        <v>170</v>
      </c>
    </row>
    <row r="49" ht="15.75" customHeight="1">
      <c r="A49" s="73" t="s">
        <v>243</v>
      </c>
      <c r="B49" s="74">
        <f>A21</f>
        <v>88</v>
      </c>
      <c r="C49" s="74">
        <v>82.0</v>
      </c>
      <c r="D49" s="74">
        <f t="shared" si="2"/>
        <v>170</v>
      </c>
    </row>
    <row r="50" ht="15.75" customHeight="1">
      <c r="A50" s="75" t="s">
        <v>230</v>
      </c>
      <c r="B50" s="76">
        <f t="shared" ref="B50:D50" si="3">SUM(B46:B49)</f>
        <v>447</v>
      </c>
      <c r="C50" s="76">
        <f t="shared" si="3"/>
        <v>233</v>
      </c>
      <c r="D50" s="77">
        <f t="shared" si="3"/>
        <v>680</v>
      </c>
    </row>
    <row r="51" ht="15.75" customHeight="1">
      <c r="D51" s="69"/>
    </row>
    <row r="52" ht="15.75" customHeight="1"/>
    <row r="53" ht="30.0" customHeight="1">
      <c r="A53" s="78" t="s">
        <v>254</v>
      </c>
      <c r="B53" s="42"/>
      <c r="C53" s="43"/>
    </row>
    <row r="54" ht="24.75" customHeight="1">
      <c r="A54" s="79" t="s">
        <v>227</v>
      </c>
      <c r="B54" s="80" t="s">
        <v>228</v>
      </c>
      <c r="C54" s="80" t="s">
        <v>229</v>
      </c>
      <c r="D54" s="81"/>
    </row>
    <row r="55" ht="15.75" customHeight="1">
      <c r="A55" s="82" t="s">
        <v>237</v>
      </c>
      <c r="B55" s="71">
        <v>112.0</v>
      </c>
      <c r="C55" s="71">
        <v>58.0</v>
      </c>
      <c r="D55" s="83"/>
    </row>
    <row r="56" ht="15.75" customHeight="1">
      <c r="A56" s="82" t="s">
        <v>239</v>
      </c>
      <c r="B56" s="71">
        <v>122.0</v>
      </c>
      <c r="C56" s="71">
        <v>48.0</v>
      </c>
      <c r="D56" s="83"/>
    </row>
    <row r="57" ht="15.75" customHeight="1">
      <c r="A57" s="82" t="s">
        <v>241</v>
      </c>
      <c r="B57" s="71">
        <v>125.0</v>
      </c>
      <c r="C57" s="71">
        <v>45.0</v>
      </c>
      <c r="D57" s="83"/>
    </row>
    <row r="58" ht="15.75" customHeight="1">
      <c r="A58" s="82" t="s">
        <v>243</v>
      </c>
      <c r="B58" s="71">
        <v>88.0</v>
      </c>
      <c r="C58" s="71">
        <v>82.0</v>
      </c>
      <c r="D58" s="83"/>
    </row>
    <row r="59" ht="15.75" customHeight="1">
      <c r="A59" s="38" t="s">
        <v>230</v>
      </c>
      <c r="B59" s="84">
        <v>447.0</v>
      </c>
      <c r="C59" s="84">
        <f>SUM(C55:C58)</f>
        <v>233</v>
      </c>
      <c r="D59" s="85"/>
    </row>
    <row r="60" ht="15.75" customHeight="1"/>
    <row r="61" ht="15.75" customHeight="1"/>
    <row r="62" ht="15.75" customHeight="1"/>
    <row r="63" ht="15.75" customHeight="1"/>
    <row r="64" ht="15.75" customHeight="1"/>
    <row r="65" ht="15.75" customHeight="1"/>
    <row r="66" ht="15.75" customHeight="1"/>
    <row r="67" ht="15.75" customHeight="1"/>
    <row r="68" ht="15.75" customHeight="1">
      <c r="C68" s="86">
        <v>2.0</v>
      </c>
      <c r="D68" s="69"/>
      <c r="E68" s="86">
        <v>3.0</v>
      </c>
      <c r="I68" s="53"/>
      <c r="J68" s="87" t="s">
        <v>231</v>
      </c>
      <c r="K68" s="87" t="s">
        <v>232</v>
      </c>
    </row>
    <row r="69" ht="34.5" customHeight="1">
      <c r="B69" s="80" t="s">
        <v>228</v>
      </c>
      <c r="C69" s="29" t="s">
        <v>206</v>
      </c>
      <c r="D69" s="88" t="s">
        <v>229</v>
      </c>
      <c r="E69" s="29" t="s">
        <v>206</v>
      </c>
      <c r="F69" s="29" t="s">
        <v>209</v>
      </c>
      <c r="I69" s="53" t="s">
        <v>237</v>
      </c>
      <c r="J69" s="89">
        <v>0.6588235294117647</v>
      </c>
      <c r="K69" s="89">
        <v>0.3411764705882353</v>
      </c>
    </row>
    <row r="70" ht="15.75" customHeight="1">
      <c r="A70" s="29" t="s">
        <v>237</v>
      </c>
      <c r="B70" s="29">
        <v>112.0</v>
      </c>
      <c r="C70" s="90">
        <f t="shared" ref="C70:C73" si="4">B70/$F$70</f>
        <v>0.6588235294</v>
      </c>
      <c r="D70" s="91">
        <v>58.0</v>
      </c>
      <c r="E70" s="90">
        <f t="shared" ref="E70:E74" si="5">D70/F70</f>
        <v>0.3411764706</v>
      </c>
      <c r="F70" s="92">
        <v>170.0</v>
      </c>
      <c r="G70" s="90">
        <f t="shared" ref="G70:G74" si="6">C70+E70</f>
        <v>1</v>
      </c>
      <c r="I70" s="53" t="s">
        <v>239</v>
      </c>
      <c r="J70" s="89">
        <v>0.7176470588235294</v>
      </c>
      <c r="K70" s="89">
        <v>0.2823529411764706</v>
      </c>
    </row>
    <row r="71" ht="15.75" customHeight="1">
      <c r="A71" s="29" t="s">
        <v>239</v>
      </c>
      <c r="B71" s="29">
        <v>122.0</v>
      </c>
      <c r="C71" s="90">
        <f t="shared" si="4"/>
        <v>0.7176470588</v>
      </c>
      <c r="D71" s="91">
        <v>48.0</v>
      </c>
      <c r="E71" s="90">
        <f t="shared" si="5"/>
        <v>0.2823529412</v>
      </c>
      <c r="F71" s="92">
        <v>170.0</v>
      </c>
      <c r="G71" s="90">
        <f t="shared" si="6"/>
        <v>1</v>
      </c>
      <c r="I71" s="53" t="s">
        <v>241</v>
      </c>
      <c r="J71" s="89">
        <v>0.7352941176470589</v>
      </c>
      <c r="K71" s="89">
        <v>0.2647058823529412</v>
      </c>
    </row>
    <row r="72" ht="15.75" customHeight="1">
      <c r="A72" s="29" t="s">
        <v>241</v>
      </c>
      <c r="B72" s="29">
        <v>125.0</v>
      </c>
      <c r="C72" s="90">
        <f t="shared" si="4"/>
        <v>0.7352941176</v>
      </c>
      <c r="D72" s="91">
        <v>45.0</v>
      </c>
      <c r="E72" s="90">
        <f t="shared" si="5"/>
        <v>0.2647058824</v>
      </c>
      <c r="F72" s="92">
        <v>170.0</v>
      </c>
      <c r="G72" s="90">
        <f t="shared" si="6"/>
        <v>1</v>
      </c>
      <c r="I72" s="53" t="s">
        <v>243</v>
      </c>
      <c r="J72" s="89">
        <v>0.5176470588235295</v>
      </c>
      <c r="K72" s="89">
        <v>0.4823529411764706</v>
      </c>
    </row>
    <row r="73" ht="15.75" customHeight="1">
      <c r="A73" s="29" t="s">
        <v>243</v>
      </c>
      <c r="B73" s="29">
        <v>88.0</v>
      </c>
      <c r="C73" s="90">
        <f t="shared" si="4"/>
        <v>0.5176470588</v>
      </c>
      <c r="D73" s="91">
        <v>82.0</v>
      </c>
      <c r="E73" s="90">
        <f t="shared" si="5"/>
        <v>0.4823529412</v>
      </c>
      <c r="F73" s="92">
        <v>170.0</v>
      </c>
      <c r="G73" s="90">
        <f t="shared" si="6"/>
        <v>1</v>
      </c>
      <c r="J73" s="90"/>
      <c r="K73" s="90"/>
    </row>
    <row r="74" ht="15.75" customHeight="1">
      <c r="A74" s="29" t="s">
        <v>230</v>
      </c>
      <c r="B74" s="29">
        <v>447.0</v>
      </c>
      <c r="C74" s="93">
        <f>B74/680</f>
        <v>0.6573529412</v>
      </c>
      <c r="D74" s="91">
        <v>233.0</v>
      </c>
      <c r="E74" s="93">
        <f t="shared" si="5"/>
        <v>0.3426470588</v>
      </c>
      <c r="F74" s="29">
        <v>680.0</v>
      </c>
      <c r="G74" s="90">
        <f t="shared" si="6"/>
        <v>1</v>
      </c>
      <c r="J74" s="90"/>
    </row>
    <row r="75" ht="15.75" customHeight="1">
      <c r="C75" s="86">
        <v>1.0</v>
      </c>
      <c r="D75" s="69"/>
      <c r="E75" s="86">
        <v>1.0</v>
      </c>
    </row>
    <row r="76" ht="15.75" customHeight="1">
      <c r="D76" s="69"/>
    </row>
    <row r="77" ht="15.75" customHeight="1">
      <c r="D77" s="69"/>
    </row>
    <row r="78" ht="15.75" customHeight="1">
      <c r="D78" s="69"/>
      <c r="M78" s="94" t="s">
        <v>255</v>
      </c>
    </row>
    <row r="79" ht="15.75" customHeight="1">
      <c r="D79" s="69"/>
      <c r="M79" s="95" t="s">
        <v>256</v>
      </c>
    </row>
    <row r="80" ht="28.5" customHeight="1">
      <c r="D80" s="69"/>
    </row>
    <row r="81" ht="15.75" customHeight="1">
      <c r="D81" s="69"/>
    </row>
    <row r="82" ht="15.75" customHeight="1">
      <c r="D82" s="69"/>
    </row>
    <row r="83" ht="15.75" customHeight="1">
      <c r="C83" s="86">
        <v>4.0</v>
      </c>
      <c r="D83" s="69"/>
      <c r="E83" s="86">
        <v>5.0</v>
      </c>
      <c r="J83" s="87" t="s">
        <v>257</v>
      </c>
      <c r="K83" s="87" t="s">
        <v>258</v>
      </c>
    </row>
    <row r="84" ht="15.75" customHeight="1">
      <c r="A84" s="74"/>
      <c r="B84" s="96" t="s">
        <v>259</v>
      </c>
      <c r="C84" s="96" t="s">
        <v>206</v>
      </c>
      <c r="D84" s="97" t="s">
        <v>253</v>
      </c>
      <c r="E84" s="97" t="s">
        <v>206</v>
      </c>
      <c r="F84" s="98" t="s">
        <v>209</v>
      </c>
      <c r="I84" s="99" t="s">
        <v>237</v>
      </c>
      <c r="J84" s="89">
        <v>0.2505592841163311</v>
      </c>
      <c r="K84" s="89">
        <v>0.24892703862660945</v>
      </c>
    </row>
    <row r="85" ht="15.75" customHeight="1">
      <c r="A85" s="74" t="s">
        <v>237</v>
      </c>
      <c r="B85" s="100">
        <v>112.0</v>
      </c>
      <c r="C85" s="101">
        <f t="shared" ref="C85:C89" si="7">B85/$B$89</f>
        <v>0.2505592841</v>
      </c>
      <c r="D85" s="102">
        <v>58.0</v>
      </c>
      <c r="E85" s="103">
        <f t="shared" ref="E85:E89" si="8">D85/$D$89</f>
        <v>0.2489270386</v>
      </c>
      <c r="F85" s="104">
        <v>170.0</v>
      </c>
      <c r="I85" s="99" t="s">
        <v>239</v>
      </c>
      <c r="J85" s="89">
        <v>0.27293064876957496</v>
      </c>
      <c r="K85" s="89">
        <v>0.20600858369098712</v>
      </c>
    </row>
    <row r="86" ht="15.75" customHeight="1">
      <c r="A86" s="74" t="s">
        <v>239</v>
      </c>
      <c r="B86" s="100">
        <v>122.0</v>
      </c>
      <c r="C86" s="101">
        <f t="shared" si="7"/>
        <v>0.2729306488</v>
      </c>
      <c r="D86" s="102">
        <v>48.0</v>
      </c>
      <c r="E86" s="103">
        <f t="shared" si="8"/>
        <v>0.2060085837</v>
      </c>
      <c r="F86" s="104">
        <v>170.0</v>
      </c>
      <c r="I86" s="99" t="s">
        <v>241</v>
      </c>
      <c r="J86" s="89">
        <v>0.2796420581655481</v>
      </c>
      <c r="K86" s="89">
        <v>0.19313304721030042</v>
      </c>
    </row>
    <row r="87" ht="15.75" customHeight="1">
      <c r="A87" s="74" t="s">
        <v>241</v>
      </c>
      <c r="B87" s="100">
        <v>125.0</v>
      </c>
      <c r="C87" s="101">
        <f t="shared" si="7"/>
        <v>0.2796420582</v>
      </c>
      <c r="D87" s="102">
        <v>45.0</v>
      </c>
      <c r="E87" s="103">
        <f t="shared" si="8"/>
        <v>0.1931330472</v>
      </c>
      <c r="F87" s="104">
        <v>170.0</v>
      </c>
      <c r="I87" s="99" t="s">
        <v>243</v>
      </c>
      <c r="J87" s="89">
        <v>0.19686800894854586</v>
      </c>
      <c r="K87" s="89">
        <v>0.351931330472103</v>
      </c>
    </row>
    <row r="88" ht="15.75" customHeight="1">
      <c r="A88" s="74" t="s">
        <v>243</v>
      </c>
      <c r="B88" s="100">
        <v>88.0</v>
      </c>
      <c r="C88" s="101">
        <f t="shared" si="7"/>
        <v>0.1968680089</v>
      </c>
      <c r="D88" s="102">
        <v>82.0</v>
      </c>
      <c r="E88" s="103">
        <f t="shared" si="8"/>
        <v>0.3519313305</v>
      </c>
      <c r="F88" s="104">
        <v>170.0</v>
      </c>
    </row>
    <row r="89" ht="15.75" customHeight="1">
      <c r="A89" s="74" t="s">
        <v>230</v>
      </c>
      <c r="B89" s="105">
        <v>447.0</v>
      </c>
      <c r="C89" s="89">
        <f t="shared" si="7"/>
        <v>1</v>
      </c>
      <c r="D89" s="106">
        <v>233.0</v>
      </c>
      <c r="E89" s="89">
        <f t="shared" si="8"/>
        <v>1</v>
      </c>
      <c r="F89" s="77">
        <v>680.0</v>
      </c>
    </row>
    <row r="90" ht="15.75" customHeight="1"/>
    <row r="91" ht="15.75" customHeight="1">
      <c r="D91" s="69"/>
    </row>
    <row r="92" ht="15.75" customHeight="1"/>
    <row r="93" ht="15.75" customHeight="1"/>
    <row r="94" ht="15.75" customHeight="1"/>
    <row r="95" ht="15.75" customHeight="1"/>
    <row r="96" ht="15.75" customHeight="1">
      <c r="D96" s="69"/>
    </row>
    <row r="97" ht="15.75" customHeight="1">
      <c r="D97" s="69"/>
    </row>
    <row r="98" ht="15.75" customHeight="1">
      <c r="D98" s="69"/>
    </row>
    <row r="99" ht="15.75" customHeight="1">
      <c r="D99" s="69"/>
      <c r="M99" s="83" t="s">
        <v>255</v>
      </c>
    </row>
    <row r="100" ht="15.75" customHeight="1">
      <c r="D100" s="69"/>
      <c r="M100" s="107" t="s">
        <v>260</v>
      </c>
    </row>
    <row r="101" ht="50.25" customHeight="1">
      <c r="D101" s="69"/>
    </row>
    <row r="102" ht="15.75" customHeight="1">
      <c r="D102" s="69"/>
    </row>
    <row r="103" ht="15.75" customHeight="1">
      <c r="D103" s="69"/>
    </row>
    <row r="104" ht="15.75" customHeight="1">
      <c r="D104" s="69"/>
    </row>
    <row r="105" ht="15.75" customHeight="1">
      <c r="D105" s="69"/>
      <c r="J105" s="87" t="s">
        <v>233</v>
      </c>
    </row>
    <row r="106" ht="15.75" customHeight="1">
      <c r="D106" s="69"/>
      <c r="I106" s="99" t="s">
        <v>237</v>
      </c>
      <c r="J106" s="89">
        <v>0.2505592841163311</v>
      </c>
    </row>
    <row r="107" ht="15.75" customHeight="1">
      <c r="D107" s="69"/>
      <c r="I107" s="99" t="s">
        <v>239</v>
      </c>
      <c r="J107" s="89">
        <v>0.27293064876957496</v>
      </c>
    </row>
    <row r="108" ht="15.75" customHeight="1">
      <c r="D108" s="69"/>
      <c r="I108" s="99" t="s">
        <v>241</v>
      </c>
      <c r="J108" s="89">
        <v>0.2796420581655481</v>
      </c>
    </row>
    <row r="109" ht="15.75" customHeight="1">
      <c r="D109" s="69"/>
      <c r="I109" s="99" t="s">
        <v>243</v>
      </c>
      <c r="J109" s="89">
        <v>0.19686800894854586</v>
      </c>
    </row>
    <row r="110" ht="15.75" customHeight="1">
      <c r="D110" s="69"/>
    </row>
    <row r="111" ht="15.75" customHeight="1">
      <c r="D111" s="69"/>
    </row>
    <row r="112" ht="15.75" customHeight="1">
      <c r="D112" s="69"/>
    </row>
    <row r="113" ht="15.75" customHeight="1">
      <c r="D113" s="69"/>
    </row>
    <row r="114" ht="15.75" customHeight="1">
      <c r="D114" s="69"/>
    </row>
    <row r="115" ht="15.75" customHeight="1">
      <c r="D115" s="69"/>
    </row>
    <row r="116" ht="15.75" customHeight="1">
      <c r="D116" s="69"/>
    </row>
    <row r="117" ht="15.75" customHeight="1">
      <c r="D117" s="69"/>
    </row>
    <row r="118" ht="15.75" customHeight="1">
      <c r="D118" s="69"/>
    </row>
    <row r="119" ht="15.75" customHeight="1">
      <c r="D119" s="69"/>
    </row>
    <row r="120" ht="15.75" customHeight="1">
      <c r="D120" s="69"/>
    </row>
    <row r="121" ht="15.75" customHeight="1">
      <c r="D121" s="69"/>
    </row>
    <row r="122" ht="15.75" customHeight="1">
      <c r="D122" s="69"/>
    </row>
    <row r="123" ht="15.75" customHeight="1">
      <c r="D123" s="69"/>
    </row>
    <row r="124" ht="15.75" customHeight="1">
      <c r="D124" s="69"/>
    </row>
    <row r="125" ht="15.75" customHeight="1">
      <c r="D125" s="69"/>
    </row>
    <row r="126" ht="15.75" customHeight="1">
      <c r="D126" s="69"/>
    </row>
    <row r="127" ht="15.75" customHeight="1">
      <c r="D127" s="69"/>
    </row>
    <row r="128" ht="15.75" customHeight="1">
      <c r="D128" s="69"/>
    </row>
    <row r="129" ht="15.75" customHeight="1">
      <c r="D129" s="69"/>
    </row>
    <row r="130" ht="15.75" customHeight="1">
      <c r="D130" s="69"/>
    </row>
    <row r="131" ht="15.75" customHeight="1">
      <c r="D131" s="69"/>
    </row>
    <row r="132" ht="15.75" customHeight="1">
      <c r="D132" s="69"/>
    </row>
    <row r="133" ht="15.75" customHeight="1">
      <c r="D133" s="69"/>
    </row>
    <row r="134" ht="15.75" customHeight="1">
      <c r="D134" s="69"/>
    </row>
    <row r="135" ht="15.75" customHeight="1">
      <c r="D135" s="69"/>
    </row>
    <row r="136" ht="15.75" customHeight="1">
      <c r="D136" s="69"/>
    </row>
    <row r="137" ht="15.75" customHeight="1">
      <c r="D137" s="69"/>
    </row>
    <row r="138" ht="15.75" customHeight="1">
      <c r="D138" s="69"/>
    </row>
    <row r="139" ht="15.75" customHeight="1">
      <c r="D139" s="69"/>
    </row>
    <row r="140" ht="15.75" customHeight="1">
      <c r="D140" s="69"/>
    </row>
    <row r="141" ht="15.75" customHeight="1">
      <c r="D141" s="69"/>
    </row>
    <row r="142" ht="15.75" customHeight="1">
      <c r="D142" s="69"/>
    </row>
    <row r="143" ht="15.75" customHeight="1">
      <c r="D143" s="69"/>
    </row>
    <row r="144" ht="15.75" customHeight="1">
      <c r="D144" s="69"/>
    </row>
    <row r="145" ht="15.75" customHeight="1">
      <c r="D145" s="69"/>
    </row>
    <row r="146" ht="15.75" customHeight="1">
      <c r="D146" s="69"/>
    </row>
    <row r="147" ht="15.75" customHeight="1">
      <c r="D147" s="69"/>
    </row>
    <row r="148" ht="15.75" customHeight="1">
      <c r="D148" s="69"/>
    </row>
    <row r="149" ht="15.75" customHeight="1">
      <c r="D149" s="69"/>
    </row>
    <row r="150" ht="15.75" customHeight="1">
      <c r="D150" s="69"/>
    </row>
    <row r="151" ht="15.75" customHeight="1">
      <c r="D151" s="69"/>
    </row>
    <row r="152" ht="15.75" customHeight="1">
      <c r="D152" s="69"/>
    </row>
    <row r="153" ht="15.75" customHeight="1">
      <c r="D153" s="69"/>
    </row>
    <row r="154" ht="15.75" customHeight="1">
      <c r="D154" s="69"/>
    </row>
    <row r="155" ht="15.75" customHeight="1">
      <c r="D155" s="69"/>
    </row>
    <row r="156" ht="15.75" customHeight="1">
      <c r="D156" s="69"/>
    </row>
    <row r="157" ht="15.75" customHeight="1">
      <c r="D157" s="69"/>
    </row>
    <row r="158" ht="15.75" customHeight="1">
      <c r="D158" s="69"/>
    </row>
    <row r="159" ht="15.75" customHeight="1">
      <c r="D159" s="69"/>
    </row>
    <row r="160" ht="15.75" customHeight="1">
      <c r="D160" s="69"/>
    </row>
    <row r="161" ht="15.75" customHeight="1">
      <c r="D161" s="69"/>
    </row>
    <row r="162" ht="15.75" customHeight="1">
      <c r="D162" s="69"/>
    </row>
    <row r="163" ht="15.75" customHeight="1">
      <c r="D163" s="69"/>
    </row>
    <row r="164" ht="15.75" customHeight="1">
      <c r="D164" s="69"/>
    </row>
    <row r="165" ht="15.75" customHeight="1">
      <c r="D165" s="69"/>
    </row>
    <row r="166" ht="15.75" customHeight="1">
      <c r="D166" s="69"/>
    </row>
    <row r="167" ht="15.75" customHeight="1">
      <c r="D167" s="69"/>
    </row>
    <row r="168" ht="15.75" customHeight="1">
      <c r="D168" s="69"/>
    </row>
    <row r="169" ht="15.75" customHeight="1">
      <c r="D169" s="69"/>
    </row>
    <row r="170" ht="15.75" customHeight="1">
      <c r="D170" s="69"/>
    </row>
    <row r="171" ht="15.75" customHeight="1">
      <c r="D171" s="69"/>
    </row>
    <row r="172" ht="15.75" customHeight="1">
      <c r="D172" s="69"/>
    </row>
    <row r="173" ht="15.75" customHeight="1">
      <c r="D173" s="69"/>
    </row>
    <row r="174" ht="15.75" customHeight="1">
      <c r="D174" s="69"/>
    </row>
    <row r="175" ht="15.75" customHeight="1">
      <c r="D175" s="69"/>
    </row>
    <row r="176" ht="15.75" customHeight="1">
      <c r="D176" s="69"/>
    </row>
    <row r="177" ht="15.75" customHeight="1">
      <c r="D177" s="69"/>
    </row>
    <row r="178" ht="15.75" customHeight="1">
      <c r="D178" s="69"/>
    </row>
    <row r="179" ht="15.75" customHeight="1">
      <c r="D179" s="69"/>
    </row>
    <row r="180" ht="15.75" customHeight="1">
      <c r="D180" s="69"/>
    </row>
    <row r="181" ht="15.75" customHeight="1">
      <c r="D181" s="69"/>
    </row>
    <row r="182" ht="15.75" customHeight="1">
      <c r="D182" s="69"/>
    </row>
    <row r="183" ht="15.75" customHeight="1">
      <c r="D183" s="69"/>
    </row>
    <row r="184" ht="15.75" customHeight="1">
      <c r="D184" s="69"/>
    </row>
    <row r="185" ht="15.75" customHeight="1">
      <c r="D185" s="69"/>
    </row>
    <row r="186" ht="15.75" customHeight="1">
      <c r="D186" s="69"/>
    </row>
    <row r="187" ht="15.75" customHeight="1">
      <c r="D187" s="69"/>
    </row>
    <row r="188" ht="15.75" customHeight="1">
      <c r="D188" s="69"/>
    </row>
    <row r="189" ht="15.75" customHeight="1">
      <c r="D189" s="69"/>
    </row>
    <row r="190" ht="15.75" customHeight="1">
      <c r="D190" s="69"/>
    </row>
    <row r="191" ht="15.75" customHeight="1">
      <c r="D191" s="69"/>
    </row>
    <row r="192" ht="15.75" customHeight="1">
      <c r="D192" s="69"/>
    </row>
    <row r="193" ht="15.75" customHeight="1">
      <c r="D193" s="69"/>
    </row>
    <row r="194" ht="15.75" customHeight="1">
      <c r="D194" s="69"/>
    </row>
    <row r="195" ht="15.75" customHeight="1">
      <c r="D195" s="69"/>
    </row>
    <row r="196" ht="15.75" customHeight="1">
      <c r="D196" s="69"/>
    </row>
    <row r="197" ht="15.75" customHeight="1">
      <c r="D197" s="69"/>
    </row>
    <row r="198" ht="15.75" customHeight="1">
      <c r="D198" s="69"/>
    </row>
    <row r="199" ht="15.75" customHeight="1">
      <c r="D199" s="69"/>
    </row>
    <row r="200" ht="15.75" customHeight="1">
      <c r="D200" s="69"/>
    </row>
    <row r="201" ht="15.75" customHeight="1">
      <c r="D201" s="69"/>
    </row>
    <row r="202" ht="15.75" customHeight="1">
      <c r="D202" s="69"/>
    </row>
    <row r="203" ht="15.75" customHeight="1">
      <c r="D203" s="69"/>
    </row>
    <row r="204" ht="15.75" customHeight="1">
      <c r="D204" s="69"/>
    </row>
    <row r="205" ht="15.75" customHeight="1">
      <c r="D205" s="69"/>
    </row>
    <row r="206" ht="15.75" customHeight="1">
      <c r="D206" s="69"/>
    </row>
    <row r="207" ht="15.75" customHeight="1">
      <c r="D207" s="69"/>
    </row>
    <row r="208" ht="15.75" customHeight="1">
      <c r="D208" s="69"/>
    </row>
    <row r="209" ht="15.75" customHeight="1">
      <c r="D209" s="69"/>
    </row>
    <row r="210" ht="15.75" customHeight="1">
      <c r="D210" s="69"/>
    </row>
    <row r="211" ht="15.75" customHeight="1">
      <c r="D211" s="69"/>
    </row>
    <row r="212" ht="15.75" customHeight="1">
      <c r="D212" s="69"/>
    </row>
    <row r="213" ht="15.75" customHeight="1">
      <c r="D213" s="36"/>
    </row>
    <row r="214" ht="15.75" customHeight="1">
      <c r="D214" s="36"/>
    </row>
    <row r="215" ht="15.75" customHeight="1">
      <c r="D215" s="36"/>
    </row>
    <row r="216" ht="15.75" customHeight="1">
      <c r="D216" s="36"/>
    </row>
    <row r="217" ht="15.75" customHeight="1">
      <c r="D217" s="36"/>
    </row>
    <row r="218" ht="15.75" customHeight="1">
      <c r="D218" s="36"/>
    </row>
    <row r="219" ht="15.75" customHeight="1">
      <c r="D219" s="36"/>
    </row>
    <row r="220" ht="15.75" customHeight="1">
      <c r="D220" s="36"/>
    </row>
    <row r="221" ht="15.75" customHeight="1">
      <c r="D221" s="36"/>
    </row>
    <row r="222" ht="15.75" customHeight="1">
      <c r="D222" s="36"/>
    </row>
    <row r="223" ht="15.75" customHeight="1">
      <c r="D223" s="36"/>
    </row>
    <row r="224" ht="15.75" customHeight="1">
      <c r="D224" s="36"/>
    </row>
    <row r="225" ht="15.75" customHeight="1">
      <c r="D225" s="36"/>
    </row>
    <row r="226" ht="15.75" customHeight="1">
      <c r="D226" s="36"/>
    </row>
    <row r="227" ht="15.75" customHeight="1">
      <c r="D227" s="36"/>
    </row>
    <row r="228" ht="15.75" customHeight="1">
      <c r="D228" s="36"/>
    </row>
    <row r="229" ht="15.75" customHeight="1">
      <c r="D229" s="36"/>
    </row>
    <row r="230" ht="15.75" customHeight="1">
      <c r="D230" s="36"/>
    </row>
    <row r="231" ht="15.75" customHeight="1">
      <c r="D231" s="36"/>
    </row>
    <row r="232" ht="15.75" customHeight="1">
      <c r="D232" s="36"/>
    </row>
    <row r="233" ht="15.75" customHeight="1">
      <c r="D233" s="36"/>
    </row>
    <row r="234" ht="15.75" customHeight="1">
      <c r="D234" s="36"/>
    </row>
    <row r="235" ht="15.75" customHeight="1">
      <c r="D235" s="36"/>
    </row>
    <row r="236" ht="15.75" customHeight="1">
      <c r="D236" s="36"/>
    </row>
    <row r="237" ht="15.75" customHeight="1">
      <c r="D237" s="36"/>
    </row>
    <row r="238" ht="15.75" customHeight="1">
      <c r="D238" s="36"/>
    </row>
    <row r="239" ht="15.75" customHeight="1">
      <c r="D239" s="36"/>
    </row>
    <row r="240" ht="15.75" customHeight="1">
      <c r="D240" s="36"/>
    </row>
    <row r="241" ht="15.75" customHeight="1">
      <c r="D241" s="36"/>
    </row>
    <row r="242" ht="15.75" customHeight="1">
      <c r="D242" s="36"/>
    </row>
    <row r="243" ht="15.75" customHeight="1">
      <c r="D243" s="36"/>
    </row>
    <row r="244" ht="15.75" customHeight="1">
      <c r="D244" s="36"/>
    </row>
    <row r="245" ht="15.75" customHeight="1">
      <c r="D245" s="36"/>
    </row>
    <row r="246" ht="15.75" customHeight="1">
      <c r="D246" s="36"/>
    </row>
    <row r="247" ht="15.75" customHeight="1">
      <c r="D247" s="36"/>
    </row>
    <row r="248" ht="15.75" customHeight="1">
      <c r="D248" s="36"/>
    </row>
    <row r="249" ht="15.75" customHeight="1">
      <c r="D249" s="36"/>
    </row>
    <row r="250" ht="15.75" customHeight="1">
      <c r="D250" s="36"/>
    </row>
    <row r="251" ht="15.75" customHeight="1">
      <c r="D251" s="36"/>
    </row>
    <row r="252" ht="15.75" customHeight="1">
      <c r="D252" s="36"/>
    </row>
    <row r="253" ht="15.75" customHeight="1">
      <c r="D253" s="36"/>
    </row>
    <row r="254" ht="15.75" customHeight="1">
      <c r="D254" s="36"/>
    </row>
    <row r="255" ht="15.75" customHeight="1">
      <c r="D255" s="36"/>
    </row>
    <row r="256" ht="15.75" customHeight="1">
      <c r="D256" s="36"/>
    </row>
    <row r="257" ht="15.75" customHeight="1">
      <c r="D257" s="36"/>
    </row>
    <row r="258" ht="15.75" customHeight="1">
      <c r="D258" s="36"/>
    </row>
    <row r="259" ht="15.75" customHeight="1">
      <c r="D259" s="36"/>
    </row>
    <row r="260" ht="15.75" customHeight="1">
      <c r="D260" s="36"/>
    </row>
    <row r="261" ht="15.75" customHeight="1">
      <c r="D261" s="36"/>
    </row>
    <row r="262" ht="15.75" customHeight="1">
      <c r="D262" s="36"/>
    </row>
    <row r="263" ht="15.75" customHeight="1">
      <c r="D263" s="36"/>
    </row>
    <row r="264" ht="15.75" customHeight="1">
      <c r="D264" s="36"/>
    </row>
    <row r="265" ht="15.75" customHeight="1">
      <c r="D265" s="36"/>
    </row>
    <row r="266" ht="15.75" customHeight="1">
      <c r="D266" s="36"/>
    </row>
    <row r="267" ht="15.75" customHeight="1">
      <c r="D267" s="36"/>
    </row>
    <row r="268" ht="15.75" customHeight="1">
      <c r="D268" s="36"/>
    </row>
    <row r="269" ht="15.75" customHeight="1">
      <c r="D269" s="36"/>
    </row>
    <row r="270" ht="15.75" customHeight="1">
      <c r="D270" s="36"/>
    </row>
    <row r="271" ht="15.75" customHeight="1">
      <c r="D271" s="36"/>
    </row>
    <row r="272" ht="15.75" customHeight="1">
      <c r="D272" s="36"/>
    </row>
    <row r="273" ht="15.75" customHeight="1">
      <c r="D273" s="36"/>
    </row>
    <row r="274" ht="15.75" customHeight="1">
      <c r="D274" s="36"/>
    </row>
    <row r="275" ht="15.75" customHeight="1">
      <c r="D275" s="36"/>
    </row>
    <row r="276" ht="15.75" customHeight="1">
      <c r="D276" s="36"/>
    </row>
    <row r="277" ht="15.75" customHeight="1">
      <c r="D277" s="36"/>
    </row>
    <row r="278" ht="15.75" customHeight="1">
      <c r="D278" s="36"/>
    </row>
    <row r="279" ht="15.75" customHeight="1">
      <c r="D279" s="36"/>
    </row>
    <row r="280" ht="15.75" customHeight="1">
      <c r="D280" s="36"/>
    </row>
    <row r="281" ht="15.75" customHeight="1">
      <c r="D281" s="36"/>
    </row>
    <row r="282" ht="15.75" customHeight="1">
      <c r="D282" s="36"/>
    </row>
    <row r="283" ht="15.75" customHeight="1">
      <c r="D283" s="36"/>
    </row>
    <row r="284" ht="15.75" customHeight="1">
      <c r="D284" s="36"/>
    </row>
    <row r="285" ht="15.75" customHeight="1">
      <c r="D285" s="36"/>
    </row>
    <row r="286" ht="15.75" customHeight="1">
      <c r="D286" s="36"/>
    </row>
    <row r="287" ht="15.75" customHeight="1">
      <c r="D287" s="36"/>
    </row>
    <row r="288" ht="15.75" customHeight="1">
      <c r="D288" s="36"/>
    </row>
    <row r="289" ht="15.75" customHeight="1">
      <c r="D289" s="36"/>
    </row>
    <row r="290" ht="15.75" customHeight="1">
      <c r="D290" s="36"/>
    </row>
    <row r="291" ht="15.75" customHeight="1">
      <c r="D291" s="36"/>
    </row>
    <row r="292" ht="15.75" customHeight="1">
      <c r="D292" s="36"/>
    </row>
    <row r="293" ht="15.75" customHeight="1">
      <c r="D293" s="36"/>
    </row>
    <row r="294" ht="15.75" customHeight="1">
      <c r="D294" s="36"/>
    </row>
    <row r="295" ht="15.75" customHeight="1">
      <c r="D295" s="36"/>
    </row>
    <row r="296" ht="15.75" customHeight="1">
      <c r="D296" s="36"/>
    </row>
    <row r="297" ht="15.75" customHeight="1">
      <c r="D297" s="36"/>
    </row>
    <row r="298" ht="15.75" customHeight="1">
      <c r="D298" s="36"/>
    </row>
    <row r="299" ht="15.75" customHeight="1">
      <c r="D299" s="36"/>
    </row>
    <row r="300" ht="15.75" customHeight="1">
      <c r="D300" s="36"/>
    </row>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M99:N99"/>
    <mergeCell ref="M100:R101"/>
    <mergeCell ref="G2:H2"/>
    <mergeCell ref="G3:H3"/>
    <mergeCell ref="G4:H4"/>
    <mergeCell ref="G5:H5"/>
    <mergeCell ref="G6:H6"/>
    <mergeCell ref="A53:C53"/>
    <mergeCell ref="M79:R80"/>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2.25"/>
    <col customWidth="1" min="2" max="2" width="22.25"/>
    <col customWidth="1" min="3" max="3" width="20.75"/>
    <col customWidth="1" min="4" max="6" width="12.63"/>
    <col customWidth="1" min="8" max="8" width="4.75"/>
    <col customWidth="1" min="9" max="9" width="19.38"/>
  </cols>
  <sheetData>
    <row r="1" ht="15.75" customHeight="1">
      <c r="A1" s="35" t="s">
        <v>261</v>
      </c>
      <c r="B1" s="35" t="s">
        <v>213</v>
      </c>
      <c r="J1" s="36" t="s">
        <v>236</v>
      </c>
    </row>
    <row r="2" ht="15.75" customHeight="1">
      <c r="A2" s="37" t="s">
        <v>262</v>
      </c>
      <c r="B2" s="37" t="s">
        <v>263</v>
      </c>
      <c r="D2" s="37">
        <v>30.0</v>
      </c>
      <c r="E2" s="37">
        <v>30.0</v>
      </c>
      <c r="F2" s="37">
        <v>17.0</v>
      </c>
      <c r="G2" s="37">
        <v>24.0</v>
      </c>
      <c r="H2" s="37">
        <v>30.0</v>
      </c>
      <c r="I2" s="6">
        <f t="shared" ref="I2:I5" si="1">SUM(D2:H2)</f>
        <v>131</v>
      </c>
      <c r="J2" s="36">
        <f t="shared" ref="J2:J5" si="2">I2/170*5</f>
        <v>3.852941176</v>
      </c>
    </row>
    <row r="3" ht="16.5" customHeight="1">
      <c r="A3" s="37" t="s">
        <v>264</v>
      </c>
      <c r="B3" s="37" t="s">
        <v>265</v>
      </c>
      <c r="D3" s="37">
        <v>18.0</v>
      </c>
      <c r="E3" s="37">
        <v>25.0</v>
      </c>
      <c r="F3" s="37">
        <v>26.0</v>
      </c>
      <c r="G3" s="37">
        <v>1.0</v>
      </c>
      <c r="H3" s="37">
        <v>12.0</v>
      </c>
      <c r="I3" s="6">
        <f t="shared" si="1"/>
        <v>82</v>
      </c>
      <c r="J3" s="36">
        <f t="shared" si="2"/>
        <v>2.411764706</v>
      </c>
    </row>
    <row r="4" ht="15.75" customHeight="1">
      <c r="A4" s="37" t="s">
        <v>266</v>
      </c>
      <c r="B4" s="37" t="s">
        <v>267</v>
      </c>
      <c r="D4" s="37">
        <v>29.0</v>
      </c>
      <c r="E4" s="37">
        <v>18.0</v>
      </c>
      <c r="F4" s="37">
        <v>28.0</v>
      </c>
      <c r="G4" s="37">
        <v>3.0</v>
      </c>
      <c r="H4" s="37">
        <v>27.0</v>
      </c>
      <c r="I4" s="6">
        <f t="shared" si="1"/>
        <v>105</v>
      </c>
      <c r="J4" s="36">
        <f t="shared" si="2"/>
        <v>3.088235294</v>
      </c>
    </row>
    <row r="5" ht="15.75" customHeight="1">
      <c r="A5" s="37" t="s">
        <v>268</v>
      </c>
      <c r="B5" s="37" t="s">
        <v>269</v>
      </c>
      <c r="D5" s="37">
        <v>20.0</v>
      </c>
      <c r="E5" s="37">
        <v>29.0</v>
      </c>
      <c r="F5" s="37">
        <v>26.0</v>
      </c>
      <c r="G5" s="37">
        <v>27.0</v>
      </c>
      <c r="H5" s="37">
        <v>29.0</v>
      </c>
      <c r="I5" s="6">
        <f t="shared" si="1"/>
        <v>131</v>
      </c>
      <c r="J5" s="36">
        <f t="shared" si="2"/>
        <v>3.852941176</v>
      </c>
    </row>
    <row r="6" ht="15.75" customHeight="1">
      <c r="A6" s="6" t="s">
        <v>270</v>
      </c>
      <c r="I6" s="6" t="s">
        <v>224</v>
      </c>
      <c r="J6" s="39">
        <f>SUM(J2:J5)/4</f>
        <v>3.301470588</v>
      </c>
    </row>
    <row r="7" ht="15.75" customHeight="1">
      <c r="J7" s="36"/>
    </row>
    <row r="8" ht="15.75" customHeight="1">
      <c r="J8" s="36"/>
    </row>
    <row r="9" ht="15.75" customHeight="1">
      <c r="J9" s="36"/>
    </row>
    <row r="10" ht="15.75" customHeight="1">
      <c r="A10" s="37" t="s">
        <v>262</v>
      </c>
      <c r="B10" s="37">
        <v>3.9</v>
      </c>
      <c r="J10" s="36"/>
    </row>
    <row r="11" ht="15.75" customHeight="1">
      <c r="A11" s="37" t="s">
        <v>264</v>
      </c>
      <c r="B11" s="37">
        <v>2.4</v>
      </c>
      <c r="J11" s="36"/>
    </row>
    <row r="12" ht="15.75" customHeight="1">
      <c r="A12" s="37" t="s">
        <v>266</v>
      </c>
      <c r="B12" s="37">
        <v>3.1</v>
      </c>
      <c r="J12" s="36"/>
    </row>
    <row r="13" ht="15.75" customHeight="1">
      <c r="A13" s="37" t="s">
        <v>268</v>
      </c>
      <c r="B13" s="37">
        <v>3.9</v>
      </c>
      <c r="J13" s="36"/>
    </row>
    <row r="14" ht="15.75" customHeight="1">
      <c r="A14" s="37" t="s">
        <v>246</v>
      </c>
      <c r="B14" s="37">
        <v>3.4</v>
      </c>
      <c r="J14" s="36"/>
    </row>
    <row r="15" ht="15.75" customHeight="1">
      <c r="J15" s="36"/>
    </row>
    <row r="16" ht="15.75" customHeight="1">
      <c r="J16" s="36"/>
    </row>
    <row r="17" ht="15.75" customHeight="1">
      <c r="A17" s="54" t="s">
        <v>271</v>
      </c>
      <c r="B17" s="54" t="s">
        <v>234</v>
      </c>
      <c r="C17" s="54" t="s">
        <v>235</v>
      </c>
      <c r="D17" s="54" t="s">
        <v>230</v>
      </c>
      <c r="J17" s="36"/>
    </row>
    <row r="18" ht="15.75" customHeight="1">
      <c r="A18" s="58" t="s">
        <v>262</v>
      </c>
      <c r="B18" s="108">
        <v>131.0</v>
      </c>
      <c r="C18" s="54">
        <f t="shared" ref="C18:C22" si="3">D18-B18</f>
        <v>39</v>
      </c>
      <c r="D18" s="54">
        <v>170.0</v>
      </c>
      <c r="J18" s="36"/>
    </row>
    <row r="19" ht="15.75" customHeight="1">
      <c r="A19" s="58" t="s">
        <v>264</v>
      </c>
      <c r="B19" s="54">
        <v>82.0</v>
      </c>
      <c r="C19" s="54">
        <f t="shared" si="3"/>
        <v>88</v>
      </c>
      <c r="D19" s="54">
        <v>170.0</v>
      </c>
      <c r="J19" s="36"/>
    </row>
    <row r="20" ht="15.75" customHeight="1">
      <c r="A20" s="58" t="s">
        <v>266</v>
      </c>
      <c r="B20" s="54">
        <v>105.0</v>
      </c>
      <c r="C20" s="54">
        <f t="shared" si="3"/>
        <v>65</v>
      </c>
      <c r="D20" s="54">
        <v>170.0</v>
      </c>
      <c r="J20" s="36"/>
    </row>
    <row r="21" ht="15.75" customHeight="1">
      <c r="A21" s="58" t="s">
        <v>268</v>
      </c>
      <c r="B21" s="54">
        <v>131.0</v>
      </c>
      <c r="C21" s="54">
        <f t="shared" si="3"/>
        <v>39</v>
      </c>
      <c r="D21" s="54">
        <v>170.0</v>
      </c>
      <c r="J21" s="36"/>
    </row>
    <row r="22" ht="15.75" customHeight="1">
      <c r="A22" s="57" t="s">
        <v>230</v>
      </c>
      <c r="B22" s="53">
        <f>B18++B19+B20+B21</f>
        <v>449</v>
      </c>
      <c r="C22" s="54">
        <f t="shared" si="3"/>
        <v>231</v>
      </c>
      <c r="D22" s="54">
        <v>680.0</v>
      </c>
      <c r="J22" s="36"/>
    </row>
    <row r="23" ht="15.75" customHeight="1">
      <c r="J23" s="36"/>
    </row>
    <row r="24" ht="15.75" customHeight="1">
      <c r="J24" s="36"/>
    </row>
    <row r="25" ht="15.75" customHeight="1">
      <c r="A25" s="54" t="s">
        <v>271</v>
      </c>
      <c r="B25" s="54" t="s">
        <v>234</v>
      </c>
      <c r="C25" s="54" t="s">
        <v>206</v>
      </c>
      <c r="D25" s="54" t="s">
        <v>235</v>
      </c>
      <c r="E25" s="54" t="s">
        <v>206</v>
      </c>
      <c r="F25" s="54" t="s">
        <v>230</v>
      </c>
      <c r="G25" s="54" t="s">
        <v>206</v>
      </c>
      <c r="J25" s="36"/>
    </row>
    <row r="26" ht="15.75" customHeight="1">
      <c r="A26" s="58" t="s">
        <v>262</v>
      </c>
      <c r="B26" s="109">
        <v>131.0</v>
      </c>
      <c r="C26" s="62">
        <f t="shared" ref="C26:C30" si="4">B26/F26</f>
        <v>0.7705882353</v>
      </c>
      <c r="D26" s="54">
        <v>39.0</v>
      </c>
      <c r="E26" s="62">
        <f t="shared" ref="E26:E30" si="5">D26/F26</f>
        <v>0.2294117647</v>
      </c>
      <c r="F26" s="54">
        <v>170.0</v>
      </c>
      <c r="G26" s="62">
        <f t="shared" ref="G26:G30" si="6">C26+E26</f>
        <v>1</v>
      </c>
      <c r="J26" s="36"/>
    </row>
    <row r="27" ht="15.75" customHeight="1">
      <c r="A27" s="58" t="s">
        <v>264</v>
      </c>
      <c r="B27" s="54">
        <v>82.0</v>
      </c>
      <c r="C27" s="62">
        <f t="shared" si="4"/>
        <v>0.4823529412</v>
      </c>
      <c r="D27" s="54">
        <v>88.0</v>
      </c>
      <c r="E27" s="62">
        <f t="shared" si="5"/>
        <v>0.5176470588</v>
      </c>
      <c r="F27" s="54">
        <v>170.0</v>
      </c>
      <c r="G27" s="62">
        <f t="shared" si="6"/>
        <v>1</v>
      </c>
      <c r="J27" s="36"/>
    </row>
    <row r="28" ht="15.75" customHeight="1">
      <c r="A28" s="58" t="s">
        <v>266</v>
      </c>
      <c r="B28" s="54">
        <v>105.0</v>
      </c>
      <c r="C28" s="62">
        <f t="shared" si="4"/>
        <v>0.6176470588</v>
      </c>
      <c r="D28" s="54">
        <v>65.0</v>
      </c>
      <c r="E28" s="62">
        <f t="shared" si="5"/>
        <v>0.3823529412</v>
      </c>
      <c r="F28" s="54">
        <v>170.0</v>
      </c>
      <c r="G28" s="62">
        <f t="shared" si="6"/>
        <v>1</v>
      </c>
      <c r="J28" s="36"/>
    </row>
    <row r="29" ht="15.75" customHeight="1">
      <c r="A29" s="58" t="s">
        <v>268</v>
      </c>
      <c r="B29" s="54">
        <v>131.0</v>
      </c>
      <c r="C29" s="62">
        <f t="shared" si="4"/>
        <v>0.7705882353</v>
      </c>
      <c r="D29" s="54">
        <v>39.0</v>
      </c>
      <c r="E29" s="62">
        <f t="shared" si="5"/>
        <v>0.2294117647</v>
      </c>
      <c r="F29" s="54">
        <v>170.0</v>
      </c>
      <c r="G29" s="62">
        <f t="shared" si="6"/>
        <v>1</v>
      </c>
      <c r="J29" s="36"/>
    </row>
    <row r="30" ht="15.75" customHeight="1">
      <c r="A30" s="57" t="s">
        <v>230</v>
      </c>
      <c r="B30" s="53">
        <f>B26++B27+B28+B29</f>
        <v>449</v>
      </c>
      <c r="C30" s="62">
        <f t="shared" si="4"/>
        <v>0.6602941176</v>
      </c>
      <c r="D30" s="54">
        <v>231.0</v>
      </c>
      <c r="E30" s="62">
        <f t="shared" si="5"/>
        <v>0.3397058824</v>
      </c>
      <c r="F30" s="54">
        <v>680.0</v>
      </c>
      <c r="G30" s="62">
        <f t="shared" si="6"/>
        <v>1</v>
      </c>
      <c r="J30" s="36"/>
    </row>
    <row r="31" ht="15.75" customHeight="1">
      <c r="J31" s="36"/>
    </row>
    <row r="32" ht="15.75" customHeight="1">
      <c r="A32" s="54" t="s">
        <v>271</v>
      </c>
      <c r="B32" s="54" t="s">
        <v>234</v>
      </c>
      <c r="C32" s="54" t="s">
        <v>206</v>
      </c>
      <c r="D32" s="54" t="s">
        <v>235</v>
      </c>
      <c r="E32" s="54" t="s">
        <v>206</v>
      </c>
      <c r="F32" s="54" t="s">
        <v>230</v>
      </c>
      <c r="G32" s="54"/>
      <c r="J32" s="36"/>
    </row>
    <row r="33" ht="15.75" customHeight="1">
      <c r="A33" s="58" t="s">
        <v>262</v>
      </c>
      <c r="B33" s="109">
        <v>131.0</v>
      </c>
      <c r="C33" s="62">
        <f t="shared" ref="C33:C37" si="7">B33/$B$37</f>
        <v>0.2917594655</v>
      </c>
      <c r="D33" s="54">
        <v>39.0</v>
      </c>
      <c r="E33" s="62">
        <f t="shared" ref="E33:E37" si="8">D33/$D$37</f>
        <v>0.1688311688</v>
      </c>
      <c r="F33" s="54">
        <v>170.0</v>
      </c>
      <c r="G33" s="53"/>
      <c r="J33" s="36"/>
    </row>
    <row r="34" ht="15.75" customHeight="1">
      <c r="A34" s="58" t="s">
        <v>264</v>
      </c>
      <c r="B34" s="54">
        <v>82.0</v>
      </c>
      <c r="C34" s="62">
        <f t="shared" si="7"/>
        <v>0.1826280624</v>
      </c>
      <c r="D34" s="54">
        <v>88.0</v>
      </c>
      <c r="E34" s="62">
        <f t="shared" si="8"/>
        <v>0.380952381</v>
      </c>
      <c r="F34" s="54">
        <v>170.0</v>
      </c>
      <c r="G34" s="53"/>
      <c r="J34" s="36"/>
    </row>
    <row r="35" ht="15.75" customHeight="1">
      <c r="A35" s="58" t="s">
        <v>266</v>
      </c>
      <c r="B35" s="54">
        <v>105.0</v>
      </c>
      <c r="C35" s="62">
        <f t="shared" si="7"/>
        <v>0.2338530067</v>
      </c>
      <c r="D35" s="54">
        <v>65.0</v>
      </c>
      <c r="E35" s="62">
        <f t="shared" si="8"/>
        <v>0.2813852814</v>
      </c>
      <c r="F35" s="54">
        <v>170.0</v>
      </c>
      <c r="G35" s="53"/>
      <c r="J35" s="36"/>
    </row>
    <row r="36" ht="15.75" customHeight="1">
      <c r="A36" s="58" t="s">
        <v>268</v>
      </c>
      <c r="B36" s="54">
        <v>131.0</v>
      </c>
      <c r="C36" s="62">
        <f t="shared" si="7"/>
        <v>0.2917594655</v>
      </c>
      <c r="D36" s="54">
        <v>39.0</v>
      </c>
      <c r="E36" s="62">
        <f t="shared" si="8"/>
        <v>0.1688311688</v>
      </c>
      <c r="F36" s="54">
        <v>170.0</v>
      </c>
      <c r="G36" s="53"/>
      <c r="J36" s="36"/>
    </row>
    <row r="37" ht="15.75" customHeight="1">
      <c r="A37" s="57" t="s">
        <v>230</v>
      </c>
      <c r="B37" s="53">
        <f>B33++B34+B35+B36</f>
        <v>449</v>
      </c>
      <c r="C37" s="62">
        <f t="shared" si="7"/>
        <v>1</v>
      </c>
      <c r="D37" s="54">
        <v>231.0</v>
      </c>
      <c r="E37" s="62">
        <f t="shared" si="8"/>
        <v>1</v>
      </c>
      <c r="F37" s="54">
        <v>680.0</v>
      </c>
      <c r="G37" s="53"/>
      <c r="J37" s="36"/>
    </row>
    <row r="38" ht="15.75" customHeight="1">
      <c r="J38" s="36"/>
    </row>
    <row r="39" ht="15.75" customHeight="1">
      <c r="B39" s="51" t="s">
        <v>233</v>
      </c>
      <c r="C39" s="51" t="s">
        <v>235</v>
      </c>
      <c r="J39" s="36"/>
    </row>
    <row r="40" ht="15.75" customHeight="1">
      <c r="A40" s="58" t="s">
        <v>262</v>
      </c>
      <c r="B40" s="59">
        <v>0.7705882352941177</v>
      </c>
      <c r="C40" s="59">
        <v>0.22941176470588234</v>
      </c>
      <c r="J40" s="36"/>
    </row>
    <row r="41" ht="15.75" customHeight="1">
      <c r="A41" s="110" t="s">
        <v>264</v>
      </c>
      <c r="B41" s="59">
        <v>0.4823529411764706</v>
      </c>
      <c r="C41" s="59">
        <v>0.5176470588235295</v>
      </c>
      <c r="J41" s="36"/>
    </row>
    <row r="42" ht="15.75" customHeight="1">
      <c r="A42" s="110" t="s">
        <v>266</v>
      </c>
      <c r="B42" s="59">
        <v>0.6176470588235294</v>
      </c>
      <c r="C42" s="59">
        <v>0.38235294117647056</v>
      </c>
      <c r="J42" s="36"/>
    </row>
    <row r="43" ht="15.75" customHeight="1">
      <c r="A43" s="110" t="s">
        <v>268</v>
      </c>
      <c r="B43" s="59">
        <v>0.7705882352941177</v>
      </c>
      <c r="C43" s="59">
        <v>0.22941176470588234</v>
      </c>
      <c r="J43" s="36"/>
    </row>
    <row r="44" ht="15.75" customHeight="1">
      <c r="J44" s="36"/>
    </row>
    <row r="45" ht="15.75" customHeight="1">
      <c r="B45" s="51" t="s">
        <v>233</v>
      </c>
      <c r="C45" s="51" t="s">
        <v>272</v>
      </c>
      <c r="J45" s="36"/>
    </row>
    <row r="46" ht="15.75" customHeight="1">
      <c r="A46" s="58" t="s">
        <v>262</v>
      </c>
      <c r="B46" s="111">
        <v>0.29175946547884185</v>
      </c>
      <c r="C46" s="111">
        <v>0.16883116883116883</v>
      </c>
      <c r="J46" s="36"/>
    </row>
    <row r="47" ht="15.75" customHeight="1">
      <c r="A47" s="110" t="s">
        <v>264</v>
      </c>
      <c r="B47" s="112">
        <v>0.18262806236080179</v>
      </c>
      <c r="C47" s="112">
        <v>0.38095238095238093</v>
      </c>
      <c r="J47" s="36"/>
    </row>
    <row r="48" ht="15.75" customHeight="1">
      <c r="A48" s="110" t="s">
        <v>266</v>
      </c>
      <c r="B48" s="112">
        <v>0.23385300668151449</v>
      </c>
      <c r="C48" s="112">
        <v>0.2813852813852814</v>
      </c>
      <c r="J48" s="36"/>
    </row>
    <row r="49" ht="15.75" customHeight="1">
      <c r="A49" s="110" t="s">
        <v>268</v>
      </c>
      <c r="B49" s="112">
        <v>0.29175946547884185</v>
      </c>
      <c r="C49" s="112">
        <v>0.16883116883116883</v>
      </c>
      <c r="J49" s="36"/>
    </row>
    <row r="50" ht="15.75" customHeight="1">
      <c r="A50" s="51" t="s">
        <v>230</v>
      </c>
      <c r="B50" s="55">
        <f t="shared" ref="B50:C50" si="9">B46+B47+B48+B49</f>
        <v>1</v>
      </c>
      <c r="C50" s="55">
        <f t="shared" si="9"/>
        <v>1</v>
      </c>
      <c r="J50" s="36"/>
    </row>
    <row r="51" ht="15.75" customHeight="1">
      <c r="J51" s="36"/>
    </row>
    <row r="52" ht="15.75" customHeight="1">
      <c r="J52" s="36"/>
    </row>
    <row r="53" ht="15.75" customHeight="1">
      <c r="J53" s="36"/>
    </row>
    <row r="54" ht="15.75" customHeight="1">
      <c r="J54" s="36"/>
    </row>
    <row r="55" ht="15.75" customHeight="1">
      <c r="J55" s="36"/>
    </row>
    <row r="56" ht="15.75" customHeight="1">
      <c r="J56" s="36"/>
    </row>
    <row r="57" ht="28.5" customHeight="1">
      <c r="A57" s="113" t="s">
        <v>273</v>
      </c>
      <c r="B57" s="42"/>
      <c r="C57" s="43"/>
      <c r="J57" s="36"/>
    </row>
    <row r="58" ht="31.5" customHeight="1">
      <c r="A58" s="114" t="s">
        <v>271</v>
      </c>
      <c r="B58" s="114" t="s">
        <v>274</v>
      </c>
      <c r="C58" s="114" t="s">
        <v>275</v>
      </c>
      <c r="J58" s="36"/>
    </row>
    <row r="59" ht="15.75" customHeight="1">
      <c r="A59" s="58" t="s">
        <v>262</v>
      </c>
      <c r="B59" s="30">
        <v>131.0</v>
      </c>
      <c r="C59" s="115">
        <v>39.0</v>
      </c>
      <c r="G59" s="116"/>
      <c r="J59" s="36"/>
    </row>
    <row r="60" ht="15.75" customHeight="1">
      <c r="A60" s="58" t="s">
        <v>264</v>
      </c>
      <c r="B60" s="115">
        <v>82.0</v>
      </c>
      <c r="C60" s="115">
        <v>88.0</v>
      </c>
      <c r="J60" s="36"/>
    </row>
    <row r="61" ht="15.75" customHeight="1">
      <c r="A61" s="58" t="s">
        <v>266</v>
      </c>
      <c r="B61" s="115">
        <v>105.0</v>
      </c>
      <c r="C61" s="115">
        <v>65.0</v>
      </c>
      <c r="J61" s="36"/>
    </row>
    <row r="62" ht="15.75" customHeight="1">
      <c r="A62" s="58" t="s">
        <v>268</v>
      </c>
      <c r="B62" s="115">
        <v>131.0</v>
      </c>
      <c r="C62" s="115">
        <v>39.0</v>
      </c>
      <c r="J62" s="36"/>
    </row>
    <row r="63" ht="15.75" customHeight="1">
      <c r="A63" s="117" t="s">
        <v>230</v>
      </c>
      <c r="B63" s="118">
        <f>B59++B60+B61+B62</f>
        <v>449</v>
      </c>
      <c r="C63" s="119">
        <v>231.0</v>
      </c>
      <c r="J63" s="36"/>
    </row>
    <row r="64" ht="15.75" customHeight="1">
      <c r="J64" s="36"/>
    </row>
    <row r="65" ht="15.75" customHeight="1">
      <c r="J65" s="36"/>
    </row>
    <row r="66" ht="15.75" customHeight="1">
      <c r="J66" s="36"/>
    </row>
    <row r="67" ht="15.75" customHeight="1">
      <c r="J67" s="36"/>
    </row>
    <row r="68" ht="15.75" customHeight="1">
      <c r="J68" s="36"/>
    </row>
    <row r="69" ht="15.75" customHeight="1">
      <c r="J69" s="36"/>
    </row>
    <row r="70" ht="15.75" customHeight="1">
      <c r="J70" s="36"/>
    </row>
    <row r="71" ht="15.75" customHeight="1">
      <c r="B71" s="51" t="s">
        <v>233</v>
      </c>
      <c r="J71" s="36"/>
    </row>
    <row r="72" ht="15.75" customHeight="1">
      <c r="A72" s="58" t="s">
        <v>262</v>
      </c>
      <c r="B72" s="111">
        <v>0.29175946547884185</v>
      </c>
      <c r="J72" s="36"/>
    </row>
    <row r="73" ht="15.75" customHeight="1">
      <c r="A73" s="110" t="s">
        <v>264</v>
      </c>
      <c r="B73" s="112">
        <v>0.18262806236080179</v>
      </c>
      <c r="J73" s="36"/>
    </row>
    <row r="74" ht="15.75" customHeight="1">
      <c r="A74" s="110" t="s">
        <v>266</v>
      </c>
      <c r="B74" s="112">
        <v>0.23385300668151449</v>
      </c>
      <c r="J74" s="36"/>
    </row>
    <row r="75" ht="15.75" customHeight="1">
      <c r="A75" s="110" t="s">
        <v>268</v>
      </c>
      <c r="B75" s="112">
        <v>0.29175946547884185</v>
      </c>
      <c r="J75" s="36"/>
    </row>
    <row r="76" ht="15.75" customHeight="1">
      <c r="J76" s="36"/>
    </row>
    <row r="77" ht="15.75" customHeight="1">
      <c r="J77" s="36"/>
    </row>
    <row r="78" ht="15.75" customHeight="1">
      <c r="J78" s="36"/>
    </row>
    <row r="79" ht="15.75" customHeight="1">
      <c r="J79" s="36"/>
    </row>
    <row r="80" ht="15.75" customHeight="1">
      <c r="J80" s="36"/>
    </row>
    <row r="81" ht="15.75" customHeight="1">
      <c r="J81" s="36"/>
    </row>
    <row r="82" ht="15.75" customHeight="1">
      <c r="J82" s="36"/>
    </row>
    <row r="83" ht="15.75" customHeight="1">
      <c r="J83" s="36"/>
    </row>
    <row r="84" ht="15.75" customHeight="1">
      <c r="J84" s="36"/>
    </row>
    <row r="85" ht="15.75" customHeight="1">
      <c r="J85" s="36"/>
    </row>
    <row r="86" ht="15.75" customHeight="1">
      <c r="J86" s="36"/>
    </row>
    <row r="87" ht="15.75" customHeight="1">
      <c r="J87" s="36"/>
    </row>
    <row r="88" ht="15.75" customHeight="1">
      <c r="J88" s="36"/>
    </row>
    <row r="89" ht="15.75" customHeight="1">
      <c r="J89" s="36"/>
    </row>
    <row r="90" ht="15.75" customHeight="1">
      <c r="J90" s="36"/>
    </row>
    <row r="91" ht="15.75" customHeight="1">
      <c r="J91" s="36"/>
    </row>
    <row r="92" ht="15.75" customHeight="1">
      <c r="J92" s="36"/>
    </row>
    <row r="93" ht="15.75" customHeight="1">
      <c r="J93" s="36"/>
    </row>
    <row r="94" ht="15.75" customHeight="1">
      <c r="J94" s="36"/>
    </row>
    <row r="95" ht="15.75" customHeight="1">
      <c r="J95" s="36"/>
    </row>
    <row r="96" ht="15.75" customHeight="1">
      <c r="J96" s="36"/>
    </row>
    <row r="97" ht="15.75" customHeight="1">
      <c r="J97" s="36"/>
    </row>
    <row r="98" ht="15.75" customHeight="1">
      <c r="J98" s="36"/>
    </row>
    <row r="99" ht="15.75" customHeight="1">
      <c r="J99" s="36"/>
    </row>
    <row r="100" ht="15.75" customHeight="1">
      <c r="J100" s="36"/>
    </row>
    <row r="101" ht="15.75" customHeight="1">
      <c r="J101" s="36"/>
    </row>
    <row r="102" ht="15.75" customHeight="1">
      <c r="J102" s="36"/>
    </row>
    <row r="103" ht="15.75" customHeight="1">
      <c r="J103" s="36"/>
    </row>
    <row r="104" ht="15.75" customHeight="1">
      <c r="J104" s="36"/>
    </row>
    <row r="105" ht="15.75" customHeight="1">
      <c r="J105" s="36"/>
    </row>
    <row r="106" ht="15.75" customHeight="1">
      <c r="J106" s="36"/>
    </row>
    <row r="107" ht="15.75" customHeight="1">
      <c r="J107" s="36"/>
    </row>
    <row r="108" ht="15.75" customHeight="1">
      <c r="J108" s="36"/>
    </row>
    <row r="109" ht="15.75" customHeight="1">
      <c r="J109" s="36"/>
    </row>
    <row r="110" ht="15.75" customHeight="1">
      <c r="J110" s="36"/>
    </row>
    <row r="111" ht="15.75" customHeight="1">
      <c r="J111" s="36"/>
    </row>
    <row r="112" ht="15.75" customHeight="1">
      <c r="J112" s="36"/>
    </row>
    <row r="113" ht="15.75" customHeight="1">
      <c r="J113" s="36"/>
    </row>
    <row r="114" ht="15.75" customHeight="1">
      <c r="J114" s="36"/>
    </row>
    <row r="115" ht="15.75" customHeight="1">
      <c r="J115" s="36"/>
    </row>
    <row r="116" ht="15.75" customHeight="1">
      <c r="J116" s="36"/>
    </row>
    <row r="117" ht="15.75" customHeight="1">
      <c r="J117" s="36"/>
    </row>
    <row r="118" ht="15.75" customHeight="1">
      <c r="J118" s="36"/>
    </row>
    <row r="119" ht="15.75" customHeight="1">
      <c r="J119" s="36"/>
    </row>
    <row r="120" ht="15.75" customHeight="1">
      <c r="J120" s="36"/>
    </row>
    <row r="121" ht="15.75" customHeight="1">
      <c r="J121" s="36"/>
    </row>
    <row r="122" ht="15.75" customHeight="1">
      <c r="J122" s="36"/>
    </row>
    <row r="123" ht="15.75" customHeight="1">
      <c r="J123" s="36"/>
    </row>
    <row r="124" ht="15.75" customHeight="1">
      <c r="J124" s="36"/>
    </row>
    <row r="125" ht="15.75" customHeight="1">
      <c r="J125" s="36"/>
    </row>
    <row r="126" ht="15.75" customHeight="1">
      <c r="J126" s="36"/>
    </row>
    <row r="127" ht="15.75" customHeight="1">
      <c r="J127" s="36"/>
    </row>
    <row r="128" ht="15.75" customHeight="1">
      <c r="J128" s="36"/>
    </row>
    <row r="129" ht="15.75" customHeight="1">
      <c r="J129" s="36"/>
    </row>
    <row r="130" ht="15.75" customHeight="1">
      <c r="J130" s="36"/>
    </row>
    <row r="131" ht="15.75" customHeight="1">
      <c r="J131" s="36"/>
    </row>
    <row r="132" ht="15.75" customHeight="1">
      <c r="J132" s="36"/>
    </row>
    <row r="133" ht="15.75" customHeight="1">
      <c r="J133" s="36"/>
    </row>
    <row r="134" ht="15.75" customHeight="1">
      <c r="J134" s="36"/>
    </row>
    <row r="135" ht="15.75" customHeight="1">
      <c r="J135" s="36"/>
    </row>
    <row r="136" ht="15.75" customHeight="1">
      <c r="J136" s="36"/>
    </row>
    <row r="137" ht="15.75" customHeight="1">
      <c r="J137" s="36"/>
    </row>
    <row r="138" ht="15.75" customHeight="1">
      <c r="J138" s="36"/>
    </row>
    <row r="139" ht="15.75" customHeight="1">
      <c r="J139" s="36"/>
    </row>
    <row r="140" ht="15.75" customHeight="1">
      <c r="J140" s="36"/>
    </row>
    <row r="141" ht="15.75" customHeight="1">
      <c r="J141" s="36"/>
    </row>
    <row r="142" ht="15.75" customHeight="1">
      <c r="J142" s="36"/>
    </row>
    <row r="143" ht="15.75" customHeight="1">
      <c r="J143" s="36"/>
    </row>
    <row r="144" ht="15.75" customHeight="1">
      <c r="J144" s="36"/>
    </row>
    <row r="145" ht="15.75" customHeight="1">
      <c r="J145" s="36"/>
    </row>
    <row r="146" ht="15.75" customHeight="1">
      <c r="J146" s="36"/>
    </row>
    <row r="147" ht="15.75" customHeight="1">
      <c r="J147" s="36"/>
    </row>
    <row r="148" ht="15.75" customHeight="1">
      <c r="J148" s="36"/>
    </row>
    <row r="149" ht="15.75" customHeight="1">
      <c r="J149" s="36"/>
    </row>
    <row r="150" ht="15.75" customHeight="1">
      <c r="J150" s="36"/>
    </row>
    <row r="151" ht="15.75" customHeight="1">
      <c r="J151" s="36"/>
    </row>
    <row r="152" ht="15.75" customHeight="1">
      <c r="J152" s="36"/>
    </row>
    <row r="153" ht="15.75" customHeight="1">
      <c r="J153" s="36"/>
    </row>
    <row r="154" ht="15.75" customHeight="1">
      <c r="J154" s="36"/>
    </row>
    <row r="155" ht="15.75" customHeight="1">
      <c r="J155" s="36"/>
    </row>
    <row r="156" ht="15.75" customHeight="1">
      <c r="J156" s="36"/>
    </row>
    <row r="157" ht="15.75" customHeight="1">
      <c r="J157" s="36"/>
    </row>
    <row r="158" ht="15.75" customHeight="1">
      <c r="J158" s="36"/>
    </row>
    <row r="159" ht="15.75" customHeight="1">
      <c r="J159" s="36"/>
    </row>
    <row r="160" ht="15.75" customHeight="1">
      <c r="J160" s="36"/>
    </row>
    <row r="161" ht="15.75" customHeight="1">
      <c r="J161" s="36"/>
    </row>
    <row r="162" ht="15.75" customHeight="1">
      <c r="J162" s="36"/>
    </row>
    <row r="163" ht="15.75" customHeight="1">
      <c r="J163" s="36"/>
    </row>
    <row r="164" ht="15.75" customHeight="1">
      <c r="J164" s="36"/>
    </row>
    <row r="165" ht="15.75" customHeight="1">
      <c r="J165" s="36"/>
    </row>
    <row r="166" ht="15.75" customHeight="1">
      <c r="J166" s="36"/>
    </row>
    <row r="167" ht="15.75" customHeight="1">
      <c r="J167" s="36"/>
    </row>
    <row r="168" ht="15.75" customHeight="1">
      <c r="J168" s="36"/>
    </row>
    <row r="169" ht="15.75" customHeight="1">
      <c r="J169" s="36"/>
    </row>
    <row r="170" ht="15.75" customHeight="1">
      <c r="J170" s="36"/>
    </row>
    <row r="171" ht="15.75" customHeight="1">
      <c r="J171" s="36"/>
    </row>
    <row r="172" ht="15.75" customHeight="1">
      <c r="J172" s="36"/>
    </row>
    <row r="173" ht="15.75" customHeight="1">
      <c r="J173" s="36"/>
    </row>
    <row r="174" ht="15.75" customHeight="1">
      <c r="J174" s="36"/>
    </row>
    <row r="175" ht="15.75" customHeight="1">
      <c r="J175" s="36"/>
    </row>
    <row r="176" ht="15.75" customHeight="1">
      <c r="J176" s="36"/>
    </row>
    <row r="177" ht="15.75" customHeight="1">
      <c r="J177" s="36"/>
    </row>
    <row r="178" ht="15.75" customHeight="1">
      <c r="J178" s="36"/>
    </row>
    <row r="179" ht="15.75" customHeight="1">
      <c r="J179" s="36"/>
    </row>
    <row r="180" ht="15.75" customHeight="1">
      <c r="J180" s="36"/>
    </row>
    <row r="181" ht="15.75" customHeight="1">
      <c r="J181" s="36"/>
    </row>
    <row r="182" ht="15.75" customHeight="1">
      <c r="J182" s="36"/>
    </row>
    <row r="183" ht="15.75" customHeight="1">
      <c r="J183" s="36"/>
    </row>
    <row r="184" ht="15.75" customHeight="1">
      <c r="J184" s="36"/>
    </row>
    <row r="185" ht="15.75" customHeight="1">
      <c r="J185" s="36"/>
    </row>
    <row r="186" ht="15.75" customHeight="1">
      <c r="J186" s="36"/>
    </row>
    <row r="187" ht="15.75" customHeight="1">
      <c r="J187" s="36"/>
    </row>
    <row r="188" ht="15.75" customHeight="1">
      <c r="J188" s="36"/>
    </row>
    <row r="189" ht="15.75" customHeight="1">
      <c r="J189" s="36"/>
    </row>
    <row r="190" ht="15.75" customHeight="1">
      <c r="J190" s="36"/>
    </row>
    <row r="191" ht="15.75" customHeight="1">
      <c r="J191" s="36"/>
    </row>
    <row r="192" ht="15.75" customHeight="1">
      <c r="J192" s="36"/>
    </row>
    <row r="193" ht="15.75" customHeight="1">
      <c r="J193" s="36"/>
    </row>
    <row r="194" ht="15.75" customHeight="1">
      <c r="J194" s="36"/>
    </row>
    <row r="195" ht="15.75" customHeight="1">
      <c r="J195" s="36"/>
    </row>
    <row r="196" ht="15.75" customHeight="1">
      <c r="J196" s="36"/>
    </row>
    <row r="197" ht="15.75" customHeight="1">
      <c r="J197" s="36"/>
    </row>
    <row r="198" ht="15.75" customHeight="1">
      <c r="J198" s="36"/>
    </row>
    <row r="199" ht="15.75" customHeight="1">
      <c r="J199" s="36"/>
    </row>
    <row r="200" ht="15.75" customHeight="1">
      <c r="J200" s="36"/>
    </row>
    <row r="201" ht="15.75" customHeight="1">
      <c r="J201" s="36"/>
    </row>
    <row r="202" ht="15.75" customHeight="1">
      <c r="J202" s="36"/>
    </row>
    <row r="203" ht="15.75" customHeight="1">
      <c r="J203" s="36"/>
    </row>
    <row r="204" ht="15.75" customHeight="1">
      <c r="J204" s="36"/>
    </row>
    <row r="205" ht="15.75" customHeight="1">
      <c r="J205" s="36"/>
    </row>
    <row r="206" ht="15.75" customHeight="1">
      <c r="J206" s="36"/>
    </row>
    <row r="207" ht="15.75" customHeight="1">
      <c r="J207" s="36"/>
    </row>
    <row r="208" ht="15.75" customHeight="1">
      <c r="J208" s="36"/>
    </row>
    <row r="209" ht="15.75" customHeight="1">
      <c r="J209" s="36"/>
    </row>
    <row r="210" ht="15.75" customHeight="1">
      <c r="J210" s="36"/>
    </row>
    <row r="211" ht="15.75" customHeight="1">
      <c r="J211" s="36"/>
    </row>
    <row r="212" ht="15.75" customHeight="1">
      <c r="J212" s="36"/>
    </row>
    <row r="213" ht="15.75" customHeight="1">
      <c r="J213" s="36"/>
    </row>
    <row r="214" ht="15.75" customHeight="1">
      <c r="J214" s="36"/>
    </row>
    <row r="215" ht="15.75" customHeight="1">
      <c r="J215" s="36"/>
    </row>
    <row r="216" ht="15.75" customHeight="1">
      <c r="J216" s="36"/>
    </row>
    <row r="217" ht="15.75" customHeight="1">
      <c r="J217" s="36"/>
    </row>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
    <mergeCell ref="A57:C57"/>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75"/>
    <col customWidth="1" min="2" max="2" width="16.13"/>
    <col customWidth="1" min="3" max="6" width="19.13"/>
    <col customWidth="1" min="7" max="9" width="12.63"/>
  </cols>
  <sheetData>
    <row r="1" ht="15.75" customHeight="1">
      <c r="A1" s="35" t="s">
        <v>212</v>
      </c>
      <c r="B1" s="35" t="s">
        <v>213</v>
      </c>
      <c r="G1" s="120" t="s">
        <v>236</v>
      </c>
    </row>
    <row r="2" ht="15.75" customHeight="1">
      <c r="A2" s="37" t="s">
        <v>276</v>
      </c>
      <c r="B2" s="37" t="s">
        <v>277</v>
      </c>
      <c r="C2" s="6"/>
      <c r="D2" s="6"/>
      <c r="E2" s="6"/>
      <c r="F2" s="37">
        <v>113.0</v>
      </c>
      <c r="G2" s="121">
        <f t="shared" ref="G2:G5" si="1">F2/170*5</f>
        <v>3.323529412</v>
      </c>
      <c r="I2" s="64" t="s">
        <v>276</v>
      </c>
      <c r="J2" s="43"/>
      <c r="K2" s="122">
        <v>44988.0</v>
      </c>
    </row>
    <row r="3" ht="15.75" customHeight="1">
      <c r="A3" s="37" t="s">
        <v>278</v>
      </c>
      <c r="B3" s="37" t="s">
        <v>279</v>
      </c>
      <c r="C3" s="6"/>
      <c r="D3" s="6"/>
      <c r="E3" s="6"/>
      <c r="F3" s="37">
        <v>108.0</v>
      </c>
      <c r="G3" s="121">
        <f t="shared" si="1"/>
        <v>3.176470588</v>
      </c>
      <c r="I3" s="64" t="s">
        <v>278</v>
      </c>
      <c r="J3" s="43"/>
      <c r="K3" s="123" t="s">
        <v>280</v>
      </c>
    </row>
    <row r="4" ht="15.75" customHeight="1">
      <c r="A4" s="37" t="s">
        <v>281</v>
      </c>
      <c r="B4" s="37" t="s">
        <v>282</v>
      </c>
      <c r="C4" s="6"/>
      <c r="D4" s="6"/>
      <c r="E4" s="6"/>
      <c r="F4" s="37">
        <v>136.0</v>
      </c>
      <c r="G4" s="121">
        <f t="shared" si="1"/>
        <v>4</v>
      </c>
      <c r="I4" s="64" t="s">
        <v>281</v>
      </c>
      <c r="J4" s="43"/>
      <c r="K4" s="123" t="s">
        <v>283</v>
      </c>
    </row>
    <row r="5" ht="15.75" customHeight="1">
      <c r="A5" s="37" t="s">
        <v>284</v>
      </c>
      <c r="B5" s="37" t="s">
        <v>285</v>
      </c>
      <c r="C5" s="6"/>
      <c r="D5" s="6"/>
      <c r="E5" s="6"/>
      <c r="F5" s="37">
        <v>103.0</v>
      </c>
      <c r="G5" s="121">
        <f t="shared" si="1"/>
        <v>3.029411765</v>
      </c>
      <c r="I5" s="64" t="s">
        <v>284</v>
      </c>
      <c r="J5" s="43"/>
      <c r="K5" s="123" t="s">
        <v>286</v>
      </c>
    </row>
    <row r="6" ht="15.75" customHeight="1">
      <c r="C6" s="6"/>
      <c r="D6" s="6"/>
      <c r="E6" s="6"/>
      <c r="F6" s="37" t="s">
        <v>224</v>
      </c>
      <c r="G6" s="121">
        <f>SUM(G2:G5)/4</f>
        <v>3.382352941</v>
      </c>
      <c r="I6" s="64" t="s">
        <v>246</v>
      </c>
      <c r="J6" s="43"/>
      <c r="K6" s="123" t="s">
        <v>287</v>
      </c>
    </row>
    <row r="7" ht="15.75" customHeight="1">
      <c r="F7" s="53"/>
      <c r="G7" s="121"/>
    </row>
    <row r="8" ht="15.75" customHeight="1">
      <c r="A8" s="35" t="s">
        <v>288</v>
      </c>
      <c r="G8" s="124"/>
    </row>
    <row r="9" ht="15.75" customHeight="1">
      <c r="A9" s="65">
        <f>SUM('Respuestas de formulario 1'!K37+'Respuestas de formulario 1'!AK37+'Respuestas de formulario 1'!BW37+'Respuestas de formulario 1'!DG37+'Respuestas de formulario 1'!EM37)</f>
        <v>113</v>
      </c>
      <c r="G9" s="125"/>
    </row>
    <row r="10" ht="15.75" customHeight="1">
      <c r="G10" s="125"/>
    </row>
    <row r="11" ht="15.75" customHeight="1">
      <c r="C11" s="126"/>
      <c r="D11" s="126"/>
      <c r="E11" s="126"/>
      <c r="F11" s="127" t="s">
        <v>289</v>
      </c>
      <c r="G11" s="125"/>
    </row>
    <row r="12" ht="15.75" customHeight="1">
      <c r="A12" s="35" t="s">
        <v>278</v>
      </c>
      <c r="C12" s="8"/>
      <c r="D12" s="8"/>
      <c r="E12" s="8"/>
      <c r="F12" s="65"/>
      <c r="G12" s="125"/>
      <c r="I12" s="64" t="s">
        <v>276</v>
      </c>
      <c r="J12" s="43"/>
      <c r="K12" s="128">
        <v>3.3</v>
      </c>
    </row>
    <row r="13" ht="15.75" customHeight="1">
      <c r="A13" s="65">
        <f>SUM('Respuestas de formulario 1'!AM37+'Respuestas de formulario 1'!BQ37+'Respuestas de formulario 1'!BY37+'Respuestas de formulario 1'!DI37+'Respuestas de formulario 1'!ES37)</f>
        <v>108</v>
      </c>
      <c r="G13" s="125"/>
      <c r="I13" s="64" t="s">
        <v>278</v>
      </c>
      <c r="J13" s="43"/>
      <c r="K13" s="65">
        <v>3.2</v>
      </c>
    </row>
    <row r="14" ht="15.75" customHeight="1">
      <c r="G14" s="125"/>
      <c r="I14" s="64" t="s">
        <v>281</v>
      </c>
      <c r="J14" s="43"/>
      <c r="K14" s="129">
        <v>4.0</v>
      </c>
    </row>
    <row r="15" ht="15.75" customHeight="1">
      <c r="G15" s="125"/>
      <c r="I15" s="64" t="s">
        <v>284</v>
      </c>
      <c r="J15" s="43"/>
      <c r="K15" s="129">
        <v>3.0</v>
      </c>
    </row>
    <row r="16" ht="15.75" customHeight="1">
      <c r="A16" s="35" t="s">
        <v>281</v>
      </c>
      <c r="G16" s="125"/>
      <c r="I16" s="64" t="s">
        <v>246</v>
      </c>
      <c r="J16" s="43"/>
      <c r="K16" s="65">
        <v>3.4</v>
      </c>
    </row>
    <row r="17" ht="15.75" customHeight="1">
      <c r="A17" s="65">
        <f>SUM('Respuestas de formulario 1'!M37+'Respuestas de formulario 1'!AQ37+'Respuestas de formulario 1'!CA37+'Respuestas de formulario 1'!DE37+'Respuestas de formulario 1'!EY37)</f>
        <v>136</v>
      </c>
      <c r="G17" s="125"/>
    </row>
    <row r="18" ht="15.75" customHeight="1">
      <c r="G18" s="125"/>
    </row>
    <row r="19" ht="15.75" customHeight="1">
      <c r="G19" s="125"/>
    </row>
    <row r="20" ht="15.75" customHeight="1">
      <c r="A20" s="35" t="s">
        <v>284</v>
      </c>
      <c r="C20" s="130"/>
      <c r="D20" s="130"/>
      <c r="E20" s="130"/>
      <c r="F20" s="35" t="s">
        <v>290</v>
      </c>
      <c r="G20" s="125"/>
    </row>
    <row r="21" ht="15.75" customHeight="1">
      <c r="A21" s="65">
        <f>SUM('Respuestas de formulario 1'!AO37+'Respuestas de formulario 1'!BS37+'Respuestas de formulario 1'!CC37+'Respuestas de formulario 1'!DO37+'Respuestas de formulario 1'!EO37)</f>
        <v>103</v>
      </c>
      <c r="C21" s="8"/>
      <c r="D21" s="8"/>
      <c r="E21" s="8"/>
      <c r="F21" s="65">
        <f>SUM(A9+A13+A17+A21)</f>
        <v>460</v>
      </c>
      <c r="G21" s="125"/>
    </row>
    <row r="22" ht="15.75" customHeight="1">
      <c r="G22" s="125"/>
    </row>
    <row r="23" ht="15.75" customHeight="1">
      <c r="G23" s="125"/>
    </row>
    <row r="24" ht="15.75" customHeight="1">
      <c r="G24" s="125"/>
    </row>
    <row r="25" ht="15.75" customHeight="1">
      <c r="G25" s="125"/>
    </row>
    <row r="26" ht="15.75" customHeight="1">
      <c r="G26" s="125"/>
    </row>
    <row r="27" ht="15.75" customHeight="1">
      <c r="G27" s="125"/>
    </row>
    <row r="28" ht="15.75" customHeight="1">
      <c r="G28" s="125"/>
    </row>
    <row r="29" ht="15.75" customHeight="1">
      <c r="B29" s="54" t="s">
        <v>291</v>
      </c>
      <c r="C29" s="54"/>
      <c r="D29" s="54" t="s">
        <v>292</v>
      </c>
      <c r="E29" s="54" t="s">
        <v>209</v>
      </c>
      <c r="F29" s="131"/>
    </row>
    <row r="30" ht="15.75" customHeight="1">
      <c r="A30" s="37" t="s">
        <v>276</v>
      </c>
      <c r="B30" s="132">
        <v>113.0</v>
      </c>
      <c r="C30" s="54"/>
      <c r="D30" s="54">
        <v>57.0</v>
      </c>
      <c r="E30" s="53">
        <f t="shared" ref="E30:E34" si="2">SUM(B30+D30)</f>
        <v>170</v>
      </c>
      <c r="F30" s="131"/>
    </row>
    <row r="31" ht="15.75" customHeight="1">
      <c r="A31" s="37" t="s">
        <v>278</v>
      </c>
      <c r="B31" s="132">
        <v>108.0</v>
      </c>
      <c r="C31" s="54"/>
      <c r="D31" s="54">
        <v>62.0</v>
      </c>
      <c r="E31" s="53">
        <f t="shared" si="2"/>
        <v>170</v>
      </c>
      <c r="F31" s="131"/>
    </row>
    <row r="32" ht="15.75" customHeight="1">
      <c r="A32" s="37" t="s">
        <v>281</v>
      </c>
      <c r="B32" s="132">
        <v>136.0</v>
      </c>
      <c r="C32" s="54"/>
      <c r="D32" s="54">
        <v>34.0</v>
      </c>
      <c r="E32" s="53">
        <f t="shared" si="2"/>
        <v>170</v>
      </c>
      <c r="F32" s="131"/>
    </row>
    <row r="33" ht="15.75" customHeight="1">
      <c r="A33" s="37" t="s">
        <v>284</v>
      </c>
      <c r="B33" s="132">
        <v>103.0</v>
      </c>
      <c r="C33" s="54"/>
      <c r="D33" s="54">
        <v>67.0</v>
      </c>
      <c r="E33" s="53">
        <f t="shared" si="2"/>
        <v>170</v>
      </c>
      <c r="F33" s="131"/>
    </row>
    <row r="34" ht="15.75" customHeight="1">
      <c r="A34" s="54" t="s">
        <v>209</v>
      </c>
      <c r="B34" s="53">
        <f>SUM(B30:B33)</f>
        <v>460</v>
      </c>
      <c r="C34" s="53"/>
      <c r="D34" s="53">
        <f>SUM(D30:D33)</f>
        <v>220</v>
      </c>
      <c r="E34" s="53">
        <f t="shared" si="2"/>
        <v>680</v>
      </c>
      <c r="F34" s="131"/>
    </row>
    <row r="35" ht="15.75" customHeight="1">
      <c r="G35" s="125"/>
    </row>
    <row r="36" ht="20.25" customHeight="1">
      <c r="A36" s="133" t="s">
        <v>293</v>
      </c>
      <c r="B36" s="42"/>
      <c r="C36" s="43"/>
      <c r="G36" s="125"/>
    </row>
    <row r="37" ht="15.75" customHeight="1">
      <c r="A37" s="134" t="s">
        <v>227</v>
      </c>
      <c r="B37" s="79" t="s">
        <v>233</v>
      </c>
      <c r="C37" s="79" t="s">
        <v>232</v>
      </c>
      <c r="D37" s="135"/>
      <c r="E37" s="135"/>
      <c r="F37" s="135"/>
      <c r="G37" s="136"/>
      <c r="H37" s="135"/>
      <c r="I37" s="135"/>
      <c r="J37" s="135"/>
      <c r="K37" s="135"/>
      <c r="L37" s="135"/>
      <c r="M37" s="135"/>
      <c r="N37" s="135"/>
      <c r="O37" s="135"/>
      <c r="P37" s="135"/>
      <c r="Q37" s="135"/>
      <c r="R37" s="135"/>
      <c r="S37" s="135"/>
      <c r="T37" s="135"/>
      <c r="U37" s="135"/>
      <c r="V37" s="135"/>
      <c r="W37" s="135"/>
      <c r="X37" s="135"/>
      <c r="Y37" s="135"/>
      <c r="Z37" s="135"/>
      <c r="AA37" s="135"/>
      <c r="AB37" s="135"/>
      <c r="AC37" s="135"/>
    </row>
    <row r="38" ht="15.75" customHeight="1">
      <c r="A38" s="38" t="s">
        <v>276</v>
      </c>
      <c r="B38" s="132">
        <v>113.0</v>
      </c>
      <c r="C38" s="54">
        <v>57.0</v>
      </c>
      <c r="G38" s="125"/>
    </row>
    <row r="39" ht="15.75" customHeight="1">
      <c r="A39" s="38" t="s">
        <v>278</v>
      </c>
      <c r="B39" s="132">
        <v>108.0</v>
      </c>
      <c r="C39" s="54">
        <v>62.0</v>
      </c>
      <c r="G39" s="125"/>
    </row>
    <row r="40" ht="15.75" customHeight="1">
      <c r="A40" s="38" t="s">
        <v>281</v>
      </c>
      <c r="B40" s="132">
        <v>136.0</v>
      </c>
      <c r="C40" s="54">
        <v>34.0</v>
      </c>
      <c r="G40" s="125"/>
    </row>
    <row r="41" ht="15.75" customHeight="1">
      <c r="A41" s="38" t="s">
        <v>284</v>
      </c>
      <c r="B41" s="132">
        <v>103.0</v>
      </c>
      <c r="C41" s="54">
        <v>67.0</v>
      </c>
      <c r="G41" s="125"/>
    </row>
    <row r="42" ht="15.75" customHeight="1">
      <c r="A42" s="137" t="s">
        <v>230</v>
      </c>
      <c r="B42" s="53">
        <f t="shared" ref="B42:C42" si="3">SUM(B38:B41)</f>
        <v>460</v>
      </c>
      <c r="C42" s="53">
        <f t="shared" si="3"/>
        <v>220</v>
      </c>
      <c r="G42" s="125"/>
    </row>
    <row r="43" ht="15.75" customHeight="1">
      <c r="G43" s="125"/>
    </row>
    <row r="44" ht="15.75" customHeight="1">
      <c r="G44" s="125"/>
    </row>
    <row r="45" ht="15.75" customHeight="1">
      <c r="B45" s="54" t="s">
        <v>291</v>
      </c>
      <c r="C45" s="54"/>
      <c r="D45" s="54" t="s">
        <v>292</v>
      </c>
      <c r="E45" s="54"/>
      <c r="F45" s="54" t="s">
        <v>209</v>
      </c>
      <c r="G45" s="125"/>
      <c r="J45" s="51" t="s">
        <v>233</v>
      </c>
      <c r="K45" s="51" t="s">
        <v>232</v>
      </c>
    </row>
    <row r="46" ht="15.75" customHeight="1">
      <c r="A46" s="37" t="s">
        <v>276</v>
      </c>
      <c r="B46" s="132">
        <v>113.0</v>
      </c>
      <c r="C46" s="61">
        <f t="shared" ref="C46:C50" si="4">B46/F46</f>
        <v>0.6647058824</v>
      </c>
      <c r="D46" s="54">
        <v>57.0</v>
      </c>
      <c r="E46" s="59">
        <f t="shared" ref="E46:E50" si="5">D46/F46</f>
        <v>0.3352941176</v>
      </c>
      <c r="F46" s="53">
        <f t="shared" ref="F46:F50" si="6">SUM(B46+D46)</f>
        <v>170</v>
      </c>
      <c r="G46" s="138">
        <f t="shared" ref="G46:G50" si="7">C46+E46</f>
        <v>1</v>
      </c>
      <c r="I46" s="37" t="s">
        <v>276</v>
      </c>
      <c r="J46" s="61">
        <v>0.6647058823529411</v>
      </c>
      <c r="K46" s="59">
        <v>0.3352941176470588</v>
      </c>
    </row>
    <row r="47" ht="15.75" customHeight="1">
      <c r="A47" s="37" t="s">
        <v>278</v>
      </c>
      <c r="B47" s="132">
        <v>108.0</v>
      </c>
      <c r="C47" s="61">
        <f t="shared" si="4"/>
        <v>0.6352941176</v>
      </c>
      <c r="D47" s="54">
        <v>62.0</v>
      </c>
      <c r="E47" s="59">
        <f t="shared" si="5"/>
        <v>0.3647058824</v>
      </c>
      <c r="F47" s="53">
        <f t="shared" si="6"/>
        <v>170</v>
      </c>
      <c r="G47" s="138">
        <f t="shared" si="7"/>
        <v>1</v>
      </c>
      <c r="I47" s="37" t="s">
        <v>278</v>
      </c>
      <c r="J47" s="61">
        <v>0.6352941176470588</v>
      </c>
      <c r="K47" s="59">
        <v>0.36470588235294116</v>
      </c>
    </row>
    <row r="48" ht="15.75" customHeight="1">
      <c r="A48" s="37" t="s">
        <v>281</v>
      </c>
      <c r="B48" s="132">
        <v>136.0</v>
      </c>
      <c r="C48" s="61">
        <f t="shared" si="4"/>
        <v>0.8</v>
      </c>
      <c r="D48" s="54">
        <v>34.0</v>
      </c>
      <c r="E48" s="59">
        <f t="shared" si="5"/>
        <v>0.2</v>
      </c>
      <c r="F48" s="53">
        <f t="shared" si="6"/>
        <v>170</v>
      </c>
      <c r="G48" s="138">
        <f t="shared" si="7"/>
        <v>1</v>
      </c>
      <c r="I48" s="37" t="s">
        <v>281</v>
      </c>
      <c r="J48" s="61">
        <v>0.8</v>
      </c>
      <c r="K48" s="59">
        <v>0.2</v>
      </c>
    </row>
    <row r="49" ht="15.75" customHeight="1">
      <c r="A49" s="37" t="s">
        <v>284</v>
      </c>
      <c r="B49" s="132">
        <v>103.0</v>
      </c>
      <c r="C49" s="61">
        <f t="shared" si="4"/>
        <v>0.6058823529</v>
      </c>
      <c r="D49" s="54">
        <v>67.0</v>
      </c>
      <c r="E49" s="59">
        <f t="shared" si="5"/>
        <v>0.3941176471</v>
      </c>
      <c r="F49" s="53">
        <f t="shared" si="6"/>
        <v>170</v>
      </c>
      <c r="G49" s="138">
        <f t="shared" si="7"/>
        <v>1</v>
      </c>
      <c r="I49" s="37" t="s">
        <v>284</v>
      </c>
      <c r="J49" s="61">
        <v>0.6058823529411764</v>
      </c>
      <c r="K49" s="59">
        <v>0.3941176470588235</v>
      </c>
    </row>
    <row r="50" ht="15.75" customHeight="1">
      <c r="A50" s="137" t="s">
        <v>209</v>
      </c>
      <c r="B50" s="139">
        <f>SUM(B46:B49)</f>
        <v>460</v>
      </c>
      <c r="C50" s="61">
        <f t="shared" si="4"/>
        <v>0.6764705882</v>
      </c>
      <c r="D50" s="139">
        <f>SUM(D46:D49)</f>
        <v>220</v>
      </c>
      <c r="E50" s="140">
        <f t="shared" si="5"/>
        <v>0.3235294118</v>
      </c>
      <c r="F50" s="139">
        <f t="shared" si="6"/>
        <v>680</v>
      </c>
      <c r="G50" s="138">
        <f t="shared" si="7"/>
        <v>1</v>
      </c>
    </row>
    <row r="51" ht="15.75" customHeight="1">
      <c r="G51" s="125"/>
    </row>
    <row r="52" ht="15.75" customHeight="1">
      <c r="G52" s="125"/>
      <c r="M52" s="83" t="s">
        <v>255</v>
      </c>
    </row>
    <row r="53" ht="15.75" customHeight="1">
      <c r="G53" s="125"/>
      <c r="M53" s="141" t="s">
        <v>294</v>
      </c>
    </row>
    <row r="54" ht="15.75" customHeight="1">
      <c r="B54" s="54" t="s">
        <v>291</v>
      </c>
      <c r="C54" s="54"/>
      <c r="D54" s="54" t="s">
        <v>292</v>
      </c>
      <c r="E54" s="54"/>
      <c r="F54" s="54" t="s">
        <v>209</v>
      </c>
      <c r="G54" s="125"/>
    </row>
    <row r="55" ht="15.75" customHeight="1">
      <c r="A55" s="37" t="s">
        <v>276</v>
      </c>
      <c r="B55" s="132">
        <v>113.0</v>
      </c>
      <c r="C55" s="61">
        <f t="shared" ref="C55:C58" si="8">B55/$B$59</f>
        <v>0.2456521739</v>
      </c>
      <c r="D55" s="54">
        <v>57.0</v>
      </c>
      <c r="E55" s="59">
        <f t="shared" ref="E55:E59" si="9">D55/$D$59</f>
        <v>0.2590909091</v>
      </c>
      <c r="F55" s="53">
        <f t="shared" ref="F55:F59" si="10">SUM(B55+D55)</f>
        <v>170</v>
      </c>
      <c r="G55" s="125"/>
    </row>
    <row r="56" ht="15.75" customHeight="1">
      <c r="A56" s="37" t="s">
        <v>278</v>
      </c>
      <c r="B56" s="132">
        <v>108.0</v>
      </c>
      <c r="C56" s="61">
        <f t="shared" si="8"/>
        <v>0.2347826087</v>
      </c>
      <c r="D56" s="54">
        <v>62.0</v>
      </c>
      <c r="E56" s="59">
        <f t="shared" si="9"/>
        <v>0.2818181818</v>
      </c>
      <c r="F56" s="53">
        <f t="shared" si="10"/>
        <v>170</v>
      </c>
      <c r="G56" s="125"/>
    </row>
    <row r="57" ht="15.75" customHeight="1">
      <c r="A57" s="37" t="s">
        <v>281</v>
      </c>
      <c r="B57" s="132">
        <v>136.0</v>
      </c>
      <c r="C57" s="61">
        <f t="shared" si="8"/>
        <v>0.2956521739</v>
      </c>
      <c r="D57" s="54">
        <v>34.0</v>
      </c>
      <c r="E57" s="59">
        <f t="shared" si="9"/>
        <v>0.1545454545</v>
      </c>
      <c r="F57" s="53">
        <f t="shared" si="10"/>
        <v>170</v>
      </c>
      <c r="G57" s="125"/>
    </row>
    <row r="58" ht="15.75" customHeight="1">
      <c r="A58" s="37" t="s">
        <v>284</v>
      </c>
      <c r="B58" s="132">
        <v>103.0</v>
      </c>
      <c r="C58" s="61">
        <f t="shared" si="8"/>
        <v>0.2239130435</v>
      </c>
      <c r="D58" s="54">
        <v>67.0</v>
      </c>
      <c r="E58" s="59">
        <f t="shared" si="9"/>
        <v>0.3045454545</v>
      </c>
      <c r="F58" s="53">
        <f t="shared" si="10"/>
        <v>170</v>
      </c>
      <c r="G58" s="125"/>
    </row>
    <row r="59" ht="15.75" customHeight="1">
      <c r="A59" s="137" t="s">
        <v>209</v>
      </c>
      <c r="B59" s="139">
        <f t="shared" ref="B59:D59" si="11">SUM(B55:B58)</f>
        <v>460</v>
      </c>
      <c r="C59" s="140">
        <f t="shared" si="11"/>
        <v>1</v>
      </c>
      <c r="D59" s="139">
        <f t="shared" si="11"/>
        <v>220</v>
      </c>
      <c r="E59" s="62">
        <f t="shared" si="9"/>
        <v>1</v>
      </c>
      <c r="F59" s="139">
        <f t="shared" si="10"/>
        <v>680</v>
      </c>
      <c r="G59" s="125"/>
    </row>
    <row r="60" ht="15.75" customHeight="1">
      <c r="G60" s="125"/>
    </row>
    <row r="61" ht="15.75" customHeight="1">
      <c r="G61" s="125"/>
    </row>
    <row r="62" ht="15.75" customHeight="1">
      <c r="G62" s="125"/>
    </row>
    <row r="63" ht="15.75" customHeight="1">
      <c r="G63" s="125"/>
      <c r="J63" s="54" t="s">
        <v>233</v>
      </c>
      <c r="K63" s="54" t="s">
        <v>232</v>
      </c>
    </row>
    <row r="64" ht="15.75" customHeight="1">
      <c r="G64" s="125"/>
      <c r="I64" s="37" t="s">
        <v>276</v>
      </c>
      <c r="J64" s="61">
        <v>0.24565217391304348</v>
      </c>
      <c r="K64" s="59">
        <v>0.2590909090909091</v>
      </c>
    </row>
    <row r="65" ht="15.75" customHeight="1">
      <c r="G65" s="125"/>
      <c r="I65" s="37" t="s">
        <v>278</v>
      </c>
      <c r="J65" s="61">
        <v>0.23478260869565218</v>
      </c>
      <c r="K65" s="59">
        <v>0.2818181818181818</v>
      </c>
    </row>
    <row r="66" ht="15.75" customHeight="1">
      <c r="G66" s="125"/>
      <c r="I66" s="37" t="s">
        <v>281</v>
      </c>
      <c r="J66" s="61">
        <v>0.2956521739130435</v>
      </c>
      <c r="K66" s="59">
        <v>0.15454545454545454</v>
      </c>
    </row>
    <row r="67" ht="15.75" customHeight="1">
      <c r="G67" s="125"/>
      <c r="I67" s="37" t="s">
        <v>284</v>
      </c>
      <c r="J67" s="61">
        <v>0.22391304347826088</v>
      </c>
      <c r="K67" s="59">
        <v>0.30454545454545456</v>
      </c>
    </row>
    <row r="68" ht="15.75" customHeight="1">
      <c r="G68" s="125"/>
    </row>
    <row r="69" ht="15.75" customHeight="1">
      <c r="G69" s="125"/>
    </row>
    <row r="70" ht="15.75" customHeight="1">
      <c r="G70" s="125"/>
    </row>
    <row r="71" ht="15.75" customHeight="1">
      <c r="G71" s="125"/>
    </row>
    <row r="72" ht="15.75" customHeight="1">
      <c r="G72" s="125"/>
    </row>
    <row r="73" ht="15.75" customHeight="1">
      <c r="G73" s="125"/>
    </row>
    <row r="74" ht="15.75" customHeight="1">
      <c r="G74" s="125"/>
    </row>
    <row r="75" ht="15.75" customHeight="1">
      <c r="G75" s="125"/>
    </row>
    <row r="76" ht="15.75" customHeight="1">
      <c r="G76" s="125"/>
    </row>
    <row r="77" ht="15.75" customHeight="1">
      <c r="G77" s="125"/>
    </row>
    <row r="78" ht="15.75" customHeight="1">
      <c r="G78" s="125"/>
    </row>
    <row r="79" ht="15.75" customHeight="1">
      <c r="G79" s="125"/>
    </row>
    <row r="80" ht="15.75" customHeight="1">
      <c r="G80" s="125"/>
    </row>
    <row r="81" ht="15.75" customHeight="1">
      <c r="G81" s="125"/>
      <c r="J81" s="54" t="s">
        <v>233</v>
      </c>
    </row>
    <row r="82" ht="15.75" customHeight="1">
      <c r="G82" s="125"/>
      <c r="I82" s="37" t="s">
        <v>276</v>
      </c>
      <c r="J82" s="61">
        <v>0.24565217391304348</v>
      </c>
    </row>
    <row r="83" ht="15.75" customHeight="1">
      <c r="G83" s="125"/>
      <c r="I83" s="37" t="s">
        <v>278</v>
      </c>
      <c r="J83" s="61">
        <v>0.23478260869565218</v>
      </c>
    </row>
    <row r="84" ht="15.75" customHeight="1">
      <c r="G84" s="125"/>
      <c r="I84" s="37" t="s">
        <v>281</v>
      </c>
      <c r="J84" s="61">
        <v>0.2956521739130435</v>
      </c>
    </row>
    <row r="85" ht="15.75" customHeight="1">
      <c r="G85" s="125"/>
      <c r="I85" s="37" t="s">
        <v>284</v>
      </c>
      <c r="J85" s="61">
        <v>0.22391304347826088</v>
      </c>
    </row>
    <row r="86" ht="15.75" customHeight="1">
      <c r="G86" s="125"/>
    </row>
    <row r="87" ht="15.75" customHeight="1">
      <c r="G87" s="125"/>
    </row>
    <row r="88" ht="15.75" customHeight="1">
      <c r="G88" s="125"/>
    </row>
    <row r="89" ht="15.75" customHeight="1">
      <c r="G89" s="125"/>
    </row>
    <row r="90" ht="15.75" customHeight="1">
      <c r="G90" s="125"/>
    </row>
    <row r="91" ht="15.75" customHeight="1">
      <c r="G91" s="125"/>
    </row>
    <row r="92" ht="15.75" customHeight="1">
      <c r="G92" s="125"/>
    </row>
    <row r="93" ht="15.75" customHeight="1">
      <c r="G93" s="125"/>
    </row>
    <row r="94" ht="15.75" customHeight="1">
      <c r="G94" s="125"/>
    </row>
    <row r="95" ht="15.75" customHeight="1">
      <c r="G95" s="125"/>
    </row>
    <row r="96" ht="15.75" customHeight="1">
      <c r="G96" s="125"/>
    </row>
    <row r="97" ht="15.75" customHeight="1">
      <c r="G97" s="125"/>
    </row>
    <row r="98" ht="15.75" customHeight="1">
      <c r="G98" s="125"/>
    </row>
    <row r="99" ht="15.75" customHeight="1">
      <c r="G99" s="125"/>
    </row>
    <row r="100" ht="15.75" customHeight="1">
      <c r="G100" s="125"/>
    </row>
    <row r="101" ht="15.75" customHeight="1">
      <c r="G101" s="125"/>
    </row>
    <row r="102" ht="15.75" customHeight="1">
      <c r="G102" s="125"/>
    </row>
    <row r="103" ht="15.75" customHeight="1">
      <c r="G103" s="125"/>
    </row>
    <row r="104" ht="15.75" customHeight="1">
      <c r="G104" s="125"/>
    </row>
    <row r="105" ht="15.75" customHeight="1">
      <c r="G105" s="125"/>
    </row>
    <row r="106" ht="15.75" customHeight="1">
      <c r="G106" s="125"/>
    </row>
    <row r="107" ht="15.75" customHeight="1">
      <c r="G107" s="125"/>
    </row>
    <row r="108" ht="15.75" customHeight="1">
      <c r="G108" s="125"/>
    </row>
    <row r="109" ht="15.75" customHeight="1">
      <c r="G109" s="125"/>
    </row>
    <row r="110" ht="15.75" customHeight="1">
      <c r="G110" s="125"/>
    </row>
    <row r="111" ht="15.75" customHeight="1">
      <c r="G111" s="125"/>
    </row>
    <row r="112" ht="15.75" customHeight="1">
      <c r="G112" s="125"/>
    </row>
    <row r="113" ht="15.75" customHeight="1">
      <c r="G113" s="125"/>
    </row>
    <row r="114" ht="15.75" customHeight="1">
      <c r="G114" s="125"/>
    </row>
    <row r="115" ht="15.75" customHeight="1">
      <c r="G115" s="125"/>
    </row>
    <row r="116" ht="15.75" customHeight="1">
      <c r="G116" s="125"/>
    </row>
    <row r="117" ht="15.75" customHeight="1">
      <c r="G117" s="125"/>
    </row>
    <row r="118" ht="15.75" customHeight="1">
      <c r="G118" s="125"/>
    </row>
    <row r="119" ht="15.75" customHeight="1">
      <c r="G119" s="125"/>
    </row>
    <row r="120" ht="15.75" customHeight="1">
      <c r="G120" s="125"/>
    </row>
    <row r="121" ht="15.75" customHeight="1">
      <c r="G121" s="125"/>
    </row>
    <row r="122" ht="15.75" customHeight="1">
      <c r="G122" s="125"/>
    </row>
    <row r="123" ht="15.75" customHeight="1">
      <c r="G123" s="125"/>
    </row>
    <row r="124" ht="15.75" customHeight="1">
      <c r="G124" s="125"/>
    </row>
    <row r="125" ht="15.75" customHeight="1">
      <c r="G125" s="125"/>
    </row>
    <row r="126" ht="15.75" customHeight="1">
      <c r="G126" s="125"/>
    </row>
    <row r="127" ht="15.75" customHeight="1">
      <c r="G127" s="125"/>
    </row>
    <row r="128" ht="15.75" customHeight="1">
      <c r="G128" s="125"/>
    </row>
    <row r="129" ht="15.75" customHeight="1">
      <c r="G129" s="125"/>
    </row>
    <row r="130" ht="15.75" customHeight="1">
      <c r="G130" s="125"/>
    </row>
    <row r="131" ht="15.75" customHeight="1">
      <c r="G131" s="125"/>
    </row>
    <row r="132" ht="15.75" customHeight="1">
      <c r="G132" s="125"/>
    </row>
    <row r="133" ht="15.75" customHeight="1">
      <c r="G133" s="125"/>
    </row>
    <row r="134" ht="15.75" customHeight="1">
      <c r="G134" s="125"/>
    </row>
    <row r="135" ht="15.75" customHeight="1">
      <c r="G135" s="125"/>
    </row>
    <row r="136" ht="15.75" customHeight="1">
      <c r="G136" s="125"/>
    </row>
    <row r="137" ht="15.75" customHeight="1">
      <c r="G137" s="125"/>
    </row>
    <row r="138" ht="15.75" customHeight="1">
      <c r="G138" s="125"/>
    </row>
    <row r="139" ht="15.75" customHeight="1">
      <c r="G139" s="125"/>
    </row>
    <row r="140" ht="15.75" customHeight="1">
      <c r="G140" s="125"/>
    </row>
    <row r="141" ht="15.75" customHeight="1">
      <c r="G141" s="125"/>
    </row>
    <row r="142" ht="15.75" customHeight="1">
      <c r="G142" s="125"/>
    </row>
    <row r="143" ht="15.75" customHeight="1">
      <c r="G143" s="125"/>
    </row>
    <row r="144" ht="15.75" customHeight="1">
      <c r="G144" s="125"/>
    </row>
    <row r="145" ht="15.75" customHeight="1">
      <c r="G145" s="125"/>
    </row>
    <row r="146" ht="15.75" customHeight="1">
      <c r="G146" s="125"/>
    </row>
    <row r="147" ht="15.75" customHeight="1">
      <c r="G147" s="125"/>
    </row>
    <row r="148" ht="15.75" customHeight="1">
      <c r="G148" s="125"/>
    </row>
    <row r="149" ht="15.75" customHeight="1">
      <c r="G149" s="125"/>
    </row>
    <row r="150" ht="15.75" customHeight="1">
      <c r="G150" s="125"/>
    </row>
    <row r="151" ht="15.75" customHeight="1">
      <c r="G151" s="125"/>
    </row>
    <row r="152" ht="15.75" customHeight="1">
      <c r="G152" s="125"/>
    </row>
    <row r="153" ht="15.75" customHeight="1">
      <c r="G153" s="125"/>
    </row>
    <row r="154" ht="15.75" customHeight="1">
      <c r="G154" s="125"/>
    </row>
    <row r="155" ht="15.75" customHeight="1">
      <c r="G155" s="125"/>
    </row>
    <row r="156" ht="15.75" customHeight="1">
      <c r="G156" s="125"/>
    </row>
    <row r="157" ht="15.75" customHeight="1">
      <c r="G157" s="125"/>
    </row>
    <row r="158" ht="15.75" customHeight="1">
      <c r="G158" s="125"/>
    </row>
    <row r="159" ht="15.75" customHeight="1">
      <c r="G159" s="125"/>
    </row>
    <row r="160" ht="15.75" customHeight="1">
      <c r="G160" s="125"/>
    </row>
    <row r="161" ht="15.75" customHeight="1">
      <c r="G161" s="125"/>
    </row>
    <row r="162" ht="15.75" customHeight="1">
      <c r="G162" s="125"/>
    </row>
    <row r="163" ht="15.75" customHeight="1">
      <c r="G163" s="125"/>
    </row>
    <row r="164" ht="15.75" customHeight="1">
      <c r="G164" s="125"/>
    </row>
    <row r="165" ht="15.75" customHeight="1">
      <c r="G165" s="125"/>
    </row>
    <row r="166" ht="15.75" customHeight="1">
      <c r="G166" s="125"/>
    </row>
    <row r="167" ht="15.75" customHeight="1">
      <c r="G167" s="125"/>
    </row>
    <row r="168" ht="15.75" customHeight="1">
      <c r="G168" s="125"/>
    </row>
    <row r="169" ht="15.75" customHeight="1">
      <c r="G169" s="125"/>
    </row>
    <row r="170" ht="15.75" customHeight="1">
      <c r="G170" s="125"/>
    </row>
    <row r="171" ht="15.75" customHeight="1">
      <c r="G171" s="125"/>
    </row>
    <row r="172" ht="15.75" customHeight="1">
      <c r="G172" s="125"/>
    </row>
    <row r="173" ht="15.75" customHeight="1">
      <c r="G173" s="125"/>
    </row>
    <row r="174" ht="15.75" customHeight="1">
      <c r="G174" s="125"/>
    </row>
    <row r="175" ht="15.75" customHeight="1">
      <c r="G175" s="125"/>
    </row>
    <row r="176" ht="15.75" customHeight="1">
      <c r="G176" s="125"/>
    </row>
    <row r="177" ht="15.75" customHeight="1">
      <c r="G177" s="125"/>
    </row>
    <row r="178" ht="15.75" customHeight="1">
      <c r="G178" s="125"/>
    </row>
    <row r="179" ht="15.75" customHeight="1">
      <c r="G179" s="125"/>
    </row>
    <row r="180" ht="15.75" customHeight="1">
      <c r="G180" s="125"/>
    </row>
    <row r="181" ht="15.75" customHeight="1">
      <c r="G181" s="125"/>
    </row>
    <row r="182" ht="15.75" customHeight="1">
      <c r="G182" s="125"/>
    </row>
    <row r="183" ht="15.75" customHeight="1">
      <c r="G183" s="125"/>
    </row>
    <row r="184" ht="15.75" customHeight="1">
      <c r="G184" s="125"/>
    </row>
    <row r="185" ht="15.75" customHeight="1">
      <c r="G185" s="125"/>
    </row>
    <row r="186" ht="15.75" customHeight="1">
      <c r="G186" s="125"/>
    </row>
    <row r="187" ht="15.75" customHeight="1">
      <c r="G187" s="125"/>
    </row>
    <row r="188" ht="15.75" customHeight="1">
      <c r="G188" s="125"/>
    </row>
    <row r="189" ht="15.75" customHeight="1">
      <c r="G189" s="125"/>
    </row>
    <row r="190" ht="15.75" customHeight="1">
      <c r="G190" s="125"/>
    </row>
    <row r="191" ht="15.75" customHeight="1">
      <c r="G191" s="125"/>
    </row>
    <row r="192" ht="15.75" customHeight="1">
      <c r="G192" s="125"/>
    </row>
    <row r="193" ht="15.75" customHeight="1">
      <c r="G193" s="125"/>
    </row>
    <row r="194" ht="15.75" customHeight="1">
      <c r="G194" s="125"/>
    </row>
    <row r="195" ht="15.75" customHeight="1">
      <c r="G195" s="125"/>
    </row>
    <row r="196" ht="15.75" customHeight="1">
      <c r="G196" s="125"/>
    </row>
    <row r="197" ht="15.75" customHeight="1">
      <c r="G197" s="125"/>
    </row>
    <row r="198" ht="15.75" customHeight="1">
      <c r="G198" s="125"/>
    </row>
    <row r="199" ht="15.75" customHeight="1">
      <c r="G199" s="125"/>
    </row>
    <row r="200" ht="15.75" customHeight="1">
      <c r="G200" s="125"/>
    </row>
    <row r="201" ht="15.75" customHeight="1">
      <c r="G201" s="125"/>
    </row>
    <row r="202" ht="15.75" customHeight="1">
      <c r="G202" s="125"/>
    </row>
    <row r="203" ht="15.75" customHeight="1">
      <c r="G203" s="125"/>
    </row>
    <row r="204" ht="15.75" customHeight="1">
      <c r="G204" s="125"/>
    </row>
    <row r="205" ht="15.75" customHeight="1">
      <c r="G205" s="125"/>
    </row>
    <row r="206" ht="15.75" customHeight="1">
      <c r="G206" s="125"/>
    </row>
    <row r="207" ht="15.75" customHeight="1">
      <c r="G207" s="125"/>
    </row>
    <row r="208" ht="15.75" customHeight="1">
      <c r="G208" s="125"/>
    </row>
    <row r="209" ht="15.75" customHeight="1">
      <c r="G209" s="125"/>
    </row>
    <row r="210" ht="15.75" customHeight="1">
      <c r="G210" s="125"/>
    </row>
    <row r="211" ht="15.75" customHeight="1">
      <c r="G211" s="125"/>
    </row>
    <row r="212" ht="15.75" customHeight="1">
      <c r="G212" s="125"/>
    </row>
    <row r="213" ht="15.75" customHeight="1">
      <c r="G213" s="125"/>
    </row>
    <row r="214" ht="15.75" customHeight="1">
      <c r="G214" s="125"/>
    </row>
    <row r="215" ht="15.75" customHeight="1">
      <c r="G215" s="125"/>
    </row>
    <row r="216" ht="15.75" customHeight="1">
      <c r="G216" s="125"/>
    </row>
    <row r="217" ht="15.75" customHeight="1">
      <c r="G217" s="125"/>
    </row>
    <row r="218" ht="15.75" customHeight="1">
      <c r="G218" s="125"/>
    </row>
    <row r="219" ht="15.75" customHeight="1">
      <c r="G219" s="125"/>
    </row>
    <row r="220" ht="15.75" customHeight="1">
      <c r="G220" s="125"/>
    </row>
    <row r="221" ht="15.75" customHeight="1">
      <c r="G221" s="125"/>
    </row>
    <row r="222" ht="15.75" customHeight="1">
      <c r="G222" s="125"/>
    </row>
    <row r="223" ht="15.75" customHeight="1">
      <c r="G223" s="125"/>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3">
    <mergeCell ref="I14:J14"/>
    <mergeCell ref="I15:J15"/>
    <mergeCell ref="I16:J16"/>
    <mergeCell ref="A36:C36"/>
    <mergeCell ref="M52:N52"/>
    <mergeCell ref="M53:R54"/>
    <mergeCell ref="I2:J2"/>
    <mergeCell ref="I3:J3"/>
    <mergeCell ref="I4:J4"/>
    <mergeCell ref="I5:J5"/>
    <mergeCell ref="I6:J6"/>
    <mergeCell ref="I12:J12"/>
    <mergeCell ref="I13:J1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 customWidth="1" min="10" max="10" width="14.13"/>
  </cols>
  <sheetData>
    <row r="1" ht="15.75" customHeight="1">
      <c r="A1" s="6" t="s">
        <v>172</v>
      </c>
    </row>
    <row r="2" ht="15.75" customHeight="1">
      <c r="A2" s="6" t="s">
        <v>180</v>
      </c>
    </row>
    <row r="3" ht="15.75" customHeight="1">
      <c r="A3" s="6" t="s">
        <v>182</v>
      </c>
      <c r="J3" s="8" t="s">
        <v>295</v>
      </c>
    </row>
    <row r="4" ht="15.75" customHeight="1">
      <c r="A4" s="6" t="s">
        <v>184</v>
      </c>
    </row>
    <row r="5" ht="15.75" customHeight="1">
      <c r="A5" s="6" t="s">
        <v>182</v>
      </c>
      <c r="J5" s="142"/>
      <c r="K5" s="143"/>
      <c r="L5" s="144"/>
      <c r="M5" s="6">
        <v>34.0</v>
      </c>
    </row>
    <row r="6" ht="15.75" customHeight="1">
      <c r="A6" s="6" t="s">
        <v>188</v>
      </c>
      <c r="J6" s="37" t="s">
        <v>296</v>
      </c>
      <c r="K6" s="65">
        <v>3.0</v>
      </c>
      <c r="L6" s="40">
        <f t="shared" ref="L6:L12" si="1">K6/$M$5*100</f>
        <v>8.823529412</v>
      </c>
    </row>
    <row r="7" ht="15.75" customHeight="1">
      <c r="A7" s="6" t="s">
        <v>189</v>
      </c>
      <c r="J7" s="37" t="s">
        <v>297</v>
      </c>
      <c r="K7" s="65">
        <v>12.0</v>
      </c>
      <c r="L7" s="40">
        <f t="shared" si="1"/>
        <v>35.29411765</v>
      </c>
    </row>
    <row r="8" ht="15.75" customHeight="1">
      <c r="A8" s="6" t="s">
        <v>180</v>
      </c>
      <c r="J8" s="37" t="s">
        <v>298</v>
      </c>
      <c r="K8" s="65">
        <v>6.0</v>
      </c>
      <c r="L8" s="40">
        <f t="shared" si="1"/>
        <v>17.64705882</v>
      </c>
    </row>
    <row r="9" ht="15.75" customHeight="1">
      <c r="A9" s="6" t="s">
        <v>184</v>
      </c>
      <c r="J9" s="37" t="s">
        <v>299</v>
      </c>
      <c r="K9" s="65">
        <v>4.0</v>
      </c>
      <c r="L9" s="40">
        <f t="shared" si="1"/>
        <v>11.76470588</v>
      </c>
    </row>
    <row r="10" ht="15.75" customHeight="1">
      <c r="A10" s="6" t="s">
        <v>180</v>
      </c>
      <c r="J10" s="37" t="s">
        <v>300</v>
      </c>
      <c r="K10" s="65">
        <v>2.0</v>
      </c>
      <c r="L10" s="40">
        <f t="shared" si="1"/>
        <v>5.882352941</v>
      </c>
    </row>
    <row r="11" ht="15.75" customHeight="1">
      <c r="A11" s="6" t="s">
        <v>184</v>
      </c>
      <c r="J11" s="37" t="s">
        <v>301</v>
      </c>
      <c r="K11" s="65">
        <v>3.0</v>
      </c>
      <c r="L11" s="40">
        <f t="shared" si="1"/>
        <v>8.823529412</v>
      </c>
    </row>
    <row r="12" ht="15.75" customHeight="1">
      <c r="A12" s="6" t="s">
        <v>182</v>
      </c>
      <c r="J12" s="37" t="s">
        <v>302</v>
      </c>
      <c r="K12" s="65">
        <v>2.0</v>
      </c>
      <c r="L12" s="40">
        <f t="shared" si="1"/>
        <v>5.882352941</v>
      </c>
    </row>
    <row r="13" ht="15.75" customHeight="1">
      <c r="A13" s="6" t="s">
        <v>182</v>
      </c>
    </row>
    <row r="14" ht="15.75" customHeight="1">
      <c r="A14" s="6" t="s">
        <v>188</v>
      </c>
      <c r="J14" s="37" t="s">
        <v>296</v>
      </c>
      <c r="K14" s="145">
        <v>8.823529411764707</v>
      </c>
      <c r="L14" s="68"/>
    </row>
    <row r="15" ht="15.75" customHeight="1">
      <c r="A15" s="6" t="s">
        <v>189</v>
      </c>
      <c r="J15" s="37" t="s">
        <v>297</v>
      </c>
      <c r="K15" s="145">
        <v>35.294117647058826</v>
      </c>
      <c r="L15" s="68"/>
    </row>
    <row r="16" ht="15.75" customHeight="1">
      <c r="A16" s="6" t="s">
        <v>172</v>
      </c>
      <c r="J16" s="37" t="s">
        <v>298</v>
      </c>
      <c r="K16" s="145">
        <v>17.647058823529413</v>
      </c>
      <c r="L16" s="68"/>
    </row>
    <row r="17" ht="15.75" customHeight="1">
      <c r="A17" s="6" t="s">
        <v>199</v>
      </c>
      <c r="J17" s="37" t="s">
        <v>299</v>
      </c>
      <c r="K17" s="145">
        <v>11.76470588235294</v>
      </c>
      <c r="L17" s="68"/>
    </row>
    <row r="18" ht="15.75" customHeight="1">
      <c r="A18" s="6" t="s">
        <v>172</v>
      </c>
      <c r="J18" s="37" t="s">
        <v>300</v>
      </c>
      <c r="K18" s="145">
        <v>5.88235294117647</v>
      </c>
      <c r="L18" s="68"/>
    </row>
    <row r="19" ht="15.75" customHeight="1">
      <c r="A19" s="6" t="s">
        <v>199</v>
      </c>
      <c r="J19" s="37" t="s">
        <v>301</v>
      </c>
      <c r="K19" s="145">
        <v>8.823529411764707</v>
      </c>
      <c r="L19" s="68"/>
    </row>
    <row r="20" ht="15.75" customHeight="1">
      <c r="A20" s="6" t="s">
        <v>172</v>
      </c>
      <c r="J20" s="37" t="s">
        <v>302</v>
      </c>
      <c r="K20" s="145">
        <v>5.88235294117647</v>
      </c>
      <c r="L20" s="68"/>
    </row>
    <row r="21" ht="15.75" customHeight="1">
      <c r="A21" s="6" t="s">
        <v>182</v>
      </c>
    </row>
    <row r="22" ht="15.75" customHeight="1">
      <c r="A22" s="6" t="s">
        <v>199</v>
      </c>
    </row>
    <row r="23" ht="15.75" customHeight="1">
      <c r="A23" s="6" t="s">
        <v>182</v>
      </c>
    </row>
    <row r="24" ht="15.75" customHeight="1">
      <c r="A24" s="6" t="s">
        <v>182</v>
      </c>
    </row>
    <row r="25" ht="15.75" customHeight="1">
      <c r="A25" s="6" t="s">
        <v>180</v>
      </c>
    </row>
    <row r="26" ht="15.75" customHeight="1">
      <c r="A26" s="6" t="s">
        <v>172</v>
      </c>
    </row>
    <row r="27" ht="15.75" customHeight="1">
      <c r="A27" s="6" t="s">
        <v>182</v>
      </c>
    </row>
    <row r="28" ht="15.75" customHeight="1">
      <c r="A28" s="6" t="s">
        <v>182</v>
      </c>
    </row>
    <row r="29" ht="15.75" customHeight="1">
      <c r="A29" s="6" t="s">
        <v>189</v>
      </c>
    </row>
    <row r="30" ht="15.75" customHeight="1">
      <c r="A30" s="6" t="s">
        <v>182</v>
      </c>
    </row>
    <row r="31" ht="15.75" customHeight="1">
      <c r="A31" s="6" t="s">
        <v>184</v>
      </c>
    </row>
    <row r="32" ht="15.75" customHeight="1">
      <c r="A32" s="6" t="s">
        <v>172</v>
      </c>
    </row>
    <row r="33" ht="15.75" customHeight="1">
      <c r="A33" s="6" t="s">
        <v>182</v>
      </c>
    </row>
    <row r="34" ht="15.75" customHeight="1">
      <c r="A34" s="6" t="s">
        <v>182</v>
      </c>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J3:L4"/>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c r="A1" s="6" t="s">
        <v>173</v>
      </c>
    </row>
    <row r="2" ht="15.75" customHeight="1">
      <c r="A2" s="6" t="s">
        <v>173</v>
      </c>
    </row>
    <row r="3" ht="15.75" customHeight="1">
      <c r="A3" s="6" t="s">
        <v>173</v>
      </c>
    </row>
    <row r="4" ht="15.75" customHeight="1">
      <c r="A4" s="6" t="s">
        <v>173</v>
      </c>
    </row>
    <row r="5" ht="15.75" customHeight="1">
      <c r="A5" s="6" t="s">
        <v>173</v>
      </c>
    </row>
    <row r="6" ht="15.75" customHeight="1">
      <c r="A6" s="6" t="s">
        <v>173</v>
      </c>
    </row>
    <row r="7" ht="15.75" customHeight="1">
      <c r="A7" s="6" t="s">
        <v>173</v>
      </c>
    </row>
    <row r="8" ht="15.75" customHeight="1">
      <c r="A8" s="6" t="s">
        <v>173</v>
      </c>
    </row>
    <row r="9" ht="15.75" customHeight="1">
      <c r="A9" s="6" t="s">
        <v>173</v>
      </c>
    </row>
    <row r="10" ht="15.75" customHeight="1">
      <c r="A10" s="6" t="s">
        <v>173</v>
      </c>
    </row>
    <row r="11" ht="15.75" customHeight="1">
      <c r="A11" s="6" t="s">
        <v>193</v>
      </c>
    </row>
    <row r="12" ht="15.75" customHeight="1">
      <c r="A12" s="6" t="s">
        <v>173</v>
      </c>
    </row>
    <row r="13" ht="15.75" customHeight="1">
      <c r="A13" s="6" t="s">
        <v>173</v>
      </c>
    </row>
    <row r="14" ht="15.75" customHeight="1">
      <c r="A14" s="6" t="s">
        <v>173</v>
      </c>
    </row>
    <row r="15" ht="15.75" customHeight="1">
      <c r="A15" s="6" t="s">
        <v>173</v>
      </c>
    </row>
    <row r="16" ht="15.75" customHeight="1">
      <c r="A16" s="6" t="s">
        <v>193</v>
      </c>
    </row>
    <row r="17" ht="15.75" customHeight="1">
      <c r="A17" s="6" t="s">
        <v>173</v>
      </c>
    </row>
    <row r="18" ht="15.75" customHeight="1">
      <c r="A18" s="6" t="s">
        <v>173</v>
      </c>
    </row>
    <row r="19" ht="15.75" customHeight="1">
      <c r="A19" s="6" t="s">
        <v>173</v>
      </c>
    </row>
    <row r="20" ht="15.75" customHeight="1">
      <c r="A20" s="6" t="s">
        <v>173</v>
      </c>
    </row>
    <row r="21" ht="15.75" customHeight="1">
      <c r="A21" s="6" t="s">
        <v>173</v>
      </c>
    </row>
    <row r="22" ht="15.75" customHeight="1">
      <c r="A22" s="6" t="s">
        <v>173</v>
      </c>
    </row>
    <row r="23" ht="15.75" customHeight="1">
      <c r="A23" s="6" t="s">
        <v>173</v>
      </c>
    </row>
    <row r="24" ht="15.75" customHeight="1">
      <c r="A24" s="6" t="s">
        <v>173</v>
      </c>
    </row>
    <row r="25" ht="15.75" customHeight="1">
      <c r="A25" s="6" t="s">
        <v>173</v>
      </c>
    </row>
    <row r="26" ht="15.75" customHeight="1">
      <c r="A26" s="6" t="s">
        <v>173</v>
      </c>
    </row>
    <row r="27" ht="15.75" customHeight="1">
      <c r="A27" s="6" t="s">
        <v>193</v>
      </c>
    </row>
    <row r="28" ht="15.75" customHeight="1">
      <c r="A28" s="6" t="s">
        <v>173</v>
      </c>
    </row>
    <row r="29" ht="15.75" customHeight="1">
      <c r="A29" s="6" t="s">
        <v>173</v>
      </c>
    </row>
    <row r="30" ht="15.75" customHeight="1">
      <c r="A30" s="6" t="s">
        <v>173</v>
      </c>
    </row>
    <row r="31" ht="15.75" customHeight="1">
      <c r="A31" s="6" t="s">
        <v>173</v>
      </c>
    </row>
    <row r="32" ht="15.75" customHeight="1">
      <c r="A32" s="6" t="s">
        <v>193</v>
      </c>
    </row>
    <row r="33" ht="15.75" customHeight="1">
      <c r="A33" s="6" t="s">
        <v>173</v>
      </c>
    </row>
    <row r="34" ht="15.75" customHeight="1">
      <c r="A34" s="6" t="s">
        <v>173</v>
      </c>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c r="A1" s="146" t="s">
        <v>175</v>
      </c>
      <c r="H1" s="147"/>
      <c r="I1" s="67"/>
    </row>
    <row r="2" ht="15.75" customHeight="1">
      <c r="A2" s="6" t="s">
        <v>175</v>
      </c>
      <c r="H2" s="147"/>
      <c r="I2" s="67"/>
    </row>
    <row r="3" ht="15.75" customHeight="1">
      <c r="A3" s="6" t="s">
        <v>175</v>
      </c>
      <c r="H3" s="147"/>
      <c r="I3" s="67"/>
    </row>
    <row r="4" ht="15.75" customHeight="1">
      <c r="A4" s="6" t="s">
        <v>175</v>
      </c>
      <c r="H4" s="147"/>
      <c r="I4" s="67"/>
    </row>
    <row r="5" ht="15.75" customHeight="1">
      <c r="A5" s="6" t="s">
        <v>175</v>
      </c>
      <c r="H5" s="147"/>
      <c r="I5" s="67"/>
    </row>
    <row r="6" ht="15.75" customHeight="1">
      <c r="A6" s="6" t="s">
        <v>175</v>
      </c>
      <c r="H6" s="147"/>
      <c r="I6" s="67"/>
    </row>
    <row r="7" ht="15.75" customHeight="1">
      <c r="A7" s="6" t="s">
        <v>175</v>
      </c>
      <c r="H7" s="147"/>
      <c r="I7" s="67"/>
    </row>
    <row r="8" ht="15.75" customHeight="1">
      <c r="A8" s="6" t="s">
        <v>191</v>
      </c>
      <c r="H8" s="147"/>
      <c r="I8" s="67"/>
    </row>
    <row r="9" ht="15.75" customHeight="1">
      <c r="A9" s="6" t="s">
        <v>175</v>
      </c>
      <c r="H9" s="147"/>
      <c r="I9" s="67"/>
    </row>
    <row r="10" ht="15.75" customHeight="1">
      <c r="A10" s="6" t="s">
        <v>175</v>
      </c>
      <c r="H10" s="147"/>
      <c r="I10" s="67"/>
    </row>
    <row r="11" ht="15.75" customHeight="1">
      <c r="A11" s="6" t="s">
        <v>194</v>
      </c>
      <c r="H11" s="147"/>
      <c r="I11" s="67"/>
    </row>
    <row r="12" ht="15.75" customHeight="1">
      <c r="A12" s="6" t="s">
        <v>196</v>
      </c>
      <c r="H12" s="147"/>
      <c r="I12" s="67"/>
    </row>
    <row r="13" ht="15.75" customHeight="1">
      <c r="A13" s="6" t="s">
        <v>175</v>
      </c>
      <c r="H13" s="147"/>
      <c r="I13" s="67"/>
    </row>
    <row r="14" ht="15.75" customHeight="1">
      <c r="A14" s="6" t="s">
        <v>175</v>
      </c>
      <c r="H14" s="147"/>
      <c r="I14" s="67"/>
    </row>
    <row r="15" ht="15.75" customHeight="1">
      <c r="A15" s="6" t="s">
        <v>197</v>
      </c>
      <c r="H15" s="147"/>
      <c r="I15" s="67"/>
    </row>
    <row r="16" ht="15.75" customHeight="1">
      <c r="A16" s="6" t="s">
        <v>198</v>
      </c>
      <c r="H16" s="147"/>
      <c r="I16" s="67"/>
    </row>
    <row r="17" ht="15.75" customHeight="1">
      <c r="A17" s="6" t="s">
        <v>175</v>
      </c>
      <c r="H17" s="147"/>
      <c r="I17" s="67"/>
    </row>
    <row r="18" ht="15.75" customHeight="1">
      <c r="A18" s="6" t="s">
        <v>175</v>
      </c>
      <c r="H18" s="147"/>
      <c r="I18" s="67"/>
    </row>
    <row r="19" ht="15.75" customHeight="1">
      <c r="A19" s="6" t="s">
        <v>175</v>
      </c>
      <c r="H19" s="147"/>
      <c r="I19" s="67"/>
    </row>
    <row r="20" ht="15.75" customHeight="1">
      <c r="A20" s="6" t="s">
        <v>198</v>
      </c>
      <c r="H20" s="147"/>
      <c r="I20" s="67"/>
    </row>
    <row r="21" ht="15.75" customHeight="1">
      <c r="A21" s="6" t="s">
        <v>175</v>
      </c>
      <c r="H21" s="147"/>
      <c r="I21" s="67"/>
    </row>
    <row r="22" ht="15.75" customHeight="1">
      <c r="A22" s="6" t="s">
        <v>175</v>
      </c>
      <c r="H22" s="147"/>
      <c r="I22" s="67"/>
    </row>
    <row r="23" ht="15.75" customHeight="1">
      <c r="A23" s="6" t="s">
        <v>198</v>
      </c>
      <c r="H23" s="147"/>
      <c r="I23" s="67"/>
    </row>
    <row r="24" ht="15.75" customHeight="1">
      <c r="A24" s="6" t="s">
        <v>198</v>
      </c>
      <c r="H24" s="147"/>
      <c r="I24" s="67"/>
    </row>
    <row r="25" ht="15.75" customHeight="1">
      <c r="A25" s="6" t="s">
        <v>175</v>
      </c>
      <c r="H25" s="147"/>
      <c r="I25" s="67"/>
    </row>
    <row r="26" ht="15.75" customHeight="1">
      <c r="A26" s="6" t="s">
        <v>197</v>
      </c>
      <c r="H26" s="147"/>
      <c r="I26" s="67"/>
    </row>
    <row r="27" ht="15.75" customHeight="1">
      <c r="A27" s="6" t="s">
        <v>198</v>
      </c>
      <c r="H27" s="147"/>
      <c r="I27" s="67"/>
    </row>
    <row r="28" ht="15.75" customHeight="1">
      <c r="A28" s="6" t="s">
        <v>175</v>
      </c>
      <c r="H28" s="147"/>
      <c r="I28" s="67"/>
    </row>
    <row r="29" ht="15.75" customHeight="1">
      <c r="A29" s="6" t="s">
        <v>175</v>
      </c>
      <c r="H29" s="147"/>
      <c r="I29" s="67"/>
    </row>
    <row r="30" ht="15.75" customHeight="1">
      <c r="A30" s="6" t="s">
        <v>175</v>
      </c>
      <c r="H30" s="147"/>
      <c r="I30" s="67"/>
    </row>
    <row r="31" ht="15.75" customHeight="1">
      <c r="A31" s="6" t="s">
        <v>175</v>
      </c>
      <c r="H31" s="147"/>
      <c r="I31" s="67"/>
    </row>
    <row r="32" ht="15.75" customHeight="1">
      <c r="A32" s="6" t="s">
        <v>198</v>
      </c>
      <c r="H32" s="147"/>
      <c r="I32" s="67"/>
    </row>
    <row r="33" ht="15.75" customHeight="1">
      <c r="A33" s="6" t="s">
        <v>201</v>
      </c>
      <c r="H33" s="147"/>
      <c r="I33" s="67"/>
    </row>
    <row r="34" ht="15.75" customHeight="1">
      <c r="A34" s="6" t="s">
        <v>202</v>
      </c>
      <c r="H34" s="147"/>
      <c r="I34" s="67"/>
    </row>
    <row r="35" ht="15.75" customHeight="1">
      <c r="H35" s="147"/>
      <c r="I35" s="67"/>
    </row>
    <row r="36" ht="15.75" customHeight="1">
      <c r="E36" s="64" t="s">
        <v>303</v>
      </c>
      <c r="F36" s="42"/>
      <c r="G36" s="43"/>
      <c r="H36" s="148">
        <v>0.0294117647058824</v>
      </c>
      <c r="I36" s="33"/>
      <c r="K36" s="33"/>
    </row>
    <row r="37" ht="15.75" customHeight="1">
      <c r="E37" s="64" t="s">
        <v>175</v>
      </c>
      <c r="F37" s="42"/>
      <c r="G37" s="43"/>
      <c r="H37" s="148">
        <v>0.617647058823529</v>
      </c>
      <c r="I37" s="33"/>
      <c r="K37" s="33"/>
    </row>
    <row r="38" ht="15.75" customHeight="1">
      <c r="E38" s="64" t="s">
        <v>304</v>
      </c>
      <c r="F38" s="42"/>
      <c r="G38" s="43"/>
      <c r="H38" s="148">
        <v>0.0294117647058824</v>
      </c>
      <c r="I38" s="33"/>
      <c r="K38" s="33"/>
    </row>
    <row r="39" ht="15.75" customHeight="1">
      <c r="E39" s="64" t="s">
        <v>305</v>
      </c>
      <c r="F39" s="42"/>
      <c r="G39" s="43"/>
      <c r="H39" s="148">
        <v>0.0294117647058824</v>
      </c>
      <c r="I39" s="33"/>
      <c r="K39" s="33"/>
    </row>
    <row r="40" ht="15.75" customHeight="1">
      <c r="E40" s="64" t="s">
        <v>306</v>
      </c>
      <c r="F40" s="42"/>
      <c r="G40" s="43"/>
      <c r="H40" s="148">
        <v>0.176470588235294</v>
      </c>
      <c r="I40" s="33"/>
      <c r="K40" s="33"/>
    </row>
    <row r="41" ht="15.75" customHeight="1">
      <c r="E41" s="6" t="s">
        <v>197</v>
      </c>
      <c r="F41" s="149"/>
      <c r="G41" s="150"/>
      <c r="H41" s="148">
        <v>0.0588235294117647</v>
      </c>
      <c r="I41" s="33"/>
      <c r="K41" s="33"/>
    </row>
    <row r="42" ht="15.75" customHeight="1">
      <c r="E42" s="64" t="s">
        <v>307</v>
      </c>
      <c r="F42" s="42"/>
      <c r="G42" s="43"/>
      <c r="H42" s="148">
        <v>0.0294117647058824</v>
      </c>
      <c r="I42" s="33"/>
      <c r="K42" s="33"/>
    </row>
    <row r="43" ht="15.75" customHeight="1">
      <c r="E43" s="64" t="s">
        <v>308</v>
      </c>
      <c r="F43" s="42"/>
      <c r="G43" s="43"/>
      <c r="H43" s="148">
        <v>0.0294117647058824</v>
      </c>
      <c r="I43" s="33"/>
      <c r="K43" s="33"/>
    </row>
    <row r="44" ht="15.75" customHeight="1">
      <c r="H44" s="147"/>
      <c r="I44" s="67"/>
    </row>
    <row r="45" ht="15.75" customHeight="1">
      <c r="H45" s="147"/>
      <c r="I45" s="67"/>
    </row>
    <row r="46" ht="15.75" customHeight="1">
      <c r="H46" s="147"/>
      <c r="I46" s="67"/>
    </row>
    <row r="47" ht="15.75" customHeight="1">
      <c r="H47" s="147"/>
      <c r="I47" s="67"/>
    </row>
    <row r="48" ht="15.75" customHeight="1">
      <c r="H48" s="147"/>
      <c r="I48" s="67"/>
    </row>
    <row r="49" ht="15.75" customHeight="1">
      <c r="H49" s="147"/>
      <c r="I49" s="67"/>
    </row>
    <row r="50" ht="15.75" customHeight="1">
      <c r="H50" s="147"/>
      <c r="I50" s="67"/>
    </row>
    <row r="51" ht="15.75" customHeight="1">
      <c r="H51" s="147"/>
      <c r="I51" s="67"/>
    </row>
    <row r="52" ht="15.75" customHeight="1">
      <c r="H52" s="147"/>
      <c r="I52" s="67"/>
    </row>
    <row r="53" ht="15.75" customHeight="1">
      <c r="H53" s="147"/>
      <c r="I53" s="67"/>
    </row>
    <row r="54" ht="15.75" customHeight="1">
      <c r="H54" s="147"/>
      <c r="I54" s="67"/>
    </row>
    <row r="55" ht="15.75" customHeight="1">
      <c r="H55" s="147"/>
      <c r="I55" s="67"/>
    </row>
    <row r="56" ht="15.75" customHeight="1">
      <c r="H56" s="147"/>
      <c r="I56" s="67"/>
    </row>
    <row r="57" ht="15.75" customHeight="1">
      <c r="H57" s="147"/>
      <c r="I57" s="67"/>
    </row>
    <row r="58" ht="15.75" customHeight="1">
      <c r="H58" s="147"/>
      <c r="I58" s="67"/>
    </row>
    <row r="59" ht="15.75" customHeight="1">
      <c r="H59" s="147"/>
      <c r="I59" s="67"/>
    </row>
    <row r="60" ht="15.75" customHeight="1">
      <c r="H60" s="147"/>
      <c r="I60" s="67"/>
    </row>
    <row r="61" ht="15.75" customHeight="1">
      <c r="H61" s="147"/>
      <c r="I61" s="67"/>
    </row>
    <row r="62" ht="15.75" customHeight="1">
      <c r="H62" s="147"/>
      <c r="I62" s="67"/>
    </row>
    <row r="63" ht="15.75" customHeight="1">
      <c r="H63" s="147"/>
      <c r="I63" s="67"/>
    </row>
    <row r="64" ht="15.75" customHeight="1">
      <c r="H64" s="147"/>
      <c r="I64" s="67"/>
    </row>
    <row r="65" ht="15.75" customHeight="1">
      <c r="H65" s="147"/>
      <c r="I65" s="67"/>
    </row>
    <row r="66" ht="15.75" customHeight="1">
      <c r="H66" s="147"/>
      <c r="I66" s="67"/>
    </row>
    <row r="67" ht="15.75" customHeight="1">
      <c r="H67" s="147"/>
      <c r="I67" s="67"/>
    </row>
    <row r="68" ht="15.75" customHeight="1">
      <c r="H68" s="147"/>
      <c r="I68" s="67"/>
    </row>
    <row r="69" ht="15.75" customHeight="1">
      <c r="H69" s="147"/>
      <c r="I69" s="67"/>
    </row>
    <row r="70" ht="15.75" customHeight="1">
      <c r="H70" s="147"/>
      <c r="I70" s="67"/>
    </row>
    <row r="71" ht="15.75" customHeight="1">
      <c r="H71" s="147"/>
      <c r="I71" s="67"/>
    </row>
    <row r="72" ht="15.75" customHeight="1">
      <c r="H72" s="147"/>
      <c r="I72" s="67"/>
    </row>
    <row r="73" ht="15.75" customHeight="1">
      <c r="H73" s="147"/>
      <c r="I73" s="67"/>
    </row>
    <row r="74" ht="15.75" customHeight="1">
      <c r="H74" s="147"/>
      <c r="I74" s="67"/>
    </row>
    <row r="75" ht="15.75" customHeight="1">
      <c r="H75" s="147"/>
      <c r="I75" s="67"/>
    </row>
    <row r="76" ht="15.75" customHeight="1">
      <c r="H76" s="147"/>
      <c r="I76" s="67"/>
    </row>
    <row r="77" ht="15.75" customHeight="1">
      <c r="H77" s="147"/>
      <c r="I77" s="67"/>
    </row>
    <row r="78" ht="15.75" customHeight="1">
      <c r="H78" s="147"/>
      <c r="I78" s="67"/>
    </row>
    <row r="79" ht="15.75" customHeight="1">
      <c r="H79" s="147"/>
      <c r="I79" s="67"/>
    </row>
    <row r="80" ht="15.75" customHeight="1">
      <c r="H80" s="147"/>
      <c r="I80" s="67"/>
    </row>
    <row r="81" ht="15.75" customHeight="1">
      <c r="H81" s="147"/>
      <c r="I81" s="67"/>
    </row>
    <row r="82" ht="15.75" customHeight="1">
      <c r="H82" s="147"/>
      <c r="I82" s="67"/>
    </row>
    <row r="83" ht="15.75" customHeight="1">
      <c r="H83" s="147"/>
      <c r="I83" s="67"/>
    </row>
    <row r="84" ht="15.75" customHeight="1">
      <c r="H84" s="147"/>
      <c r="I84" s="67"/>
    </row>
    <row r="85" ht="15.75" customHeight="1">
      <c r="H85" s="147"/>
      <c r="I85" s="67"/>
    </row>
    <row r="86" ht="15.75" customHeight="1">
      <c r="H86" s="147"/>
      <c r="I86" s="67"/>
    </row>
    <row r="87" ht="15.75" customHeight="1">
      <c r="H87" s="147"/>
      <c r="I87" s="67"/>
    </row>
    <row r="88" ht="15.75" customHeight="1">
      <c r="H88" s="147"/>
      <c r="I88" s="67"/>
    </row>
    <row r="89" ht="15.75" customHeight="1">
      <c r="H89" s="147"/>
      <c r="I89" s="67"/>
    </row>
    <row r="90" ht="15.75" customHeight="1">
      <c r="H90" s="147"/>
      <c r="I90" s="67"/>
    </row>
    <row r="91" ht="15.75" customHeight="1">
      <c r="H91" s="147"/>
      <c r="I91" s="67"/>
    </row>
    <row r="92" ht="15.75" customHeight="1">
      <c r="H92" s="147"/>
      <c r="I92" s="67"/>
    </row>
    <row r="93" ht="15.75" customHeight="1">
      <c r="H93" s="147"/>
      <c r="I93" s="67"/>
    </row>
    <row r="94" ht="15.75" customHeight="1">
      <c r="H94" s="147"/>
      <c r="I94" s="67"/>
    </row>
    <row r="95" ht="15.75" customHeight="1">
      <c r="H95" s="147"/>
      <c r="I95" s="67"/>
    </row>
    <row r="96" ht="15.75" customHeight="1">
      <c r="H96" s="147"/>
      <c r="I96" s="67"/>
    </row>
    <row r="97" ht="15.75" customHeight="1">
      <c r="H97" s="147"/>
      <c r="I97" s="67"/>
    </row>
    <row r="98" ht="15.75" customHeight="1">
      <c r="H98" s="147"/>
      <c r="I98" s="67"/>
    </row>
    <row r="99" ht="15.75" customHeight="1">
      <c r="H99" s="147"/>
      <c r="I99" s="67"/>
    </row>
    <row r="100" ht="15.75" customHeight="1">
      <c r="H100" s="147"/>
      <c r="I100" s="67"/>
    </row>
    <row r="101" ht="15.75" customHeight="1">
      <c r="H101" s="147"/>
      <c r="I101" s="67"/>
    </row>
    <row r="102" ht="15.75" customHeight="1">
      <c r="H102" s="147"/>
      <c r="I102" s="67"/>
    </row>
    <row r="103" ht="15.75" customHeight="1">
      <c r="H103" s="147"/>
      <c r="I103" s="67"/>
    </row>
    <row r="104" ht="15.75" customHeight="1">
      <c r="H104" s="147"/>
      <c r="I104" s="67"/>
    </row>
    <row r="105" ht="15.75" customHeight="1">
      <c r="H105" s="147"/>
      <c r="I105" s="67"/>
    </row>
    <row r="106" ht="15.75" customHeight="1">
      <c r="H106" s="147"/>
      <c r="I106" s="67"/>
    </row>
    <row r="107" ht="15.75" customHeight="1">
      <c r="H107" s="147"/>
      <c r="I107" s="67"/>
    </row>
    <row r="108" ht="15.75" customHeight="1">
      <c r="H108" s="147"/>
      <c r="I108" s="67"/>
    </row>
    <row r="109" ht="15.75" customHeight="1">
      <c r="H109" s="147"/>
      <c r="I109" s="67"/>
    </row>
    <row r="110" ht="15.75" customHeight="1">
      <c r="H110" s="147"/>
      <c r="I110" s="67"/>
    </row>
    <row r="111" ht="15.75" customHeight="1">
      <c r="H111" s="147"/>
      <c r="I111" s="67"/>
    </row>
    <row r="112" ht="15.75" customHeight="1">
      <c r="H112" s="147"/>
      <c r="I112" s="67"/>
    </row>
    <row r="113" ht="15.75" customHeight="1">
      <c r="H113" s="147"/>
      <c r="I113" s="67"/>
    </row>
    <row r="114" ht="15.75" customHeight="1">
      <c r="H114" s="147"/>
      <c r="I114" s="67"/>
    </row>
    <row r="115" ht="15.75" customHeight="1">
      <c r="H115" s="147"/>
      <c r="I115" s="67"/>
    </row>
    <row r="116" ht="15.75" customHeight="1">
      <c r="H116" s="147"/>
      <c r="I116" s="67"/>
    </row>
    <row r="117" ht="15.75" customHeight="1">
      <c r="H117" s="147"/>
      <c r="I117" s="67"/>
    </row>
    <row r="118" ht="15.75" customHeight="1">
      <c r="H118" s="147"/>
      <c r="I118" s="67"/>
    </row>
    <row r="119" ht="15.75" customHeight="1">
      <c r="H119" s="147"/>
      <c r="I119" s="67"/>
    </row>
    <row r="120" ht="15.75" customHeight="1">
      <c r="H120" s="147"/>
      <c r="I120" s="67"/>
    </row>
    <row r="121" ht="15.75" customHeight="1">
      <c r="H121" s="147"/>
      <c r="I121" s="67"/>
    </row>
    <row r="122" ht="15.75" customHeight="1">
      <c r="H122" s="147"/>
      <c r="I122" s="67"/>
    </row>
    <row r="123" ht="15.75" customHeight="1">
      <c r="H123" s="147"/>
      <c r="I123" s="67"/>
    </row>
    <row r="124" ht="15.75" customHeight="1">
      <c r="H124" s="147"/>
      <c r="I124" s="67"/>
    </row>
    <row r="125" ht="15.75" customHeight="1">
      <c r="H125" s="147"/>
      <c r="I125" s="67"/>
    </row>
    <row r="126" ht="15.75" customHeight="1">
      <c r="H126" s="147"/>
      <c r="I126" s="67"/>
    </row>
    <row r="127" ht="15.75" customHeight="1">
      <c r="H127" s="147"/>
      <c r="I127" s="67"/>
    </row>
    <row r="128" ht="15.75" customHeight="1">
      <c r="H128" s="147"/>
      <c r="I128" s="67"/>
    </row>
    <row r="129" ht="15.75" customHeight="1">
      <c r="H129" s="147"/>
      <c r="I129" s="67"/>
    </row>
    <row r="130" ht="15.75" customHeight="1">
      <c r="H130" s="147"/>
      <c r="I130" s="67"/>
    </row>
    <row r="131" ht="15.75" customHeight="1">
      <c r="H131" s="147"/>
      <c r="I131" s="67"/>
    </row>
    <row r="132" ht="15.75" customHeight="1">
      <c r="H132" s="147"/>
      <c r="I132" s="67"/>
    </row>
    <row r="133" ht="15.75" customHeight="1">
      <c r="H133" s="147"/>
      <c r="I133" s="67"/>
    </row>
    <row r="134" ht="15.75" customHeight="1">
      <c r="H134" s="147"/>
      <c r="I134" s="67"/>
    </row>
    <row r="135" ht="15.75" customHeight="1">
      <c r="H135" s="147"/>
      <c r="I135" s="67"/>
    </row>
    <row r="136" ht="15.75" customHeight="1">
      <c r="H136" s="147"/>
      <c r="I136" s="67"/>
    </row>
    <row r="137" ht="15.75" customHeight="1">
      <c r="H137" s="147"/>
      <c r="I137" s="67"/>
    </row>
    <row r="138" ht="15.75" customHeight="1">
      <c r="H138" s="147"/>
      <c r="I138" s="67"/>
    </row>
    <row r="139" ht="15.75" customHeight="1">
      <c r="H139" s="147"/>
      <c r="I139" s="67"/>
    </row>
    <row r="140" ht="15.75" customHeight="1">
      <c r="H140" s="147"/>
      <c r="I140" s="67"/>
    </row>
    <row r="141" ht="15.75" customHeight="1">
      <c r="H141" s="147"/>
      <c r="I141" s="67"/>
    </row>
    <row r="142" ht="15.75" customHeight="1">
      <c r="H142" s="147"/>
      <c r="I142" s="67"/>
    </row>
    <row r="143" ht="15.75" customHeight="1">
      <c r="H143" s="147"/>
      <c r="I143" s="67"/>
    </row>
    <row r="144" ht="15.75" customHeight="1">
      <c r="H144" s="147"/>
      <c r="I144" s="67"/>
    </row>
    <row r="145" ht="15.75" customHeight="1">
      <c r="H145" s="147"/>
      <c r="I145" s="67"/>
    </row>
    <row r="146" ht="15.75" customHeight="1">
      <c r="H146" s="147"/>
      <c r="I146" s="67"/>
    </row>
    <row r="147" ht="15.75" customHeight="1">
      <c r="H147" s="147"/>
      <c r="I147" s="67"/>
    </row>
    <row r="148" ht="15.75" customHeight="1">
      <c r="H148" s="147"/>
      <c r="I148" s="67"/>
    </row>
    <row r="149" ht="15.75" customHeight="1">
      <c r="H149" s="147"/>
      <c r="I149" s="67"/>
    </row>
    <row r="150" ht="15.75" customHeight="1">
      <c r="H150" s="147"/>
      <c r="I150" s="67"/>
    </row>
    <row r="151" ht="15.75" customHeight="1">
      <c r="H151" s="147"/>
      <c r="I151" s="67"/>
    </row>
    <row r="152" ht="15.75" customHeight="1">
      <c r="H152" s="147"/>
      <c r="I152" s="67"/>
    </row>
    <row r="153" ht="15.75" customHeight="1">
      <c r="H153" s="147"/>
      <c r="I153" s="67"/>
    </row>
    <row r="154" ht="15.75" customHeight="1">
      <c r="H154" s="147"/>
      <c r="I154" s="67"/>
    </row>
    <row r="155" ht="15.75" customHeight="1">
      <c r="H155" s="147"/>
      <c r="I155" s="67"/>
    </row>
    <row r="156" ht="15.75" customHeight="1">
      <c r="H156" s="147"/>
      <c r="I156" s="67"/>
    </row>
    <row r="157" ht="15.75" customHeight="1">
      <c r="H157" s="147"/>
      <c r="I157" s="67"/>
    </row>
    <row r="158" ht="15.75" customHeight="1">
      <c r="H158" s="147"/>
      <c r="I158" s="67"/>
    </row>
    <row r="159" ht="15.75" customHeight="1">
      <c r="H159" s="147"/>
      <c r="I159" s="67"/>
    </row>
    <row r="160" ht="15.75" customHeight="1">
      <c r="H160" s="147"/>
      <c r="I160" s="67"/>
    </row>
    <row r="161" ht="15.75" customHeight="1">
      <c r="H161" s="147"/>
      <c r="I161" s="67"/>
    </row>
    <row r="162" ht="15.75" customHeight="1">
      <c r="H162" s="147"/>
      <c r="I162" s="67"/>
    </row>
    <row r="163" ht="15.75" customHeight="1">
      <c r="H163" s="147"/>
      <c r="I163" s="67"/>
    </row>
    <row r="164" ht="15.75" customHeight="1">
      <c r="H164" s="147"/>
      <c r="I164" s="67"/>
    </row>
    <row r="165" ht="15.75" customHeight="1">
      <c r="H165" s="147"/>
      <c r="I165" s="67"/>
    </row>
    <row r="166" ht="15.75" customHeight="1">
      <c r="H166" s="147"/>
      <c r="I166" s="67"/>
    </row>
    <row r="167" ht="15.75" customHeight="1">
      <c r="H167" s="147"/>
      <c r="I167" s="67"/>
    </row>
    <row r="168" ht="15.75" customHeight="1">
      <c r="H168" s="147"/>
      <c r="I168" s="67"/>
    </row>
    <row r="169" ht="15.75" customHeight="1">
      <c r="H169" s="147"/>
      <c r="I169" s="67"/>
    </row>
    <row r="170" ht="15.75" customHeight="1">
      <c r="H170" s="147"/>
      <c r="I170" s="67"/>
    </row>
    <row r="171" ht="15.75" customHeight="1">
      <c r="H171" s="147"/>
      <c r="I171" s="67"/>
    </row>
    <row r="172" ht="15.75" customHeight="1">
      <c r="H172" s="147"/>
      <c r="I172" s="67"/>
    </row>
    <row r="173" ht="15.75" customHeight="1">
      <c r="H173" s="147"/>
      <c r="I173" s="67"/>
    </row>
    <row r="174" ht="15.75" customHeight="1">
      <c r="H174" s="147"/>
      <c r="I174" s="67"/>
    </row>
    <row r="175" ht="15.75" customHeight="1">
      <c r="H175" s="147"/>
      <c r="I175" s="67"/>
    </row>
    <row r="176" ht="15.75" customHeight="1">
      <c r="H176" s="147"/>
      <c r="I176" s="67"/>
    </row>
    <row r="177" ht="15.75" customHeight="1">
      <c r="H177" s="147"/>
      <c r="I177" s="67"/>
    </row>
    <row r="178" ht="15.75" customHeight="1">
      <c r="H178" s="147"/>
      <c r="I178" s="67"/>
    </row>
    <row r="179" ht="15.75" customHeight="1">
      <c r="H179" s="147"/>
      <c r="I179" s="67"/>
    </row>
    <row r="180" ht="15.75" customHeight="1">
      <c r="H180" s="147"/>
      <c r="I180" s="67"/>
    </row>
    <row r="181" ht="15.75" customHeight="1">
      <c r="H181" s="147"/>
      <c r="I181" s="67"/>
    </row>
    <row r="182" ht="15.75" customHeight="1">
      <c r="H182" s="147"/>
      <c r="I182" s="67"/>
    </row>
    <row r="183" ht="15.75" customHeight="1">
      <c r="H183" s="147"/>
      <c r="I183" s="67"/>
    </row>
    <row r="184" ht="15.75" customHeight="1">
      <c r="H184" s="147"/>
      <c r="I184" s="67"/>
    </row>
    <row r="185" ht="15.75" customHeight="1">
      <c r="H185" s="147"/>
      <c r="I185" s="67"/>
    </row>
    <row r="186" ht="15.75" customHeight="1">
      <c r="H186" s="147"/>
      <c r="I186" s="67"/>
    </row>
    <row r="187" ht="15.75" customHeight="1">
      <c r="H187" s="147"/>
      <c r="I187" s="67"/>
    </row>
    <row r="188" ht="15.75" customHeight="1">
      <c r="H188" s="147"/>
      <c r="I188" s="67"/>
    </row>
    <row r="189" ht="15.75" customHeight="1">
      <c r="H189" s="147"/>
      <c r="I189" s="67"/>
    </row>
    <row r="190" ht="15.75" customHeight="1">
      <c r="H190" s="147"/>
      <c r="I190" s="67"/>
    </row>
    <row r="191" ht="15.75" customHeight="1">
      <c r="H191" s="147"/>
      <c r="I191" s="67"/>
    </row>
    <row r="192" ht="15.75" customHeight="1">
      <c r="H192" s="147"/>
      <c r="I192" s="67"/>
    </row>
    <row r="193" ht="15.75" customHeight="1">
      <c r="H193" s="147"/>
      <c r="I193" s="67"/>
    </row>
    <row r="194" ht="15.75" customHeight="1">
      <c r="H194" s="147"/>
      <c r="I194" s="67"/>
    </row>
    <row r="195" ht="15.75" customHeight="1">
      <c r="H195" s="147"/>
      <c r="I195" s="67"/>
    </row>
    <row r="196" ht="15.75" customHeight="1">
      <c r="H196" s="147"/>
      <c r="I196" s="67"/>
    </row>
    <row r="197" ht="15.75" customHeight="1">
      <c r="H197" s="147"/>
      <c r="I197" s="67"/>
    </row>
    <row r="198" ht="15.75" customHeight="1">
      <c r="H198" s="147"/>
      <c r="I198" s="67"/>
    </row>
    <row r="199" ht="15.75" customHeight="1">
      <c r="H199" s="147"/>
      <c r="I199" s="67"/>
    </row>
    <row r="200" ht="15.75" customHeight="1">
      <c r="H200" s="147"/>
      <c r="I200" s="67"/>
    </row>
    <row r="201" ht="15.75" customHeight="1">
      <c r="H201" s="147"/>
      <c r="I201" s="67"/>
    </row>
    <row r="202" ht="15.75" customHeight="1">
      <c r="H202" s="147"/>
      <c r="I202" s="67"/>
    </row>
    <row r="203" ht="15.75" customHeight="1">
      <c r="H203" s="147"/>
      <c r="I203" s="67"/>
    </row>
    <row r="204" ht="15.75" customHeight="1">
      <c r="H204" s="147"/>
      <c r="I204" s="67"/>
    </row>
    <row r="205" ht="15.75" customHeight="1">
      <c r="H205" s="147"/>
      <c r="I205" s="67"/>
    </row>
    <row r="206" ht="15.75" customHeight="1">
      <c r="H206" s="147"/>
      <c r="I206" s="67"/>
    </row>
    <row r="207" ht="15.75" customHeight="1">
      <c r="H207" s="147"/>
      <c r="I207" s="67"/>
    </row>
    <row r="208" ht="15.75" customHeight="1">
      <c r="H208" s="147"/>
      <c r="I208" s="67"/>
    </row>
    <row r="209" ht="15.75" customHeight="1">
      <c r="H209" s="147"/>
      <c r="I209" s="67"/>
    </row>
    <row r="210" ht="15.75" customHeight="1">
      <c r="H210" s="147"/>
      <c r="I210" s="67"/>
    </row>
    <row r="211" ht="15.75" customHeight="1">
      <c r="H211" s="147"/>
      <c r="I211" s="67"/>
    </row>
    <row r="212" ht="15.75" customHeight="1">
      <c r="H212" s="147"/>
      <c r="I212" s="67"/>
    </row>
    <row r="213" ht="15.75" customHeight="1">
      <c r="H213" s="147"/>
      <c r="I213" s="67"/>
    </row>
    <row r="214" ht="15.75" customHeight="1">
      <c r="H214" s="147"/>
      <c r="I214" s="67"/>
    </row>
    <row r="215" ht="15.75" customHeight="1">
      <c r="H215" s="147"/>
      <c r="I215" s="67"/>
    </row>
    <row r="216" ht="15.75" customHeight="1">
      <c r="H216" s="147"/>
      <c r="I216" s="67"/>
    </row>
    <row r="217" ht="15.75" customHeight="1">
      <c r="H217" s="147"/>
      <c r="I217" s="67"/>
    </row>
    <row r="218" ht="15.75" customHeight="1">
      <c r="H218" s="147"/>
      <c r="I218" s="67"/>
    </row>
    <row r="219" ht="15.75" customHeight="1">
      <c r="H219" s="147"/>
      <c r="I219" s="67"/>
    </row>
    <row r="220" ht="15.75" customHeight="1">
      <c r="H220" s="147"/>
      <c r="I220" s="67"/>
    </row>
    <row r="221" ht="15.75" customHeight="1">
      <c r="H221" s="147"/>
      <c r="I221" s="67"/>
    </row>
    <row r="222" ht="15.75" customHeight="1">
      <c r="H222" s="147"/>
      <c r="I222" s="67"/>
    </row>
    <row r="223" ht="15.75" customHeight="1">
      <c r="H223" s="147"/>
      <c r="I223" s="67"/>
    </row>
    <row r="224" ht="15.75" customHeight="1">
      <c r="H224" s="147"/>
      <c r="I224" s="67"/>
    </row>
    <row r="225" ht="15.75" customHeight="1">
      <c r="H225" s="147"/>
      <c r="I225" s="67"/>
    </row>
    <row r="226" ht="15.75" customHeight="1">
      <c r="H226" s="147"/>
      <c r="I226" s="67"/>
    </row>
    <row r="227" ht="15.75" customHeight="1">
      <c r="H227" s="147"/>
      <c r="I227" s="67"/>
    </row>
    <row r="228" ht="15.75" customHeight="1">
      <c r="H228" s="147"/>
      <c r="I228" s="67"/>
    </row>
    <row r="229" ht="15.75" customHeight="1">
      <c r="H229" s="147"/>
      <c r="I229" s="67"/>
    </row>
    <row r="230" ht="15.75" customHeight="1">
      <c r="H230" s="147"/>
      <c r="I230" s="67"/>
    </row>
    <row r="231" ht="15.75" customHeight="1">
      <c r="H231" s="147"/>
      <c r="I231" s="67"/>
    </row>
    <row r="232" ht="15.75" customHeight="1">
      <c r="H232" s="147"/>
      <c r="I232" s="67"/>
    </row>
    <row r="233" ht="15.75" customHeight="1">
      <c r="H233" s="147"/>
      <c r="I233" s="67"/>
    </row>
    <row r="234" ht="15.75" customHeight="1">
      <c r="H234" s="147"/>
      <c r="I234" s="67"/>
    </row>
    <row r="235" ht="15.75" customHeight="1">
      <c r="H235" s="147"/>
      <c r="I235" s="67"/>
    </row>
    <row r="236" ht="15.75" customHeight="1">
      <c r="H236" s="147"/>
      <c r="I236" s="67"/>
    </row>
    <row r="237" ht="15.75" customHeight="1">
      <c r="H237" s="147"/>
      <c r="I237" s="67"/>
    </row>
    <row r="238" ht="15.75" customHeight="1">
      <c r="H238" s="147"/>
      <c r="I238" s="67"/>
    </row>
    <row r="239" ht="15.75" customHeight="1">
      <c r="H239" s="147"/>
      <c r="I239" s="67"/>
    </row>
    <row r="240" ht="15.75" customHeight="1">
      <c r="H240" s="147"/>
      <c r="I240" s="67"/>
    </row>
    <row r="241" ht="15.75" customHeight="1">
      <c r="H241" s="147"/>
      <c r="I241" s="67"/>
    </row>
    <row r="242" ht="15.75" customHeight="1">
      <c r="H242" s="147"/>
      <c r="I242" s="67"/>
    </row>
    <row r="243" ht="15.75" customHeight="1">
      <c r="H243" s="147"/>
      <c r="I243" s="67"/>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E36:G36"/>
    <mergeCell ref="E37:G37"/>
    <mergeCell ref="E38:G38"/>
    <mergeCell ref="E39:G39"/>
    <mergeCell ref="E40:G40"/>
    <mergeCell ref="E42:G42"/>
    <mergeCell ref="E43:G43"/>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c r="A1" s="6" t="s">
        <v>309</v>
      </c>
    </row>
    <row r="2" ht="15.75" customHeight="1">
      <c r="A2" s="6" t="s">
        <v>181</v>
      </c>
    </row>
    <row r="3" ht="15.75" customHeight="1">
      <c r="A3" s="6" t="s">
        <v>309</v>
      </c>
    </row>
    <row r="4" ht="15.75" customHeight="1">
      <c r="A4" s="6" t="s">
        <v>181</v>
      </c>
    </row>
    <row r="5" ht="15.75" customHeight="1">
      <c r="A5" s="6" t="s">
        <v>310</v>
      </c>
    </row>
    <row r="6" ht="15.75" customHeight="1">
      <c r="A6" s="6" t="s">
        <v>309</v>
      </c>
    </row>
    <row r="7" ht="15.75" customHeight="1">
      <c r="A7" s="6" t="s">
        <v>181</v>
      </c>
    </row>
    <row r="8" ht="15.75" customHeight="1">
      <c r="A8" s="6" t="s">
        <v>309</v>
      </c>
    </row>
    <row r="9" ht="15.75" customHeight="1">
      <c r="A9" s="6" t="s">
        <v>181</v>
      </c>
    </row>
    <row r="10" ht="15.75" customHeight="1">
      <c r="A10" s="6" t="s">
        <v>309</v>
      </c>
    </row>
    <row r="11" ht="15.75" customHeight="1">
      <c r="A11" s="6" t="s">
        <v>195</v>
      </c>
    </row>
    <row r="12" ht="15.75" customHeight="1">
      <c r="A12" s="6" t="s">
        <v>195</v>
      </c>
    </row>
    <row r="13" ht="15.75" customHeight="1">
      <c r="A13" s="6" t="s">
        <v>309</v>
      </c>
    </row>
    <row r="14" ht="15.75" customHeight="1">
      <c r="A14" s="6" t="s">
        <v>195</v>
      </c>
    </row>
    <row r="15" ht="15.75" customHeight="1">
      <c r="A15" s="6" t="s">
        <v>309</v>
      </c>
    </row>
    <row r="16" ht="15.75" customHeight="1">
      <c r="A16" s="6" t="s">
        <v>309</v>
      </c>
    </row>
    <row r="17" ht="15.75" customHeight="1">
      <c r="A17" s="6" t="s">
        <v>195</v>
      </c>
    </row>
    <row r="18" ht="15.75" customHeight="1">
      <c r="A18" s="6" t="s">
        <v>181</v>
      </c>
    </row>
    <row r="19" ht="15.75" customHeight="1">
      <c r="A19" s="6" t="s">
        <v>309</v>
      </c>
    </row>
    <row r="20" ht="15.75" customHeight="1">
      <c r="A20" s="6" t="s">
        <v>195</v>
      </c>
    </row>
    <row r="21" ht="15.75" customHeight="1">
      <c r="A21" s="6" t="s">
        <v>195</v>
      </c>
    </row>
    <row r="22" ht="15.75" customHeight="1">
      <c r="A22" s="6" t="s">
        <v>309</v>
      </c>
    </row>
    <row r="23" ht="15.75" customHeight="1">
      <c r="A23" s="6" t="s">
        <v>195</v>
      </c>
      <c r="E23" s="64" t="s">
        <v>311</v>
      </c>
      <c r="F23" s="43"/>
      <c r="G23" s="151">
        <v>0.412</v>
      </c>
      <c r="H23" s="152"/>
    </row>
    <row r="24" ht="15.75" customHeight="1">
      <c r="A24" s="6" t="s">
        <v>195</v>
      </c>
      <c r="E24" s="64" t="s">
        <v>312</v>
      </c>
      <c r="F24" s="43"/>
      <c r="G24" s="151">
        <v>0.147</v>
      </c>
      <c r="H24" s="152"/>
    </row>
    <row r="25" ht="15.75" customHeight="1">
      <c r="A25" s="6" t="s">
        <v>309</v>
      </c>
      <c r="E25" s="64" t="s">
        <v>313</v>
      </c>
      <c r="F25" s="43"/>
      <c r="G25" s="151">
        <v>0.029</v>
      </c>
      <c r="H25" s="152"/>
    </row>
    <row r="26" ht="15.75" customHeight="1">
      <c r="A26" s="6" t="s">
        <v>195</v>
      </c>
      <c r="E26" s="64" t="s">
        <v>314</v>
      </c>
      <c r="F26" s="43"/>
      <c r="G26" s="151">
        <v>0.382</v>
      </c>
      <c r="H26" s="152"/>
    </row>
    <row r="27" ht="15.75" customHeight="1">
      <c r="A27" s="6" t="s">
        <v>315</v>
      </c>
      <c r="E27" s="64" t="s">
        <v>316</v>
      </c>
      <c r="F27" s="43"/>
      <c r="G27" s="151">
        <v>0.029</v>
      </c>
      <c r="H27" s="152"/>
    </row>
    <row r="28" ht="15.75" customHeight="1">
      <c r="A28" s="6" t="s">
        <v>195</v>
      </c>
    </row>
    <row r="29" ht="15.75" customHeight="1">
      <c r="A29" s="6" t="s">
        <v>195</v>
      </c>
    </row>
    <row r="30" ht="15.75" customHeight="1">
      <c r="A30" s="6" t="s">
        <v>309</v>
      </c>
    </row>
    <row r="31" ht="15.75" customHeight="1">
      <c r="A31" s="6" t="s">
        <v>309</v>
      </c>
    </row>
    <row r="32" ht="15.75" customHeight="1">
      <c r="A32" s="6" t="s">
        <v>195</v>
      </c>
    </row>
    <row r="33" ht="15.75" customHeight="1">
      <c r="A33" s="6" t="s">
        <v>309</v>
      </c>
    </row>
    <row r="34" ht="15.75" customHeight="1">
      <c r="A34" s="6" t="s">
        <v>195</v>
      </c>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E23:F23"/>
    <mergeCell ref="E24:F24"/>
    <mergeCell ref="E25:F25"/>
    <mergeCell ref="E26:F26"/>
    <mergeCell ref="E27:F27"/>
  </mergeCells>
  <printOptions/>
  <pageMargins bottom="0.75" footer="0.0" header="0.0" left="0.7" right="0.7" top="0.75"/>
  <pageSetup orientation="landscape"/>
  <drawing r:id="rId1"/>
</worksheet>
</file>