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is Rivas\Documents\Especialización\materias\Monografía\Evasión\"/>
    </mc:Choice>
  </mc:AlternateContent>
  <xr:revisionPtr revIDLastSave="0" documentId="13_ncr:1_{183B6AF3-155C-4F72-AA2A-6A8731738CA0}" xr6:coauthVersionLast="47" xr6:coauthVersionMax="47" xr10:uidLastSave="{00000000-0000-0000-0000-000000000000}"/>
  <bookViews>
    <workbookView xWindow="-120" yWindow="-120" windowWidth="20730" windowHeight="11040" xr2:uid="{15255140-9A03-4E53-86BB-11095F00F830}"/>
  </bookViews>
  <sheets>
    <sheet name="Inicio" sheetId="3" r:id="rId1"/>
    <sheet name="Cifras" sheetId="1" r:id="rId2"/>
    <sheet name="Cálculos" sheetId="2" r:id="rId3"/>
  </sheets>
  <externalReferences>
    <externalReference r:id="rId4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  <c r="C12" i="2"/>
  <c r="C11" i="2"/>
  <c r="L10" i="2" s="1"/>
  <c r="C10" i="2"/>
  <c r="L9" i="2" s="1"/>
  <c r="C9" i="2"/>
  <c r="L8" i="2" s="1"/>
  <c r="C8" i="2"/>
</calcChain>
</file>

<file path=xl/sharedStrings.xml><?xml version="1.0" encoding="utf-8"?>
<sst xmlns="http://schemas.openxmlformats.org/spreadsheetml/2006/main" count="77" uniqueCount="53">
  <si>
    <t>Cifras de recaudo anual con corte a Agosto de 2024 - Cifras en millones de pesos corrientes</t>
  </si>
  <si>
    <t xml:space="preserve">Renta y complementarios /1 </t>
  </si>
  <si>
    <t xml:space="preserve">IVA </t>
  </si>
  <si>
    <t xml:space="preserve">   2019 (p)**</t>
  </si>
  <si>
    <t xml:space="preserve">   2020 (p)**</t>
  </si>
  <si>
    <t xml:space="preserve"> 2021 (p)**</t>
  </si>
  <si>
    <t>2022(p)**</t>
  </si>
  <si>
    <t>2023(p)**</t>
  </si>
  <si>
    <t>2024(p)**</t>
  </si>
  <si>
    <t xml:space="preserve">Fuente: </t>
  </si>
  <si>
    <t>ESTADÍSTICA DE RECAUDO ANUAL DE LOS TRIBUTOS ADMINISTRADOS POR LA DIAN 1970-2024p*</t>
  </si>
  <si>
    <t>Obtenido de:</t>
  </si>
  <si>
    <t>https://www.dian.gov.co/dian/cifras/Paginas/estadisticas.aspx</t>
  </si>
  <si>
    <t>Número de empresas en el Directorio Estadístico de Empresas</t>
  </si>
  <si>
    <t>Variación anual 2019-2021</t>
  </si>
  <si>
    <t>Fecha de publicación: Agosto 2 de 2022</t>
  </si>
  <si>
    <t>Año</t>
  </si>
  <si>
    <t>Número de empresas</t>
  </si>
  <si>
    <t>Variación anual (%)</t>
  </si>
  <si>
    <t>ENTIDADES SIN ANIMO DE LUCRO AUTORIZADAS COMO CONTRIBUYENTES DEL RÉGIMEN TRIBUTARIO ESPECIAL DEL IMPUESTO SOBRE LA RENTA Y COMPLEMENTARIO</t>
  </si>
  <si>
    <t>Año gravable 2018</t>
  </si>
  <si>
    <t>*Información aplicable únicamente por el año gravable de ingreso</t>
  </si>
  <si>
    <t>Total entidades</t>
  </si>
  <si>
    <t>Año gravable 2019</t>
  </si>
  <si>
    <t>Año gravable 2020</t>
  </si>
  <si>
    <t>Año gravable 2021</t>
  </si>
  <si>
    <t>Año gravable 2022</t>
  </si>
  <si>
    <t>*Información con corte a 2023</t>
  </si>
  <si>
    <t>Año gravable 2023</t>
  </si>
  <si>
    <t>*Información con corte a junio 2024</t>
  </si>
  <si>
    <t>Fuente:</t>
  </si>
  <si>
    <t>https://www.dian.gov.co/impuestos/sociedades/Regimen-Tributario-Especial-RTE/Paginas/ESAL-calificadas-en-el-Regimen-Tributario-Especial.aspx</t>
  </si>
  <si>
    <r>
      <t>ESAL calificadas en el Régimen Tributario Especial.</t>
    </r>
    <r>
      <rPr>
        <sz val="11"/>
        <color theme="1"/>
        <rFont val="Calibri"/>
        <family val="2"/>
        <scheme val="minor"/>
      </rPr>
      <t xml:space="preserve"> Obtenido de Estadísticas de ESAL 2018-2023:</t>
    </r>
  </si>
  <si>
    <r>
      <t xml:space="preserve">Fuente: </t>
    </r>
    <r>
      <rPr>
        <sz val="8"/>
        <color rgb="FF000000"/>
        <rFont val="Segoe UI"/>
        <family val="2"/>
      </rPr>
      <t>DANE, Directorio Estadístico de Empresas (DEE) 2019-2021</t>
    </r>
  </si>
  <si>
    <t>https://www.dane.gov.co/index.php/servicios-al-ciudadano/servicios-informacion/registro-estadistico-de-empresas/directorio-estadistico-de-empresas</t>
  </si>
  <si>
    <t>Entidades Sin Ánimo De Lucro Autorizadas Como Contribuyentes Del Régimen Tributario Especial Del Impuesto Sobre La Renta Y Complementario</t>
  </si>
  <si>
    <t>Total Entidades</t>
  </si>
  <si>
    <t>Observaciones</t>
  </si>
  <si>
    <t>Número de empresas creadas</t>
  </si>
  <si>
    <t>Participación porcentual ESAL</t>
  </si>
  <si>
    <t>Evasión en Colombia: Un Análisis de su evolución en el periodo 2012-2023 desde la norma nacional y la mirada internacional, apoyados en las recomendaciones de la OCDE.</t>
  </si>
  <si>
    <t>Por:</t>
  </si>
  <si>
    <t>Laura Rivas</t>
  </si>
  <si>
    <t>Yuliana Sanchez</t>
  </si>
  <si>
    <t>Anlli Pino</t>
  </si>
  <si>
    <t>Anexo 2</t>
  </si>
  <si>
    <t>1. Cifras de recaudo anual con corte a Agosto de 2024</t>
  </si>
  <si>
    <t>Participación porcentual de las ESAL aceptadas en el periodo 2019-2021 frente a las Estadísticas DANE de empresas creadas para el mismo periodo</t>
  </si>
  <si>
    <t>2. Cálculos frente a las Entidades sin Ánimo de Lucro</t>
  </si>
  <si>
    <t>Cifras de recaudo anual con corte a Agosto de 2024</t>
  </si>
  <si>
    <t>Cálculos frente a las Entidades sin Ánimo de Lucro</t>
  </si>
  <si>
    <t>Información DANE</t>
  </si>
  <si>
    <t>Información DIAN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</si>
</sst>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71" formatCode="0.000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B6004B"/>
      <name val="Segoe UI"/>
      <family val="2"/>
    </font>
    <font>
      <b/>
      <sz val="11"/>
      <name val="Segoe UI"/>
      <family val="2"/>
    </font>
    <font>
      <b/>
      <sz val="10"/>
      <color rgb="FF404040"/>
      <name val="Segoe UI"/>
      <family val="2"/>
    </font>
    <font>
      <b/>
      <sz val="9"/>
      <color rgb="FFFFFFFF"/>
      <name val="Segoe UI"/>
      <family val="2"/>
    </font>
    <font>
      <b/>
      <sz val="9"/>
      <color rgb="FF000000"/>
      <name val="Segoe UI"/>
      <family val="2"/>
    </font>
    <font>
      <sz val="9"/>
      <color rgb="FF000000"/>
      <name val="Segoe UI"/>
      <family val="2"/>
    </font>
    <font>
      <b/>
      <sz val="11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rgb="FF000000"/>
      <name val="Segoe UI"/>
      <family val="2"/>
    </font>
    <font>
      <sz val="8"/>
      <color rgb="FF000000"/>
      <name val="Segoe UI"/>
      <family val="2"/>
    </font>
    <font>
      <sz val="14"/>
      <color theme="1"/>
      <name val="Eras Bold ITC"/>
      <family val="2"/>
    </font>
    <font>
      <sz val="20"/>
      <color theme="1"/>
      <name val="Eras Bold ITC"/>
      <family val="2"/>
    </font>
    <font>
      <sz val="14"/>
      <color theme="1"/>
      <name val="Eras Demi ITC"/>
      <family val="2"/>
    </font>
    <font>
      <u/>
      <sz val="14"/>
      <color rgb="FF218342"/>
      <name val="Eras Demi IT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EA8DB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</fills>
  <borders count="8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theme="7" tint="0.39997558519241921"/>
      </bottom>
      <diagonal/>
    </border>
    <border>
      <left/>
      <right/>
      <top style="thin">
        <color theme="7" tint="0.39997558519241921"/>
      </top>
      <bottom style="thin">
        <color theme="7" tint="0.399975585192419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55">
    <xf numFmtId="0" fontId="0" fillId="0" borderId="0" xfId="0"/>
    <xf numFmtId="164" fontId="0" fillId="0" borderId="0" xfId="1" applyNumberFormat="1" applyFont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6" fillId="3" borderId="1" xfId="0" applyFont="1" applyFill="1" applyBorder="1" applyAlignment="1">
      <alignment horizontal="center" wrapText="1" readingOrder="1"/>
    </xf>
    <xf numFmtId="0" fontId="7" fillId="0" borderId="1" xfId="0" applyFont="1" applyBorder="1" applyAlignment="1">
      <alignment horizontal="center" wrapText="1" readingOrder="1"/>
    </xf>
    <xf numFmtId="3" fontId="8" fillId="0" borderId="1" xfId="0" applyNumberFormat="1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wrapText="1" readingOrder="1"/>
    </xf>
    <xf numFmtId="0" fontId="7" fillId="4" borderId="1" xfId="0" applyFont="1" applyFill="1" applyBorder="1" applyAlignment="1">
      <alignment horizontal="center" wrapText="1" readingOrder="1"/>
    </xf>
    <xf numFmtId="3" fontId="8" fillId="4" borderId="1" xfId="0" applyNumberFormat="1" applyFont="1" applyFill="1" applyBorder="1" applyAlignment="1">
      <alignment horizontal="center" vertical="center" wrapText="1" readingOrder="1"/>
    </xf>
    <xf numFmtId="10" fontId="8" fillId="4" borderId="1" xfId="0" applyNumberFormat="1" applyFont="1" applyFill="1" applyBorder="1" applyAlignment="1">
      <alignment horizontal="center" wrapText="1" readingOrder="1"/>
    </xf>
    <xf numFmtId="10" fontId="8" fillId="0" borderId="1" xfId="0" applyNumberFormat="1" applyFont="1" applyBorder="1" applyAlignment="1">
      <alignment horizontal="center" wrapText="1" readingOrder="1"/>
    </xf>
    <xf numFmtId="0" fontId="9" fillId="5" borderId="2" xfId="0" applyFont="1" applyFill="1" applyBorder="1" applyAlignment="1">
      <alignment horizontal="center" vertical="top" wrapText="1"/>
    </xf>
    <xf numFmtId="0" fontId="9" fillId="5" borderId="3" xfId="0" applyFont="1" applyFill="1" applyBorder="1" applyAlignment="1">
      <alignment horizontal="center" vertical="top" wrapText="1"/>
    </xf>
    <xf numFmtId="0" fontId="9" fillId="5" borderId="4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10" fillId="5" borderId="2" xfId="0" applyFont="1" applyFill="1" applyBorder="1" applyAlignment="1">
      <alignment horizontal="center" vertical="top" wrapText="1"/>
    </xf>
    <xf numFmtId="0" fontId="10" fillId="5" borderId="3" xfId="0" applyFont="1" applyFill="1" applyBorder="1" applyAlignment="1">
      <alignment horizontal="center" vertical="top" wrapText="1"/>
    </xf>
    <xf numFmtId="0" fontId="10" fillId="5" borderId="4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9" fillId="5" borderId="5" xfId="0" applyFont="1" applyFill="1" applyBorder="1" applyAlignment="1">
      <alignment horizontal="center" vertical="top" wrapText="1"/>
    </xf>
    <xf numFmtId="0" fontId="9" fillId="5" borderId="0" xfId="0" applyFont="1" applyFill="1" applyBorder="1" applyAlignment="1">
      <alignment horizontal="center" vertical="top" wrapText="1"/>
    </xf>
    <xf numFmtId="0" fontId="10" fillId="5" borderId="5" xfId="0" applyFont="1" applyFill="1" applyBorder="1" applyAlignment="1">
      <alignment horizontal="center" vertical="top" wrapText="1"/>
    </xf>
    <xf numFmtId="0" fontId="10" fillId="5" borderId="0" xfId="0" applyFont="1" applyFill="1" applyBorder="1" applyAlignment="1">
      <alignment horizontal="center" vertical="top" wrapText="1"/>
    </xf>
    <xf numFmtId="0" fontId="12" fillId="0" borderId="0" xfId="0" applyFont="1"/>
    <xf numFmtId="0" fontId="13" fillId="0" borderId="0" xfId="0" applyFont="1"/>
    <xf numFmtId="0" fontId="0" fillId="7" borderId="6" xfId="0" applyFont="1" applyFill="1" applyBorder="1"/>
    <xf numFmtId="0" fontId="0" fillId="0" borderId="6" xfId="0" applyFont="1" applyBorder="1"/>
    <xf numFmtId="0" fontId="2" fillId="0" borderId="0" xfId="0" applyFont="1" applyAlignment="1">
      <alignment horizontal="center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164" fontId="0" fillId="7" borderId="7" xfId="1" applyNumberFormat="1" applyFont="1" applyFill="1" applyBorder="1"/>
    <xf numFmtId="164" fontId="0" fillId="0" borderId="7" xfId="1" applyNumberFormat="1" applyFont="1" applyBorder="1"/>
    <xf numFmtId="164" fontId="0" fillId="7" borderId="7" xfId="1" applyNumberFormat="1" applyFont="1" applyFill="1" applyBorder="1" applyAlignment="1">
      <alignment horizontal="center"/>
    </xf>
    <xf numFmtId="164" fontId="0" fillId="0" borderId="7" xfId="1" applyNumberFormat="1" applyFont="1" applyBorder="1" applyAlignment="1">
      <alignment horizontal="center"/>
    </xf>
    <xf numFmtId="0" fontId="2" fillId="6" borderId="6" xfId="0" applyFont="1" applyFill="1" applyBorder="1" applyAlignment="1">
      <alignment horizontal="center" wrapText="1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171" fontId="0" fillId="7" borderId="7" xfId="2" applyNumberFormat="1" applyFont="1" applyFill="1" applyBorder="1" applyAlignment="1">
      <alignment horizontal="center"/>
    </xf>
    <xf numFmtId="171" fontId="0" fillId="0" borderId="7" xfId="2" applyNumberFormat="1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Border="1"/>
    <xf numFmtId="164" fontId="0" fillId="0" borderId="0" xfId="1" applyNumberFormat="1" applyFont="1" applyBorder="1"/>
    <xf numFmtId="164" fontId="0" fillId="0" borderId="0" xfId="1" applyNumberFormat="1" applyFont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 vertical="center" wrapText="1"/>
    </xf>
    <xf numFmtId="0" fontId="17" fillId="0" borderId="0" xfId="0" applyFont="1"/>
    <xf numFmtId="0" fontId="18" fillId="0" borderId="0" xfId="3" applyFont="1"/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* #,##0_-;\-* #,##0_-;_-* &quot;-&quot;??_-;_-@_-"/>
    </dxf>
  </dxfs>
  <tableStyles count="0" defaultTableStyle="TableStyleMedium2" defaultPivotStyle="PivotStyleLight16"/>
  <colors>
    <mruColors>
      <color rgb="FF218342"/>
      <color rgb="FF3A8B19"/>
      <color rgb="FF1B8F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Cifras de recaudo</a:t>
            </a:r>
            <a:r>
              <a:rPr lang="es-CO" baseline="0"/>
              <a:t> con corte a agosto de 2024 - En millones de pesos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[1]Hoja1!$B$2</c:f>
              <c:strCache>
                <c:ptCount val="1"/>
                <c:pt idx="0">
                  <c:v>Renta y complementarios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[1]Hoja1!$A$3:$A$17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   2019 (p)**</c:v>
                </c:pt>
                <c:pt idx="10">
                  <c:v>   2020 (p)**</c:v>
                </c:pt>
                <c:pt idx="11">
                  <c:v> 2021 (p)**</c:v>
                </c:pt>
                <c:pt idx="12">
                  <c:v>2022(p)**</c:v>
                </c:pt>
                <c:pt idx="13">
                  <c:v>2023(p)**</c:v>
                </c:pt>
                <c:pt idx="14">
                  <c:v>2024(p)**</c:v>
                </c:pt>
              </c:strCache>
            </c:strRef>
          </c:cat>
          <c:val>
            <c:numRef>
              <c:f>[1]Hoja1!$B$3:$B$17</c:f>
              <c:numCache>
                <c:formatCode>General</c:formatCode>
                <c:ptCount val="15"/>
                <c:pt idx="0">
                  <c:v>28115445.654822096</c:v>
                </c:pt>
                <c:pt idx="1">
                  <c:v>34820072.28960371</c:v>
                </c:pt>
                <c:pt idx="2">
                  <c:v>45729041.897391364</c:v>
                </c:pt>
                <c:pt idx="3">
                  <c:v>46359304.120661318</c:v>
                </c:pt>
                <c:pt idx="4">
                  <c:v>39439825</c:v>
                </c:pt>
                <c:pt idx="5">
                  <c:v>41382408</c:v>
                </c:pt>
                <c:pt idx="6">
                  <c:v>43494124.989316665</c:v>
                </c:pt>
                <c:pt idx="7">
                  <c:v>56654648.035119802</c:v>
                </c:pt>
                <c:pt idx="8">
                  <c:v>68060908.043962002</c:v>
                </c:pt>
                <c:pt idx="9">
                  <c:v>71065759.26602295</c:v>
                </c:pt>
                <c:pt idx="10">
                  <c:v>69741280.048136994</c:v>
                </c:pt>
                <c:pt idx="11">
                  <c:v>77581293.254985332</c:v>
                </c:pt>
                <c:pt idx="12">
                  <c:v>103189811.47662897</c:v>
                </c:pt>
                <c:pt idx="13">
                  <c:v>147163768.46102032</c:v>
                </c:pt>
                <c:pt idx="14">
                  <c:v>89457673.509795159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E5-4E68-B10E-C30B8D769E2D}"/>
            </c:ext>
          </c:extLst>
        </c:ser>
        <c:ser>
          <c:idx val="1"/>
          <c:order val="1"/>
          <c:tx>
            <c:strRef>
              <c:f>[1]Hoja1!$C$2</c:f>
              <c:strCache>
                <c:ptCount val="1"/>
                <c:pt idx="0">
                  <c:v>IVA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[1]Hoja1!$A$3:$A$17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   2019 (p)**</c:v>
                </c:pt>
                <c:pt idx="10">
                  <c:v>   2020 (p)**</c:v>
                </c:pt>
                <c:pt idx="11">
                  <c:v> 2021 (p)**</c:v>
                </c:pt>
                <c:pt idx="12">
                  <c:v>2022(p)**</c:v>
                </c:pt>
                <c:pt idx="13">
                  <c:v>2023(p)**</c:v>
                </c:pt>
                <c:pt idx="14">
                  <c:v>2024(p)**</c:v>
                </c:pt>
              </c:strCache>
            </c:strRef>
          </c:cat>
          <c:val>
            <c:numRef>
              <c:f>[1]Hoja1!$C$3:$C$17</c:f>
              <c:numCache>
                <c:formatCode>General</c:formatCode>
                <c:ptCount val="15"/>
                <c:pt idx="0">
                  <c:v>21664559.784834743</c:v>
                </c:pt>
                <c:pt idx="1">
                  <c:v>25106967.312559288</c:v>
                </c:pt>
                <c:pt idx="2">
                  <c:v>26544725.238429852</c:v>
                </c:pt>
                <c:pt idx="3">
                  <c:v>25266408.311233502</c:v>
                </c:pt>
                <c:pt idx="4">
                  <c:v>28313654</c:v>
                </c:pt>
                <c:pt idx="5">
                  <c:v>29598672</c:v>
                </c:pt>
                <c:pt idx="6">
                  <c:v>30686589.408293337</c:v>
                </c:pt>
                <c:pt idx="7">
                  <c:v>37516564.027893715</c:v>
                </c:pt>
                <c:pt idx="8">
                  <c:v>40856077.707522005</c:v>
                </c:pt>
                <c:pt idx="9">
                  <c:v>44239490.964775398</c:v>
                </c:pt>
                <c:pt idx="10">
                  <c:v>39498649.329391904</c:v>
                </c:pt>
                <c:pt idx="11">
                  <c:v>46605768.878254972</c:v>
                </c:pt>
                <c:pt idx="12">
                  <c:v>56439519.182361841</c:v>
                </c:pt>
                <c:pt idx="13">
                  <c:v>66265500.7872115</c:v>
                </c:pt>
                <c:pt idx="14">
                  <c:v>45344883.654038467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E5-4E68-B10E-C30B8D769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068704"/>
        <c:axId val="104064864"/>
      </c:lineChart>
      <c:catAx>
        <c:axId val="10406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4064864"/>
        <c:crosses val="autoZero"/>
        <c:auto val="1"/>
        <c:lblAlgn val="ctr"/>
        <c:lblOffset val="100"/>
        <c:noMultiLvlLbl val="0"/>
      </c:catAx>
      <c:valAx>
        <c:axId val="104064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4068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Hoja3!A1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Hoja3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114300</xdr:rowOff>
    </xdr:from>
    <xdr:to>
      <xdr:col>5</xdr:col>
      <xdr:colOff>615950</xdr:colOff>
      <xdr:row>5</xdr:row>
      <xdr:rowOff>186055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9B6012C4-54BC-6EAE-AC84-0BAA3E135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25" y="114300"/>
          <a:ext cx="2130425" cy="10242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</xdr:row>
      <xdr:rowOff>581025</xdr:rowOff>
    </xdr:from>
    <xdr:to>
      <xdr:col>11</xdr:col>
      <xdr:colOff>0</xdr:colOff>
      <xdr:row>22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B4B74EE-0588-495B-85C4-B67E5662F7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295275</xdr:colOff>
      <xdr:row>0</xdr:row>
      <xdr:rowOff>85725</xdr:rowOff>
    </xdr:from>
    <xdr:to>
      <xdr:col>2</xdr:col>
      <xdr:colOff>796925</xdr:colOff>
      <xdr:row>5</xdr:row>
      <xdr:rowOff>14605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204A182C-A560-46F9-8B78-F9CDB7CFC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85725"/>
          <a:ext cx="2130425" cy="1024255"/>
        </a:xfrm>
        <a:prstGeom prst="rect">
          <a:avLst/>
        </a:prstGeom>
      </xdr:spPr>
    </xdr:pic>
    <xdr:clientData/>
  </xdr:twoCellAnchor>
  <xdr:twoCellAnchor editAs="oneCell">
    <xdr:from>
      <xdr:col>12</xdr:col>
      <xdr:colOff>47626</xdr:colOff>
      <xdr:row>0</xdr:row>
      <xdr:rowOff>101198</xdr:rowOff>
    </xdr:from>
    <xdr:to>
      <xdr:col>13</xdr:col>
      <xdr:colOff>0</xdr:colOff>
      <xdr:row>4</xdr:row>
      <xdr:rowOff>76199</xdr:rowOff>
    </xdr:to>
    <xdr:pic>
      <xdr:nvPicPr>
        <xdr:cNvPr id="4" name="dimg_QLqSZ8zKLoGr5NoP25fm8A8_23" descr="Home Icon Botón Verde Vidrioso Fotos, retratos, imágenes y fotografía de  archivo libres de derecho. Image 362648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6E72A9C-C958-7AA9-8B73-3BE601C8A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9876" y="101198"/>
          <a:ext cx="714374" cy="737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2</xdr:col>
      <xdr:colOff>635000</xdr:colOff>
      <xdr:row>4</xdr:row>
      <xdr:rowOff>119380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D542D598-540C-4BA5-8459-450D24223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2130425" cy="1024255"/>
        </a:xfrm>
        <a:prstGeom prst="rect">
          <a:avLst/>
        </a:prstGeom>
      </xdr:spPr>
    </xdr:pic>
    <xdr:clientData/>
  </xdr:twoCellAnchor>
  <xdr:twoCellAnchor editAs="oneCell">
    <xdr:from>
      <xdr:col>11</xdr:col>
      <xdr:colOff>1314450</xdr:colOff>
      <xdr:row>0</xdr:row>
      <xdr:rowOff>66675</xdr:rowOff>
    </xdr:from>
    <xdr:to>
      <xdr:col>12</xdr:col>
      <xdr:colOff>581024</xdr:colOff>
      <xdr:row>3</xdr:row>
      <xdr:rowOff>89301</xdr:rowOff>
    </xdr:to>
    <xdr:pic>
      <xdr:nvPicPr>
        <xdr:cNvPr id="3" name="dimg_QLqSZ8zKLoGr5NoP25fm8A8_23" descr="Home Icon Botón Verde Vidrioso Fotos, retratos, imágenes y fotografía de  archivo libres de derecho. Image 362648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EAF2788-8FB2-45F9-B875-D8D70C06F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9900" y="66675"/>
          <a:ext cx="714374" cy="737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uris%20Rivas\Documents\Especializaci&#243;n\materias\Monograf&#237;a\Evasi&#243;n\Estadisticas-de-recaudo-anual-por-tipo-de-impuesto-1970-2024.xlsx" TargetMode="External"/><Relationship Id="rId1" Type="http://schemas.openxmlformats.org/officeDocument/2006/relationships/externalLinkPath" Target="Estadisticas-de-recaudo-anual-por-tipo-de-impuesto-1970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caudo anual a agosto 2024"/>
      <sheetName val="Hoja1"/>
    </sheetNames>
    <sheetDataSet>
      <sheetData sheetId="0" refreshError="1"/>
      <sheetData sheetId="1">
        <row r="2">
          <cell r="B2" t="str">
            <v>Renta y complementarios</v>
          </cell>
          <cell r="C2" t="str">
            <v xml:space="preserve">IVA </v>
          </cell>
        </row>
        <row r="3">
          <cell r="A3">
            <v>2010</v>
          </cell>
          <cell r="B3">
            <v>28115445.654822096</v>
          </cell>
          <cell r="C3">
            <v>21664559.784834743</v>
          </cell>
        </row>
        <row r="4">
          <cell r="A4">
            <v>2011</v>
          </cell>
          <cell r="B4">
            <v>34820072.28960371</v>
          </cell>
          <cell r="C4">
            <v>25106967.312559288</v>
          </cell>
        </row>
        <row r="5">
          <cell r="A5">
            <v>2012</v>
          </cell>
          <cell r="B5">
            <v>45729041.897391364</v>
          </cell>
          <cell r="C5">
            <v>26544725.238429852</v>
          </cell>
        </row>
        <row r="6">
          <cell r="A6">
            <v>2013</v>
          </cell>
          <cell r="B6">
            <v>46359304.120661318</v>
          </cell>
          <cell r="C6">
            <v>25266408.311233502</v>
          </cell>
        </row>
        <row r="7">
          <cell r="A7">
            <v>2014</v>
          </cell>
          <cell r="B7">
            <v>39439825</v>
          </cell>
          <cell r="C7">
            <v>28313654</v>
          </cell>
        </row>
        <row r="8">
          <cell r="A8">
            <v>2015</v>
          </cell>
          <cell r="B8">
            <v>41382408</v>
          </cell>
          <cell r="C8">
            <v>29598672</v>
          </cell>
        </row>
        <row r="9">
          <cell r="A9">
            <v>2016</v>
          </cell>
          <cell r="B9">
            <v>43494124.989316665</v>
          </cell>
          <cell r="C9">
            <v>30686589.408293337</v>
          </cell>
        </row>
        <row r="10">
          <cell r="A10">
            <v>2017</v>
          </cell>
          <cell r="B10">
            <v>56654648.035119802</v>
          </cell>
          <cell r="C10">
            <v>37516564.027893715</v>
          </cell>
        </row>
        <row r="11">
          <cell r="A11">
            <v>2018</v>
          </cell>
          <cell r="B11">
            <v>68060908.043962002</v>
          </cell>
          <cell r="C11">
            <v>40856077.707522005</v>
          </cell>
        </row>
        <row r="12">
          <cell r="A12" t="str">
            <v xml:space="preserve">   2019 (p)**</v>
          </cell>
          <cell r="B12">
            <v>71065759.26602295</v>
          </cell>
          <cell r="C12">
            <v>44239490.964775398</v>
          </cell>
        </row>
        <row r="13">
          <cell r="A13" t="str">
            <v xml:space="preserve">   2020 (p)**</v>
          </cell>
          <cell r="B13">
            <v>69741280.048136994</v>
          </cell>
          <cell r="C13">
            <v>39498649.329391904</v>
          </cell>
        </row>
        <row r="14">
          <cell r="A14" t="str">
            <v xml:space="preserve"> 2021 (p)**</v>
          </cell>
          <cell r="B14">
            <v>77581293.254985332</v>
          </cell>
          <cell r="C14">
            <v>46605768.878254972</v>
          </cell>
        </row>
        <row r="15">
          <cell r="A15" t="str">
            <v>2022(p)**</v>
          </cell>
          <cell r="B15">
            <v>103189811.47662897</v>
          </cell>
          <cell r="C15">
            <v>56439519.182361841</v>
          </cell>
        </row>
        <row r="16">
          <cell r="A16" t="str">
            <v>2023(p)**</v>
          </cell>
          <cell r="B16">
            <v>147163768.46102032</v>
          </cell>
          <cell r="C16">
            <v>66265500.7872115</v>
          </cell>
        </row>
        <row r="17">
          <cell r="A17" t="str">
            <v>2024(p)**</v>
          </cell>
          <cell r="B17">
            <v>89457673.509795159</v>
          </cell>
          <cell r="C17">
            <v>45344883.654038467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DE29425-FF71-4E6C-9A71-504479DA7A6A}" name="Tabla2" displayName="Tabla2" ref="B9:D24" totalsRowShown="0" headerRowDxfId="0">
  <autoFilter ref="B9:D24" xr:uid="{CDE29425-FF71-4E6C-9A71-504479DA7A6A}"/>
  <tableColumns count="3">
    <tableColumn id="1" xr3:uid="{D330EAD0-01D5-41A8-9455-C011F191A0D1}" name="Año"/>
    <tableColumn id="2" xr3:uid="{C06E744A-D9B7-40A4-B1FC-D3CB2FB183F6}" name="Renta y complementarios /1 " dataDxfId="2" dataCellStyle="Millares"/>
    <tableColumn id="3" xr3:uid="{5E93B966-F2EB-4D11-BF89-379FA5058D8B}" name="IVA " dataDxfId="1" dataCellStyle="Millares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304BF-BEA6-439F-BD07-2E17591453D9}">
  <dimension ref="C7:O16"/>
  <sheetViews>
    <sheetView showGridLines="0" tabSelected="1" topLeftCell="A4" zoomScaleNormal="100" zoomScaleSheetLayoutView="85" workbookViewId="0">
      <selection activeCell="N14" sqref="N14"/>
    </sheetView>
  </sheetViews>
  <sheetFormatPr baseColWidth="10" defaultRowHeight="15" x14ac:dyDescent="0.25"/>
  <cols>
    <col min="3" max="3" width="4.7109375" customWidth="1"/>
  </cols>
  <sheetData>
    <row r="7" spans="3:15" ht="102.75" customHeight="1" x14ac:dyDescent="0.25">
      <c r="C7" s="52" t="s">
        <v>40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</row>
    <row r="9" spans="3:15" ht="18.75" x14ac:dyDescent="0.3">
      <c r="C9" s="50" t="s">
        <v>45</v>
      </c>
    </row>
    <row r="10" spans="3:15" ht="18.75" x14ac:dyDescent="0.3">
      <c r="D10" s="54" t="s">
        <v>46</v>
      </c>
    </row>
    <row r="11" spans="3:15" ht="18.75" x14ac:dyDescent="0.3">
      <c r="D11" s="54" t="s">
        <v>48</v>
      </c>
    </row>
    <row r="13" spans="3:15" ht="18.75" x14ac:dyDescent="0.3">
      <c r="C13" s="50" t="s">
        <v>41</v>
      </c>
    </row>
    <row r="14" spans="3:15" ht="18.75" x14ac:dyDescent="0.3">
      <c r="C14" s="50"/>
      <c r="D14" s="53" t="s">
        <v>42</v>
      </c>
    </row>
    <row r="15" spans="3:15" ht="18.75" x14ac:dyDescent="0.3">
      <c r="D15" s="53" t="s">
        <v>43</v>
      </c>
    </row>
    <row r="16" spans="3:15" ht="18.75" x14ac:dyDescent="0.3">
      <c r="D16" s="53" t="s">
        <v>44</v>
      </c>
    </row>
  </sheetData>
  <mergeCells count="1">
    <mergeCell ref="C7:O7"/>
  </mergeCells>
  <hyperlinks>
    <hyperlink ref="D10" location="Hoja1!A1" display="1. Cifras de recaudo anual con corte a Agosto de 2024" xr:uid="{E9E77125-FC58-4922-8D9B-7C8F79F799D2}"/>
    <hyperlink ref="D11" location="Hoja2!A1" display="2. Cálculos frente a las Entidades sin Ánimo de Lucro" xr:uid="{18BDEC7D-39E6-4AF7-B7AC-E1C4F5895475}"/>
  </hyperlink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92089-1691-430D-9D3B-1C5D8E74A075}">
  <dimension ref="A5:D28"/>
  <sheetViews>
    <sheetView showGridLines="0" workbookViewId="0">
      <selection activeCell="O22" sqref="O22"/>
    </sheetView>
  </sheetViews>
  <sheetFormatPr baseColWidth="10" defaultRowHeight="15" x14ac:dyDescent="0.25"/>
  <cols>
    <col min="1" max="1" width="13" customWidth="1"/>
    <col min="3" max="3" width="28.42578125" customWidth="1"/>
  </cols>
  <sheetData>
    <row r="5" spans="2:4" ht="26.25" x14ac:dyDescent="0.4">
      <c r="D5" s="51" t="s">
        <v>49</v>
      </c>
    </row>
    <row r="8" spans="2:4" ht="46.5" customHeight="1" x14ac:dyDescent="0.25">
      <c r="B8" s="33" t="s">
        <v>0</v>
      </c>
      <c r="C8" s="34"/>
      <c r="D8" s="34"/>
    </row>
    <row r="9" spans="2:4" x14ac:dyDescent="0.25">
      <c r="B9" s="32" t="s">
        <v>16</v>
      </c>
      <c r="C9" s="32" t="s">
        <v>1</v>
      </c>
      <c r="D9" s="32" t="s">
        <v>2</v>
      </c>
    </row>
    <row r="10" spans="2:4" x14ac:dyDescent="0.25">
      <c r="B10">
        <v>2010</v>
      </c>
      <c r="C10" s="1">
        <v>28115445.654822096</v>
      </c>
      <c r="D10" s="1">
        <v>21664559.784834743</v>
      </c>
    </row>
    <row r="11" spans="2:4" x14ac:dyDescent="0.25">
      <c r="B11">
        <v>2011</v>
      </c>
      <c r="C11" s="1">
        <v>34820072.28960371</v>
      </c>
      <c r="D11" s="1">
        <v>25106967.312559288</v>
      </c>
    </row>
    <row r="12" spans="2:4" x14ac:dyDescent="0.25">
      <c r="B12">
        <v>2012</v>
      </c>
      <c r="C12" s="1">
        <v>45729041.897391364</v>
      </c>
      <c r="D12" s="1">
        <v>26544725.238429852</v>
      </c>
    </row>
    <row r="13" spans="2:4" x14ac:dyDescent="0.25">
      <c r="B13">
        <v>2013</v>
      </c>
      <c r="C13" s="1">
        <v>46359304.120661318</v>
      </c>
      <c r="D13" s="1">
        <v>25266408.311233502</v>
      </c>
    </row>
    <row r="14" spans="2:4" x14ac:dyDescent="0.25">
      <c r="B14">
        <v>2014</v>
      </c>
      <c r="C14" s="1">
        <v>39439825</v>
      </c>
      <c r="D14" s="1">
        <v>28313654</v>
      </c>
    </row>
    <row r="15" spans="2:4" x14ac:dyDescent="0.25">
      <c r="B15">
        <v>2015</v>
      </c>
      <c r="C15" s="1">
        <v>41382408</v>
      </c>
      <c r="D15" s="1">
        <v>29598672</v>
      </c>
    </row>
    <row r="16" spans="2:4" x14ac:dyDescent="0.25">
      <c r="B16">
        <v>2016</v>
      </c>
      <c r="C16" s="1">
        <v>43494124.989316665</v>
      </c>
      <c r="D16" s="1">
        <v>30686589.408293337</v>
      </c>
    </row>
    <row r="17" spans="1:4" x14ac:dyDescent="0.25">
      <c r="B17">
        <v>2017</v>
      </c>
      <c r="C17" s="1">
        <v>56654648.035119802</v>
      </c>
      <c r="D17" s="1">
        <v>37516564.027893715</v>
      </c>
    </row>
    <row r="18" spans="1:4" x14ac:dyDescent="0.25">
      <c r="B18">
        <v>2018</v>
      </c>
      <c r="C18" s="1">
        <v>68060908.043962002</v>
      </c>
      <c r="D18" s="1">
        <v>40856077.707522005</v>
      </c>
    </row>
    <row r="19" spans="1:4" x14ac:dyDescent="0.25">
      <c r="B19" t="s">
        <v>3</v>
      </c>
      <c r="C19" s="1">
        <v>71065759.26602295</v>
      </c>
      <c r="D19" s="1">
        <v>44239490.964775398</v>
      </c>
    </row>
    <row r="20" spans="1:4" x14ac:dyDescent="0.25">
      <c r="B20" t="s">
        <v>4</v>
      </c>
      <c r="C20" s="1">
        <v>69741280.048136994</v>
      </c>
      <c r="D20" s="1">
        <v>39498649.329391904</v>
      </c>
    </row>
    <row r="21" spans="1:4" x14ac:dyDescent="0.25">
      <c r="B21" t="s">
        <v>5</v>
      </c>
      <c r="C21" s="1">
        <v>77581293.254985332</v>
      </c>
      <c r="D21" s="1">
        <v>46605768.878254972</v>
      </c>
    </row>
    <row r="22" spans="1:4" x14ac:dyDescent="0.25">
      <c r="B22" t="s">
        <v>6</v>
      </c>
      <c r="C22" s="1">
        <v>103189811.47662897</v>
      </c>
      <c r="D22" s="1">
        <v>56439519.182361841</v>
      </c>
    </row>
    <row r="23" spans="1:4" x14ac:dyDescent="0.25">
      <c r="B23" t="s">
        <v>7</v>
      </c>
      <c r="C23" s="1">
        <v>147163768.46102032</v>
      </c>
      <c r="D23" s="1">
        <v>66265500.7872115</v>
      </c>
    </row>
    <row r="24" spans="1:4" x14ac:dyDescent="0.25">
      <c r="B24" t="s">
        <v>8</v>
      </c>
      <c r="C24" s="1">
        <v>89457673.509795159</v>
      </c>
      <c r="D24" s="1">
        <v>45344883.654038467</v>
      </c>
    </row>
    <row r="27" spans="1:4" x14ac:dyDescent="0.25">
      <c r="A27" t="s">
        <v>9</v>
      </c>
      <c r="B27" t="s">
        <v>10</v>
      </c>
    </row>
    <row r="28" spans="1:4" x14ac:dyDescent="0.25">
      <c r="A28" t="s">
        <v>11</v>
      </c>
      <c r="B28" t="s">
        <v>12</v>
      </c>
    </row>
  </sheetData>
  <mergeCells count="1">
    <mergeCell ref="B8:D8"/>
  </mergeCell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F17E8-293F-4222-8006-829BB1D4C976}">
  <dimension ref="A3:L51"/>
  <sheetViews>
    <sheetView showGridLines="0" workbookViewId="0">
      <selection activeCell="E16" sqref="E16"/>
    </sheetView>
  </sheetViews>
  <sheetFormatPr baseColWidth="10" defaultRowHeight="15" x14ac:dyDescent="0.25"/>
  <cols>
    <col min="1" max="1" width="12.7109375" bestFit="1" customWidth="1"/>
    <col min="3" max="3" width="14.5703125" bestFit="1" customWidth="1"/>
    <col min="5" max="6" width="12.5703125" customWidth="1"/>
    <col min="10" max="10" width="12.42578125" customWidth="1"/>
    <col min="11" max="11" width="17.7109375" customWidth="1"/>
    <col min="12" max="12" width="21.7109375" customWidth="1"/>
  </cols>
  <sheetData>
    <row r="3" spans="2:12" ht="26.25" x14ac:dyDescent="0.4">
      <c r="E3" s="51" t="s">
        <v>50</v>
      </c>
    </row>
    <row r="6" spans="2:12" ht="44.25" customHeight="1" x14ac:dyDescent="0.25">
      <c r="B6" s="33" t="s">
        <v>35</v>
      </c>
      <c r="C6" s="34"/>
      <c r="D6" s="34"/>
      <c r="E6" s="34"/>
      <c r="F6" s="34"/>
      <c r="G6" s="34"/>
      <c r="H6" s="34"/>
      <c r="J6" s="33" t="s">
        <v>47</v>
      </c>
      <c r="K6" s="34"/>
      <c r="L6" s="34"/>
    </row>
    <row r="7" spans="2:12" ht="30" x14ac:dyDescent="0.25">
      <c r="B7" s="40" t="s">
        <v>16</v>
      </c>
      <c r="C7" s="41" t="s">
        <v>36</v>
      </c>
      <c r="D7" s="42" t="s">
        <v>37</v>
      </c>
      <c r="E7" s="42"/>
      <c r="F7" s="42"/>
      <c r="G7" s="42"/>
      <c r="H7" s="42"/>
      <c r="J7" s="39" t="s">
        <v>16</v>
      </c>
      <c r="K7" s="39" t="s">
        <v>38</v>
      </c>
      <c r="L7" s="39" t="s">
        <v>39</v>
      </c>
    </row>
    <row r="8" spans="2:12" x14ac:dyDescent="0.25">
      <c r="B8" s="30">
        <v>2018</v>
      </c>
      <c r="C8" s="35">
        <f>+F38</f>
        <v>777</v>
      </c>
      <c r="D8" s="37" t="s">
        <v>21</v>
      </c>
      <c r="E8" s="37"/>
      <c r="F8" s="37"/>
      <c r="G8" s="37"/>
      <c r="H8" s="37"/>
      <c r="J8" s="30">
        <v>2019</v>
      </c>
      <c r="K8" s="35">
        <v>5001955</v>
      </c>
      <c r="L8" s="43">
        <f>+C9/K8</f>
        <v>4.6002013212833784E-4</v>
      </c>
    </row>
    <row r="9" spans="2:12" x14ac:dyDescent="0.25">
      <c r="B9" s="31">
        <v>2019</v>
      </c>
      <c r="C9" s="36">
        <f>+L38</f>
        <v>2301</v>
      </c>
      <c r="D9" s="38" t="s">
        <v>21</v>
      </c>
      <c r="E9" s="38"/>
      <c r="F9" s="38"/>
      <c r="G9" s="38"/>
      <c r="H9" s="38"/>
      <c r="J9" s="31">
        <v>2020</v>
      </c>
      <c r="K9" s="36">
        <v>5044633</v>
      </c>
      <c r="L9" s="44">
        <f>+C10/K9</f>
        <v>3.3282896892598531E-4</v>
      </c>
    </row>
    <row r="10" spans="2:12" x14ac:dyDescent="0.25">
      <c r="B10" s="30">
        <v>2020</v>
      </c>
      <c r="C10" s="35">
        <f>+F43</f>
        <v>1679</v>
      </c>
      <c r="D10" s="37" t="s">
        <v>21</v>
      </c>
      <c r="E10" s="37"/>
      <c r="F10" s="37"/>
      <c r="G10" s="37"/>
      <c r="H10" s="37"/>
      <c r="J10" s="30">
        <v>2021</v>
      </c>
      <c r="K10" s="35">
        <v>5704308</v>
      </c>
      <c r="L10" s="43">
        <f>+C11/K10</f>
        <v>3.6709097755591039E-4</v>
      </c>
    </row>
    <row r="11" spans="2:12" x14ac:dyDescent="0.25">
      <c r="B11" s="31">
        <v>2021</v>
      </c>
      <c r="C11" s="36">
        <f>+L43</f>
        <v>2094</v>
      </c>
      <c r="D11" s="38" t="s">
        <v>21</v>
      </c>
      <c r="E11" s="38"/>
      <c r="F11" s="38"/>
      <c r="G11" s="38"/>
      <c r="H11" s="38"/>
    </row>
    <row r="12" spans="2:12" x14ac:dyDescent="0.25">
      <c r="B12" s="30">
        <v>2022</v>
      </c>
      <c r="C12" s="35">
        <f>+F48</f>
        <v>1251</v>
      </c>
      <c r="D12" s="37" t="s">
        <v>27</v>
      </c>
      <c r="E12" s="37"/>
      <c r="F12" s="37"/>
      <c r="G12" s="37"/>
      <c r="H12" s="37"/>
    </row>
    <row r="13" spans="2:12" x14ac:dyDescent="0.25">
      <c r="B13" s="31">
        <v>2023</v>
      </c>
      <c r="C13" s="36">
        <f>+L48</f>
        <v>2356</v>
      </c>
      <c r="D13" s="38" t="s">
        <v>29</v>
      </c>
      <c r="E13" s="38"/>
      <c r="F13" s="38"/>
      <c r="G13" s="38"/>
      <c r="H13" s="38"/>
    </row>
    <row r="14" spans="2:12" x14ac:dyDescent="0.25">
      <c r="B14" s="47"/>
      <c r="C14" s="48"/>
      <c r="D14" s="49"/>
      <c r="E14" s="49"/>
      <c r="F14" s="49"/>
      <c r="G14" s="49"/>
      <c r="H14" s="49"/>
    </row>
    <row r="15" spans="2:12" x14ac:dyDescent="0.25">
      <c r="B15" s="47"/>
      <c r="C15" s="48"/>
      <c r="D15" s="49"/>
      <c r="E15" s="49"/>
      <c r="F15" s="49"/>
      <c r="G15" s="49"/>
      <c r="H15" s="49"/>
    </row>
    <row r="16" spans="2:12" ht="18.75" x14ac:dyDescent="0.3">
      <c r="B16" s="50" t="s">
        <v>51</v>
      </c>
      <c r="C16" s="48"/>
      <c r="D16" s="49"/>
      <c r="E16" s="49"/>
      <c r="F16" s="49"/>
      <c r="G16" s="49"/>
      <c r="H16" s="49"/>
    </row>
    <row r="18" spans="1:11" ht="32.25" customHeight="1" x14ac:dyDescent="0.25">
      <c r="B18" s="46" t="s">
        <v>13</v>
      </c>
      <c r="C18" s="46"/>
      <c r="D18" s="46"/>
      <c r="E18" s="46"/>
      <c r="F18" s="45"/>
      <c r="G18" s="45"/>
      <c r="H18" s="45"/>
      <c r="I18" s="45"/>
      <c r="J18" s="45"/>
      <c r="K18" s="45"/>
    </row>
    <row r="19" spans="1:11" ht="17.25" customHeight="1" x14ac:dyDescent="0.25">
      <c r="B19" s="2" t="s">
        <v>14</v>
      </c>
      <c r="C19" s="3"/>
      <c r="D19" s="3"/>
      <c r="E19" s="3"/>
      <c r="F19" s="3"/>
      <c r="G19" s="3"/>
      <c r="H19" s="3"/>
      <c r="I19" s="3"/>
      <c r="J19" s="3"/>
      <c r="K19" s="3"/>
    </row>
    <row r="21" spans="1:11" x14ac:dyDescent="0.25">
      <c r="B21" s="4" t="s">
        <v>15</v>
      </c>
      <c r="C21" s="4"/>
      <c r="D21" s="4"/>
      <c r="E21" s="4"/>
      <c r="F21" s="4"/>
      <c r="G21" s="4"/>
      <c r="H21" s="4"/>
      <c r="I21" s="4"/>
      <c r="J21" s="4"/>
    </row>
    <row r="22" spans="1:11" ht="15.75" thickBot="1" x14ac:dyDescent="0.3"/>
    <row r="23" spans="1:11" ht="25.5" thickBot="1" x14ac:dyDescent="0.3">
      <c r="B23" s="5" t="s">
        <v>16</v>
      </c>
      <c r="C23" s="5" t="s">
        <v>17</v>
      </c>
      <c r="D23" s="5" t="s">
        <v>18</v>
      </c>
    </row>
    <row r="24" spans="1:11" ht="15.75" thickBot="1" x14ac:dyDescent="0.3">
      <c r="B24" s="6">
        <v>2019</v>
      </c>
      <c r="C24" s="7">
        <v>5001955</v>
      </c>
      <c r="D24" s="8"/>
    </row>
    <row r="25" spans="1:11" ht="15.75" thickBot="1" x14ac:dyDescent="0.3">
      <c r="B25" s="9">
        <v>2020</v>
      </c>
      <c r="C25" s="10">
        <v>5044633</v>
      </c>
      <c r="D25" s="11">
        <v>8.9999999999999993E-3</v>
      </c>
    </row>
    <row r="26" spans="1:11" ht="15.75" thickBot="1" x14ac:dyDescent="0.3">
      <c r="B26" s="6">
        <v>2021</v>
      </c>
      <c r="C26" s="7">
        <v>5704308</v>
      </c>
      <c r="D26" s="12">
        <v>0.13100000000000001</v>
      </c>
    </row>
    <row r="28" spans="1:11" x14ac:dyDescent="0.25">
      <c r="A28" s="29" t="s">
        <v>33</v>
      </c>
    </row>
    <row r="29" spans="1:11" x14ac:dyDescent="0.25">
      <c r="A29" s="29" t="s">
        <v>11</v>
      </c>
      <c r="B29" t="s">
        <v>34</v>
      </c>
    </row>
    <row r="32" spans="1:11" ht="18.75" x14ac:dyDescent="0.3">
      <c r="B32" s="50" t="s">
        <v>52</v>
      </c>
    </row>
    <row r="35" spans="2:12" x14ac:dyDescent="0.25">
      <c r="B35" s="13" t="s">
        <v>19</v>
      </c>
      <c r="C35" s="14"/>
      <c r="D35" s="14"/>
      <c r="E35" s="14"/>
      <c r="F35" s="15"/>
      <c r="H35" s="13" t="s">
        <v>19</v>
      </c>
      <c r="I35" s="14"/>
      <c r="J35" s="14"/>
      <c r="K35" s="14"/>
      <c r="L35" s="15"/>
    </row>
    <row r="36" spans="2:12" x14ac:dyDescent="0.25">
      <c r="B36" s="16" t="s">
        <v>20</v>
      </c>
      <c r="C36" s="17"/>
      <c r="D36" s="17"/>
      <c r="E36" s="17"/>
      <c r="F36" s="18"/>
      <c r="H36" s="16" t="s">
        <v>23</v>
      </c>
      <c r="I36" s="17"/>
      <c r="J36" s="17"/>
      <c r="K36" s="17"/>
      <c r="L36" s="18"/>
    </row>
    <row r="37" spans="2:12" ht="31.5" customHeight="1" x14ac:dyDescent="0.25">
      <c r="B37" s="19" t="s">
        <v>21</v>
      </c>
      <c r="C37" s="20"/>
      <c r="D37" s="20"/>
      <c r="E37" s="20"/>
      <c r="F37" s="21"/>
      <c r="H37" s="19" t="s">
        <v>21</v>
      </c>
      <c r="I37" s="20"/>
      <c r="J37" s="20"/>
      <c r="K37" s="20"/>
      <c r="L37" s="21"/>
    </row>
    <row r="38" spans="2:12" x14ac:dyDescent="0.25">
      <c r="B38" t="s">
        <v>22</v>
      </c>
      <c r="F38">
        <v>777</v>
      </c>
      <c r="H38" t="s">
        <v>22</v>
      </c>
      <c r="L38">
        <v>2301</v>
      </c>
    </row>
    <row r="40" spans="2:12" x14ac:dyDescent="0.25">
      <c r="B40" s="13" t="s">
        <v>19</v>
      </c>
      <c r="C40" s="14"/>
      <c r="D40" s="14"/>
      <c r="E40" s="14"/>
      <c r="F40" s="15"/>
      <c r="H40" s="13" t="s">
        <v>19</v>
      </c>
      <c r="I40" s="14"/>
      <c r="J40" s="14"/>
      <c r="K40" s="14"/>
      <c r="L40" s="15"/>
    </row>
    <row r="41" spans="2:12" x14ac:dyDescent="0.25">
      <c r="B41" s="16" t="s">
        <v>24</v>
      </c>
      <c r="C41" s="17"/>
      <c r="D41" s="17"/>
      <c r="E41" s="17"/>
      <c r="F41" s="18"/>
      <c r="H41" s="16" t="s">
        <v>25</v>
      </c>
      <c r="I41" s="17"/>
      <c r="J41" s="17"/>
      <c r="K41" s="17"/>
      <c r="L41" s="18"/>
    </row>
    <row r="42" spans="2:12" x14ac:dyDescent="0.25">
      <c r="B42" s="19" t="s">
        <v>21</v>
      </c>
      <c r="C42" s="20"/>
      <c r="D42" s="20"/>
      <c r="E42" s="20"/>
      <c r="F42" s="21"/>
      <c r="H42" s="19" t="s">
        <v>21</v>
      </c>
      <c r="I42" s="20"/>
      <c r="J42" s="20"/>
      <c r="K42" s="20"/>
      <c r="L42" s="21"/>
    </row>
    <row r="43" spans="2:12" x14ac:dyDescent="0.25">
      <c r="B43" t="s">
        <v>22</v>
      </c>
      <c r="F43">
        <v>1679</v>
      </c>
      <c r="H43" t="s">
        <v>22</v>
      </c>
      <c r="L43">
        <v>2094</v>
      </c>
    </row>
    <row r="45" spans="2:12" ht="15" customHeight="1" x14ac:dyDescent="0.25">
      <c r="B45" s="13" t="s">
        <v>19</v>
      </c>
      <c r="C45" s="14"/>
      <c r="D45" s="14"/>
      <c r="E45" s="14"/>
      <c r="F45" s="15"/>
      <c r="H45" s="24" t="s">
        <v>19</v>
      </c>
      <c r="I45" s="25"/>
      <c r="J45" s="25"/>
      <c r="K45" s="25"/>
      <c r="L45" s="25"/>
    </row>
    <row r="46" spans="2:12" ht="15" customHeight="1" x14ac:dyDescent="0.25">
      <c r="B46" s="16" t="s">
        <v>26</v>
      </c>
      <c r="C46" s="17"/>
      <c r="D46" s="17"/>
      <c r="E46" s="17"/>
      <c r="F46" s="18"/>
      <c r="H46" s="22" t="s">
        <v>28</v>
      </c>
      <c r="I46" s="23"/>
      <c r="J46" s="23"/>
      <c r="K46" s="23"/>
      <c r="L46" s="23"/>
    </row>
    <row r="47" spans="2:12" ht="15" customHeight="1" x14ac:dyDescent="0.25">
      <c r="B47" s="19" t="s">
        <v>27</v>
      </c>
      <c r="C47" s="20"/>
      <c r="D47" s="20"/>
      <c r="E47" s="20"/>
      <c r="F47" s="21"/>
      <c r="H47" s="26" t="s">
        <v>29</v>
      </c>
      <c r="I47" s="27"/>
      <c r="J47" s="27"/>
      <c r="K47" s="27"/>
      <c r="L47" s="27"/>
    </row>
    <row r="48" spans="2:12" x14ac:dyDescent="0.25">
      <c r="B48" t="s">
        <v>22</v>
      </c>
      <c r="F48">
        <v>1251</v>
      </c>
      <c r="H48" t="s">
        <v>22</v>
      </c>
      <c r="L48">
        <v>2356</v>
      </c>
    </row>
    <row r="50" spans="1:2" x14ac:dyDescent="0.25">
      <c r="A50" t="s">
        <v>30</v>
      </c>
      <c r="B50" s="28" t="s">
        <v>32</v>
      </c>
    </row>
    <row r="51" spans="1:2" x14ac:dyDescent="0.25">
      <c r="A51" t="s">
        <v>11</v>
      </c>
      <c r="B51" t="s">
        <v>31</v>
      </c>
    </row>
  </sheetData>
  <mergeCells count="29">
    <mergeCell ref="D7:H7"/>
    <mergeCell ref="B6:H6"/>
    <mergeCell ref="J6:L6"/>
    <mergeCell ref="B18:E18"/>
    <mergeCell ref="D13:H13"/>
    <mergeCell ref="D8:H8"/>
    <mergeCell ref="D12:H12"/>
    <mergeCell ref="D11:H11"/>
    <mergeCell ref="D10:H10"/>
    <mergeCell ref="D9:H9"/>
    <mergeCell ref="H47:L47"/>
    <mergeCell ref="H46:L46"/>
    <mergeCell ref="H45:L45"/>
    <mergeCell ref="B47:F47"/>
    <mergeCell ref="B46:F46"/>
    <mergeCell ref="B45:F45"/>
    <mergeCell ref="B40:F40"/>
    <mergeCell ref="B41:F41"/>
    <mergeCell ref="B42:F42"/>
    <mergeCell ref="H40:L40"/>
    <mergeCell ref="H41:L41"/>
    <mergeCell ref="H42:L42"/>
    <mergeCell ref="B21:J21"/>
    <mergeCell ref="B35:F35"/>
    <mergeCell ref="B36:F36"/>
    <mergeCell ref="B37:F37"/>
    <mergeCell ref="H35:L35"/>
    <mergeCell ref="H36:L36"/>
    <mergeCell ref="H37:L3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Inicio</vt:lpstr>
      <vt:lpstr>Cifras</vt:lpstr>
      <vt:lpstr>Cálculos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lAuRiiS ChOocOoLaTiCoO RiiVas</dc:creator>
  <cp:lastModifiedBy>lAuRiiS ChOocOoLaTiCoO RiiVas</cp:lastModifiedBy>
  <dcterms:created xsi:type="dcterms:W3CDTF">2025-01-23T17:06:07Z</dcterms:created>
  <dcterms:modified xsi:type="dcterms:W3CDTF">2025-01-23T22:08:53Z</dcterms:modified>
</cp:coreProperties>
</file>