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linariospalacio/Desktop/"/>
    </mc:Choice>
  </mc:AlternateContent>
  <xr:revisionPtr revIDLastSave="0" documentId="13_ncr:1_{4127B340-649B-D445-8313-37B9FF899F72}" xr6:coauthVersionLast="47" xr6:coauthVersionMax="47" xr10:uidLastSave="{00000000-0000-0000-0000-000000000000}"/>
  <bookViews>
    <workbookView xWindow="0" yWindow="0" windowWidth="28800" windowHeight="18000" xr2:uid="{00000000-000D-0000-FFFF-FFFF00000000}"/>
  </bookViews>
  <sheets>
    <sheet name="MATRIZ MARCO LÓGICO"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6" roundtripDataSignature="AMtx7mhg1fnOsm8cOBPjB9DpwF69BXQ3hg=="/>
    </ext>
  </extLst>
</workbook>
</file>

<file path=xl/calcChain.xml><?xml version="1.0" encoding="utf-8"?>
<calcChain xmlns="http://schemas.openxmlformats.org/spreadsheetml/2006/main">
  <c r="O25" i="2" l="1"/>
  <c r="O24" i="2"/>
  <c r="O23" i="2"/>
  <c r="O22" i="2"/>
  <c r="O21" i="2"/>
  <c r="O20" i="2"/>
  <c r="O19" i="2"/>
  <c r="O18" i="2"/>
  <c r="O17" i="2"/>
  <c r="O53" i="2"/>
  <c r="O52" i="2"/>
  <c r="O51" i="2"/>
  <c r="O50" i="2"/>
  <c r="O49" i="2"/>
  <c r="O48" i="2"/>
  <c r="O47" i="2"/>
  <c r="O46" i="2"/>
  <c r="O45" i="2"/>
  <c r="O44" i="2"/>
  <c r="O28" i="2"/>
  <c r="O7" i="2"/>
  <c r="O14" i="2"/>
  <c r="O9" i="2"/>
  <c r="O60" i="2"/>
  <c r="O59" i="2"/>
  <c r="O58" i="2"/>
  <c r="O57" i="2"/>
  <c r="O56" i="2"/>
  <c r="O43" i="2"/>
  <c r="O42" i="2"/>
  <c r="O41" i="2"/>
  <c r="O40" i="2"/>
  <c r="O39" i="2"/>
  <c r="O38" i="2"/>
  <c r="O37" i="2"/>
  <c r="O36" i="2"/>
  <c r="O35" i="2"/>
  <c r="O34" i="2"/>
  <c r="O33" i="2"/>
  <c r="O32" i="2"/>
  <c r="O31" i="2"/>
  <c r="O30" i="2"/>
  <c r="O29" i="2"/>
  <c r="O13" i="2"/>
  <c r="O12" i="2"/>
  <c r="O11" i="2"/>
  <c r="O10" i="2"/>
  <c r="O8" i="2"/>
  <c r="O6" i="2"/>
  <c r="O5" i="2"/>
  <c r="O26" i="2" l="1"/>
  <c r="O15" i="2"/>
  <c r="O61" i="2"/>
  <c r="O54" i="2"/>
  <c r="O62" i="2" l="1"/>
</calcChain>
</file>

<file path=xl/sharedStrings.xml><?xml version="1.0" encoding="utf-8"?>
<sst xmlns="http://schemas.openxmlformats.org/spreadsheetml/2006/main" count="245" uniqueCount="94">
  <si>
    <t xml:space="preserve">Problema principal </t>
  </si>
  <si>
    <t>Producto final esperado</t>
  </si>
  <si>
    <t>Objetivo del proyecto</t>
  </si>
  <si>
    <t>Objetivo global</t>
  </si>
  <si>
    <t>Problema específico (causas)</t>
  </si>
  <si>
    <t xml:space="preserve">Productos finales específicos </t>
  </si>
  <si>
    <t xml:space="preserve">Objetivos específicos </t>
  </si>
  <si>
    <t>Indicador de logro objetivamente verificable</t>
  </si>
  <si>
    <t xml:space="preserve">Medio de verificación </t>
  </si>
  <si>
    <t xml:space="preserve">Fecha de entrega </t>
  </si>
  <si>
    <t xml:space="preserve">Responsables </t>
  </si>
  <si>
    <t xml:space="preserve">Supuestos </t>
  </si>
  <si>
    <t xml:space="preserve">Actividades </t>
  </si>
  <si>
    <t xml:space="preserve">Recursos </t>
  </si>
  <si>
    <t>Porcentaje de cumplimiento en la ajecución del modelo</t>
  </si>
  <si>
    <t>Software</t>
  </si>
  <si>
    <t>Computador</t>
  </si>
  <si>
    <t>UM</t>
  </si>
  <si>
    <t>Unidad</t>
  </si>
  <si>
    <t>Horas</t>
  </si>
  <si>
    <t>Unidades</t>
  </si>
  <si>
    <t>Valor unitario</t>
  </si>
  <si>
    <t>Valor Total</t>
  </si>
  <si>
    <t>Televisor con cable HDMI</t>
  </si>
  <si>
    <t>Auditorio</t>
  </si>
  <si>
    <t>Kit papeleria</t>
  </si>
  <si>
    <t>Refrigerios</t>
  </si>
  <si>
    <t>Experto</t>
  </si>
  <si>
    <t>Papeleria</t>
  </si>
  <si>
    <t>Transporte</t>
  </si>
  <si>
    <t>Alojamiento</t>
  </si>
  <si>
    <t>Alimentación</t>
  </si>
  <si>
    <t>Día</t>
  </si>
  <si>
    <t>Impresora</t>
  </si>
  <si>
    <t>Tintas impresora</t>
  </si>
  <si>
    <t>MES 1</t>
  </si>
  <si>
    <t>MES 2</t>
  </si>
  <si>
    <t>MES 3</t>
  </si>
  <si>
    <t>MES 4</t>
  </si>
  <si>
    <t>MES 5</t>
  </si>
  <si>
    <t>MES 6</t>
  </si>
  <si>
    <t>MES 7</t>
  </si>
  <si>
    <t>MES 8</t>
  </si>
  <si>
    <t>Plan operativo</t>
  </si>
  <si>
    <t>Cronograma</t>
  </si>
  <si>
    <t>Modelo con enfoque de Trabajo Digno y Decente para la Gestión del Talento Humano que contribuya con el mejoramiento de la calidad de la atención en la ESE Hospital Horacio Muñoz Suescún</t>
  </si>
  <si>
    <t>Identificar las fortalezas y oportunidades de mejora en la gestión del talento humano en la institución</t>
  </si>
  <si>
    <t>Ausencia de herramientas adoptadas para la medición del cumplimiento de estándares en lo que respecta a la Gestión del Talento Humano</t>
  </si>
  <si>
    <t>Proceso de Gestión del Talento Humano evaluado y caracterizado, con clara definición de fortalezas y oportunidades de mejora</t>
  </si>
  <si>
    <t>Proceso de gestión del Talento Humano evaluado y caracterizado</t>
  </si>
  <si>
    <t xml:space="preserve">La ESE Hospital Horacio Muñoz Suescún cuenta con todos los soportes y registros de los procedimientos inherentes a la Gestión del Talento Humano en la institución 
</t>
  </si>
  <si>
    <t>Revisión de las necesidades de la Institución para la Gestión del Talento Humano, definir fortalezas y oportunidades de mejora</t>
  </si>
  <si>
    <t>Descripción de brechas encontradas entre los diferentes procedimientos del Proceso de Gestión del Talento Humano</t>
  </si>
  <si>
    <t>Auxiliar Administrativo</t>
  </si>
  <si>
    <t>Estudiante líder del proyecto de intervención</t>
  </si>
  <si>
    <t>Matriz de Marco Lógico</t>
  </si>
  <si>
    <t>Determinar el cumplimiento de los estándares de trabajo digno y decente en la ESE, de acuerdo a la legislación vigente en Colombia.</t>
  </si>
  <si>
    <t>Modelo de Gestión de Talento Humano adoptado para la autoevaluación y medición del cumplimiento de los estándares definidos en la legislación Colombiana</t>
  </si>
  <si>
    <t>Carencia de un modelo de gestión de talento humano que permita la medición del cumplimiento de estándares en lo que respecta a la Gestión del Talento Humano, tomando como base la legislación colombiana</t>
  </si>
  <si>
    <t>Número de indicadores del modelo de gestión de Talento Humano cumplidos/Número de Indicadores del Modelo de Gestión del Talento Humano Revisados</t>
  </si>
  <si>
    <t>Elaboración y presentación de la programación y plan de trabajo para el desarrollo de las actividades a realizar para la recolección de la información</t>
  </si>
  <si>
    <t>SUBTOTAL</t>
  </si>
  <si>
    <t>Elaboración del informe final con el detalle del resultado obtenido durante la aplicación de la herramienta e instrumento para la medición</t>
  </si>
  <si>
    <t>Kit de papelería</t>
  </si>
  <si>
    <t xml:space="preserve"> Retroalimentación de resultados y conclusiones a los grupos de interés</t>
  </si>
  <si>
    <t>Alina María Ríos Palacio, Estudiante MAH</t>
  </si>
  <si>
    <t>Se cuenta el aval de la Gerencia y con la disposición del Talento Humano, para la Implementación del Modelo de Gestión de Talento Humano con enfoque de Trabajo Digno y Decente en la ESE Hospital Horacio Muñoz Suescún</t>
  </si>
  <si>
    <t>Capacitar al talento humano de la ESE en el Modelo de Gestión de Talento Humano a Implementar</t>
  </si>
  <si>
    <t>Implementación del modelo de Gestión de Talento Humano en la ESE Hospital Horacio Muñoz Suescún</t>
  </si>
  <si>
    <t xml:space="preserve">Gerente de la ESE </t>
  </si>
  <si>
    <t>Líder del Proceso de Gestión del Talento Humano</t>
  </si>
  <si>
    <t>Metodología diseñada para la evaluación del impacto del modelo de Gestión del Talento Humano</t>
  </si>
  <si>
    <t>Documento con la Metodologia para la evaluacion del impacto del modelo de gestión</t>
  </si>
  <si>
    <t>Metodologia para la evaluacion del impacto del modelo de gestión</t>
  </si>
  <si>
    <t>Diseñar metodología para la evaluación del impacto del modelo de gestión de talento humano</t>
  </si>
  <si>
    <t>Existe disponibilidad de recusos humanos, técnicos y de infraestructura para la recolección y acceso a la información pertinenete para la evaluación del Modelo de Trabajo Digno y Decente en la ESE Hospital Horacio Muñoz Suescún</t>
  </si>
  <si>
    <t>Aplicación de la herramienta e instrumento para la medición del cumplimiento de los estándares y las condiciones de Trabajo Digno y Decente bajo los lineamientos de MIPG (Dimensión 1) que se van a aplicar en la institución</t>
  </si>
  <si>
    <t>Implementar el Modelo de Gestión de Talento Humano en la ESE Hospital Horacio Muñoz Suescún</t>
  </si>
  <si>
    <t>Sensibilización del Talento Humano por medio de conferencias y talleres</t>
  </si>
  <si>
    <t>Presentación y socialización del Informe Final</t>
  </si>
  <si>
    <t>Capacitar al Gerente y Líder de talento humano de la ESE en la evaluación del modelo</t>
  </si>
  <si>
    <t>Realizar una propuesta de evaluación del impacto del modelo de Gestión del Talento Humano implementado en la institución</t>
  </si>
  <si>
    <t>GRAN TOTAL</t>
  </si>
  <si>
    <t>Realización del informe con el resultado de la evaluación y caracterización del proceso, y con las recomendaciones brindadas a la Gerencia de la Institución, para la estructuración y documentación del modelo de Gestión del Talento Humano a Implementar</t>
  </si>
  <si>
    <t>Modelo de Gestión de Talento Humano Implementado y articulado con los demás procesos en la ESE Hospital Horacio Muñoz Suescún</t>
  </si>
  <si>
    <t>Brechas en la estandarización y ejecución del Proceso de Gestión del Talento Humano en la ESE Hospital Horacio Muñoz Suescún del municipio de Sopetrán, que se podría afectar la Calidad de la Atención en Salud</t>
  </si>
  <si>
    <t>Autoevaluación con utilizando la herramienta Matriz GETH de la dimensión Talento Humano de MIPG</t>
  </si>
  <si>
    <t>Informe con el resultado de la evaluación y el planteamiento de las fortalezas y oportunidades de mejora</t>
  </si>
  <si>
    <t>Revisión y ajustes de las herramientas y modelo de documento a utilizar durante la recolección de información</t>
  </si>
  <si>
    <t>Definir las variables a tener en cuenta para la caracterización y estructuración del proceso</t>
  </si>
  <si>
    <t>Falta de un Plan Estratégico de Gestión de Talento Humano, diseñado para la implementación de manera articulada con los demás procesos estratégicos, misionales y de apoyo de la institución</t>
  </si>
  <si>
    <t>Informe de resultado de la autoevalución</t>
  </si>
  <si>
    <t>Diseñar para la implementación un modelo administeativo de Gestión de Talento Humano en la ESE Hospital Horacio Muñoz Suescún de Sopetrán, que cumpla con los lineamientos del Modelo Integrado de Planeación y Gestión (MIPG), para contribuir al mejoramiento de la calidad de la atención en salud que se brinda a la población - 2023.</t>
  </si>
  <si>
    <t>Implementar un modelo administrativo de Gestión de Talento Humano con enfoque de Trabajo Digno y Decente, en la ESE Hospital Horacio Muñoz Suescún que contribuya al mejoramiento de la calidad de la atención en salud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</si>
</sst>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164" formatCode="dd/mm/yyyy;@"/>
  </numFmts>
  <fonts count="19" x14ac:knownFonts="1">
    <font>
      <sz val="11"/>
      <color theme="1"/>
      <name val="Arial"/>
    </font>
    <font>
      <sz val="11"/>
      <name val="Arial"/>
      <family val="2"/>
    </font>
    <font>
      <sz val="11"/>
      <color theme="1"/>
      <name val="Arial"/>
      <family val="2"/>
    </font>
    <font>
      <sz val="11"/>
      <color rgb="FF000000"/>
      <name val="Arial"/>
      <family val="2"/>
    </font>
    <font>
      <b/>
      <sz val="9"/>
      <color rgb="FF000000"/>
      <name val="Arial"/>
      <family val="2"/>
    </font>
    <font>
      <b/>
      <sz val="11"/>
      <color rgb="FF000000"/>
      <name val="Arial"/>
      <family val="2"/>
    </font>
    <font>
      <sz val="11"/>
      <color theme="1"/>
      <name val="Arial"/>
      <family val="2"/>
    </font>
    <font>
      <sz val="12"/>
      <color theme="1"/>
      <name val="Arial"/>
      <family val="2"/>
    </font>
    <font>
      <b/>
      <sz val="16"/>
      <color theme="1"/>
      <name val="Arial"/>
      <family val="2"/>
    </font>
    <font>
      <sz val="10"/>
      <color rgb="FF000000"/>
      <name val="Arial"/>
      <family val="2"/>
    </font>
    <font>
      <b/>
      <sz val="12"/>
      <color rgb="FF000000"/>
      <name val="Arial"/>
      <family val="2"/>
    </font>
    <font>
      <sz val="12"/>
      <color rgb="FF000000"/>
      <name val="Arial"/>
      <family val="2"/>
    </font>
    <font>
      <b/>
      <sz val="14"/>
      <color theme="0"/>
      <name val="Arial"/>
      <family val="2"/>
    </font>
    <font>
      <sz val="14"/>
      <color theme="0"/>
      <name val="Arial"/>
      <family val="2"/>
    </font>
    <font>
      <b/>
      <sz val="20"/>
      <color theme="0"/>
      <name val="Arial"/>
      <family val="2"/>
    </font>
    <font>
      <b/>
      <sz val="11"/>
      <color theme="0"/>
      <name val="Arial"/>
      <family val="2"/>
    </font>
    <font>
      <sz val="11"/>
      <color rgb="FFFF0000"/>
      <name val="Arial"/>
      <family val="2"/>
    </font>
    <font>
      <sz val="12"/>
      <color rgb="FFFF0000"/>
      <name val="Arial"/>
      <family val="2"/>
    </font>
    <font>
      <sz val="12"/>
      <name val="Arial"/>
      <family val="2"/>
    </font>
  </fonts>
  <fills count="12">
    <fill>
      <patternFill patternType="none"/>
    </fill>
    <fill>
      <patternFill patternType="gray125"/>
    </fill>
    <fill>
      <patternFill patternType="solid">
        <fgColor rgb="FFDEEAF6"/>
        <bgColor rgb="FFDEEAF6"/>
      </patternFill>
    </fill>
    <fill>
      <patternFill patternType="solid">
        <fgColor theme="4" tint="-0.499984740745262"/>
        <bgColor rgb="FFDEEAF6"/>
      </patternFill>
    </fill>
    <fill>
      <patternFill patternType="solid">
        <fgColor theme="4" tint="-0.499984740745262"/>
        <bgColor indexed="64"/>
      </patternFill>
    </fill>
    <fill>
      <patternFill patternType="solid">
        <fgColor theme="8" tint="0.59999389629810485"/>
        <bgColor indexed="64"/>
      </patternFill>
    </fill>
    <fill>
      <patternFill patternType="solid">
        <fgColor theme="4" tint="0.59999389629810485"/>
        <bgColor rgb="FFDEEAF6"/>
      </patternFill>
    </fill>
    <fill>
      <patternFill patternType="solid">
        <fgColor theme="4" tint="0.59999389629810485"/>
        <bgColor indexed="64"/>
      </patternFill>
    </fill>
    <fill>
      <patternFill patternType="solid">
        <fgColor rgb="FF1E4C76"/>
        <bgColor rgb="FFDEEAF6"/>
      </patternFill>
    </fill>
    <fill>
      <patternFill patternType="solid">
        <fgColor rgb="FFBDD7EE"/>
        <bgColor rgb="FFDEEAF6"/>
      </patternFill>
    </fill>
    <fill>
      <patternFill patternType="solid">
        <fgColor theme="0"/>
        <bgColor indexed="64"/>
      </patternFill>
    </fill>
    <fill>
      <patternFill patternType="solid">
        <fgColor theme="8" tint="0.59999389629810485"/>
        <bgColor rgb="FFDEEAF6"/>
      </patternFill>
    </fill>
  </fills>
  <borders count="10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right style="medium">
        <color rgb="FF000000"/>
      </right>
      <top style="medium">
        <color rgb="FF000000"/>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indexed="64"/>
      </right>
      <top style="medium">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bottom style="medium">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thin">
        <color indexed="64"/>
      </left>
      <right style="medium">
        <color rgb="FF000000"/>
      </right>
      <top style="thin">
        <color indexed="64"/>
      </top>
      <bottom style="thin">
        <color indexed="64"/>
      </bottom>
      <diagonal/>
    </border>
    <border>
      <left style="thin">
        <color indexed="64"/>
      </left>
      <right/>
      <top/>
      <bottom style="thin">
        <color indexed="64"/>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style="thin">
        <color rgb="FF000000"/>
      </top>
      <bottom style="thin">
        <color rgb="FF000000"/>
      </bottom>
      <diagonal/>
    </border>
  </borders>
  <cellStyleXfs count="2">
    <xf numFmtId="0" fontId="0" fillId="0" borderId="0"/>
    <xf numFmtId="42" fontId="6" fillId="0" borderId="0" applyFont="0" applyFill="0" applyBorder="0" applyAlignment="0" applyProtection="0"/>
  </cellStyleXfs>
  <cellXfs count="232">
    <xf numFmtId="0" fontId="0" fillId="0" borderId="0" xfId="0"/>
    <xf numFmtId="0" fontId="2" fillId="0" borderId="0" xfId="0" applyFont="1"/>
    <xf numFmtId="0" fontId="2" fillId="0" borderId="0" xfId="0" applyFont="1" applyAlignment="1">
      <alignment wrapText="1"/>
    </xf>
    <xf numFmtId="0" fontId="4" fillId="2" borderId="9" xfId="0" applyFont="1" applyFill="1"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lignment vertical="center"/>
    </xf>
    <xf numFmtId="0" fontId="7" fillId="0" borderId="8" xfId="0" applyFont="1" applyBorder="1" applyAlignment="1">
      <alignment horizontal="center" vertical="center"/>
    </xf>
    <xf numFmtId="42" fontId="7" fillId="0" borderId="8" xfId="1" applyFont="1" applyFill="1" applyBorder="1" applyAlignment="1">
      <alignment vertical="center" wrapText="1"/>
    </xf>
    <xf numFmtId="0" fontId="3" fillId="0" borderId="5" xfId="0" applyFont="1" applyBorder="1" applyAlignment="1">
      <alignment horizontal="center" vertical="center" wrapText="1"/>
    </xf>
    <xf numFmtId="0" fontId="7" fillId="0" borderId="23" xfId="0" applyFont="1" applyBorder="1" applyAlignment="1">
      <alignment vertical="center" wrapText="1"/>
    </xf>
    <xf numFmtId="0" fontId="7" fillId="0" borderId="23" xfId="0" applyFont="1" applyBorder="1" applyAlignment="1">
      <alignment vertical="center"/>
    </xf>
    <xf numFmtId="0" fontId="7" fillId="0" borderId="23" xfId="0" applyFont="1" applyBorder="1" applyAlignment="1">
      <alignment horizontal="center" vertical="center"/>
    </xf>
    <xf numFmtId="42" fontId="7" fillId="0" borderId="23" xfId="1" applyFont="1" applyFill="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vertical="center"/>
    </xf>
    <xf numFmtId="0" fontId="7" fillId="0" borderId="26" xfId="0" applyFont="1" applyBorder="1" applyAlignment="1">
      <alignment horizontal="center" vertical="center"/>
    </xf>
    <xf numFmtId="42" fontId="7" fillId="0" borderId="26" xfId="1" applyFont="1" applyFill="1" applyBorder="1" applyAlignment="1">
      <alignment horizontal="center" vertical="center" wrapText="1"/>
    </xf>
    <xf numFmtId="0" fontId="2" fillId="0" borderId="26" xfId="0" applyFont="1" applyBorder="1"/>
    <xf numFmtId="0" fontId="2" fillId="0" borderId="23" xfId="0" applyFont="1" applyBorder="1"/>
    <xf numFmtId="0" fontId="2" fillId="0" borderId="24" xfId="0" applyFont="1" applyBorder="1"/>
    <xf numFmtId="42" fontId="7" fillId="0" borderId="23" xfId="1" applyFont="1" applyFill="1" applyBorder="1" applyAlignment="1">
      <alignment vertical="center" wrapText="1"/>
    </xf>
    <xf numFmtId="42" fontId="7" fillId="0" borderId="24" xfId="1" applyFont="1" applyFill="1" applyBorder="1" applyAlignment="1">
      <alignment vertical="center" wrapText="1"/>
    </xf>
    <xf numFmtId="42" fontId="7" fillId="0" borderId="26" xfId="1" applyFont="1" applyFill="1" applyBorder="1" applyAlignment="1">
      <alignment vertical="center" wrapText="1"/>
    </xf>
    <xf numFmtId="42" fontId="7" fillId="0" borderId="27" xfId="1" applyFont="1" applyFill="1" applyBorder="1" applyAlignment="1">
      <alignment vertical="center" wrapText="1"/>
    </xf>
    <xf numFmtId="0" fontId="7" fillId="0" borderId="25" xfId="0" applyFont="1" applyBorder="1" applyAlignment="1">
      <alignment vertical="center" wrapText="1"/>
    </xf>
    <xf numFmtId="0" fontId="2" fillId="0" borderId="22" xfId="0" applyFont="1" applyBorder="1"/>
    <xf numFmtId="42" fontId="7" fillId="0" borderId="47" xfId="1" applyFont="1" applyFill="1" applyBorder="1" applyAlignment="1">
      <alignment vertical="center" wrapText="1"/>
    </xf>
    <xf numFmtId="42" fontId="7" fillId="0" borderId="48" xfId="1" applyFont="1" applyFill="1" applyBorder="1" applyAlignment="1">
      <alignment vertical="center" wrapText="1"/>
    </xf>
    <xf numFmtId="0" fontId="7" fillId="0" borderId="22" xfId="0" applyFont="1" applyBorder="1" applyAlignment="1">
      <alignment wrapText="1"/>
    </xf>
    <xf numFmtId="0" fontId="2" fillId="0" borderId="23" xfId="0" applyFont="1" applyBorder="1" applyAlignment="1">
      <alignment horizontal="center"/>
    </xf>
    <xf numFmtId="0" fontId="7" fillId="0" borderId="25" xfId="0" applyFont="1" applyBorder="1" applyAlignment="1">
      <alignment horizontal="left" vertical="center" wrapText="1"/>
    </xf>
    <xf numFmtId="0" fontId="7" fillId="0" borderId="22" xfId="0" applyFont="1" applyBorder="1" applyAlignment="1">
      <alignment horizontal="left" vertical="center" wrapText="1"/>
    </xf>
    <xf numFmtId="0" fontId="12" fillId="3" borderId="5" xfId="0" applyFont="1" applyFill="1" applyBorder="1" applyAlignment="1">
      <alignment horizontal="center" vertical="center" wrapText="1"/>
    </xf>
    <xf numFmtId="0" fontId="2" fillId="5" borderId="26" xfId="0" applyFont="1" applyFill="1" applyBorder="1"/>
    <xf numFmtId="0" fontId="5" fillId="6" borderId="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7" fillId="0" borderId="50" xfId="0" applyFont="1" applyBorder="1" applyAlignment="1">
      <alignment vertical="center" wrapText="1"/>
    </xf>
    <xf numFmtId="0" fontId="7" fillId="0" borderId="51" xfId="0" applyFont="1" applyBorder="1" applyAlignment="1">
      <alignment vertical="center" wrapText="1"/>
    </xf>
    <xf numFmtId="0" fontId="7" fillId="0" borderId="51" xfId="0" applyFont="1" applyBorder="1" applyAlignment="1">
      <alignment vertical="center"/>
    </xf>
    <xf numFmtId="0" fontId="7" fillId="0" borderId="51" xfId="0" applyFont="1" applyBorder="1" applyAlignment="1">
      <alignment horizontal="center" vertical="center"/>
    </xf>
    <xf numFmtId="42" fontId="7" fillId="0" borderId="51" xfId="1" applyFont="1" applyFill="1" applyBorder="1" applyAlignment="1">
      <alignment horizontal="center" vertical="center" wrapText="1"/>
    </xf>
    <xf numFmtId="0" fontId="4" fillId="6" borderId="9" xfId="0" applyFont="1" applyFill="1" applyBorder="1" applyAlignment="1">
      <alignment horizontal="center" vertical="center" wrapText="1"/>
    </xf>
    <xf numFmtId="0" fontId="10" fillId="6" borderId="1" xfId="0" applyFont="1" applyFill="1" applyBorder="1" applyAlignment="1">
      <alignment horizontal="center" vertical="center" wrapText="1"/>
    </xf>
    <xf numFmtId="42" fontId="7" fillId="0" borderId="59" xfId="1" applyFont="1" applyFill="1" applyBorder="1" applyAlignment="1">
      <alignment horizontal="center" vertical="center" wrapText="1"/>
    </xf>
    <xf numFmtId="42" fontId="7" fillId="0" borderId="60" xfId="1" applyFont="1" applyFill="1" applyBorder="1" applyAlignment="1">
      <alignment horizontal="center" vertical="center" wrapText="1"/>
    </xf>
    <xf numFmtId="42" fontId="7" fillId="0" borderId="57" xfId="1" applyFont="1" applyFill="1" applyBorder="1" applyAlignment="1">
      <alignment horizontal="center" vertical="center" wrapText="1"/>
    </xf>
    <xf numFmtId="42" fontId="8" fillId="7" borderId="52" xfId="1" applyFont="1" applyFill="1" applyBorder="1" applyAlignment="1">
      <alignment vertical="center" wrapText="1"/>
    </xf>
    <xf numFmtId="42" fontId="7" fillId="0" borderId="58" xfId="1" applyFont="1" applyFill="1" applyBorder="1" applyAlignment="1">
      <alignment vertical="center" wrapText="1"/>
    </xf>
    <xf numFmtId="42" fontId="7" fillId="0" borderId="60" xfId="1" applyFont="1" applyFill="1" applyBorder="1" applyAlignment="1">
      <alignment vertical="center" wrapText="1"/>
    </xf>
    <xf numFmtId="0" fontId="4" fillId="6" borderId="66" xfId="0" applyFont="1" applyFill="1" applyBorder="1" applyAlignment="1">
      <alignment horizontal="center" vertical="center" wrapText="1"/>
    </xf>
    <xf numFmtId="0" fontId="4" fillId="6" borderId="67" xfId="0" applyFont="1" applyFill="1" applyBorder="1" applyAlignment="1">
      <alignment horizontal="center" vertical="center" wrapText="1"/>
    </xf>
    <xf numFmtId="0" fontId="2" fillId="0" borderId="73" xfId="0" applyFont="1" applyBorder="1"/>
    <xf numFmtId="0" fontId="2" fillId="0" borderId="74" xfId="0" applyFont="1" applyBorder="1"/>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2" fillId="0" borderId="76" xfId="0" applyFont="1" applyBorder="1" applyAlignment="1">
      <alignment horizontal="center"/>
    </xf>
    <xf numFmtId="0" fontId="10" fillId="9" borderId="1" xfId="0" applyFont="1" applyFill="1" applyBorder="1" applyAlignment="1">
      <alignment horizontal="center" vertical="center" wrapText="1"/>
    </xf>
    <xf numFmtId="42" fontId="7" fillId="0" borderId="51" xfId="1" applyFont="1" applyFill="1" applyBorder="1" applyAlignment="1">
      <alignment vertical="center" wrapText="1"/>
    </xf>
    <xf numFmtId="42" fontId="7" fillId="0" borderId="49" xfId="1" applyFont="1" applyFill="1" applyBorder="1" applyAlignment="1">
      <alignment vertical="center" wrapText="1"/>
    </xf>
    <xf numFmtId="42" fontId="8" fillId="7" borderId="86" xfId="1" applyFont="1" applyFill="1" applyBorder="1" applyAlignment="1">
      <alignment vertical="center" wrapText="1"/>
    </xf>
    <xf numFmtId="42" fontId="8" fillId="7" borderId="89" xfId="1" applyFont="1" applyFill="1" applyBorder="1" applyAlignment="1">
      <alignment vertical="center" wrapText="1"/>
    </xf>
    <xf numFmtId="0" fontId="2" fillId="5" borderId="23" xfId="0" applyFont="1" applyFill="1" applyBorder="1"/>
    <xf numFmtId="42" fontId="7" fillId="0" borderId="91" xfId="1" applyFont="1" applyFill="1" applyBorder="1" applyAlignment="1">
      <alignment vertical="center" wrapText="1"/>
    </xf>
    <xf numFmtId="42" fontId="7" fillId="0" borderId="90" xfId="1" applyFont="1" applyFill="1" applyBorder="1" applyAlignment="1">
      <alignment vertical="center" wrapText="1"/>
    </xf>
    <xf numFmtId="0" fontId="4" fillId="2" borderId="21" xfId="0" applyFont="1" applyFill="1" applyBorder="1" applyAlignment="1">
      <alignment horizontal="center" vertical="center" wrapText="1"/>
    </xf>
    <xf numFmtId="0" fontId="2" fillId="5" borderId="75" xfId="0" applyFont="1" applyFill="1" applyBorder="1" applyAlignment="1">
      <alignment horizontal="center"/>
    </xf>
    <xf numFmtId="0" fontId="4" fillId="2" borderId="3" xfId="0" applyFont="1" applyFill="1" applyBorder="1" applyAlignment="1">
      <alignment horizontal="center" vertical="center" wrapText="1"/>
    </xf>
    <xf numFmtId="0" fontId="4" fillId="2" borderId="96"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2" fillId="0" borderId="26" xfId="0" applyFont="1" applyBorder="1" applyAlignment="1">
      <alignment horizontal="center"/>
    </xf>
    <xf numFmtId="0" fontId="2" fillId="0" borderId="74" xfId="0" applyFont="1" applyBorder="1" applyAlignment="1">
      <alignment horizontal="center"/>
    </xf>
    <xf numFmtId="0" fontId="9" fillId="7" borderId="52"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9" fillId="7" borderId="54"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7" borderId="53" xfId="0" applyFont="1" applyFill="1" applyBorder="1" applyAlignment="1">
      <alignment horizontal="center" vertical="center" wrapText="1"/>
    </xf>
    <xf numFmtId="0" fontId="8" fillId="7" borderId="54" xfId="0" applyFont="1" applyFill="1" applyBorder="1" applyAlignment="1">
      <alignment horizontal="center" vertical="center" wrapText="1"/>
    </xf>
    <xf numFmtId="17" fontId="5" fillId="2" borderId="64"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7" fontId="5" fillId="2" borderId="1" xfId="0" applyNumberFormat="1" applyFont="1" applyFill="1" applyBorder="1" applyAlignment="1">
      <alignment horizontal="center" vertical="center" wrapText="1"/>
    </xf>
    <xf numFmtId="0" fontId="5" fillId="2" borderId="65" xfId="0" applyFont="1" applyFill="1" applyBorder="1" applyAlignment="1">
      <alignment horizontal="center" vertical="center" wrapText="1"/>
    </xf>
    <xf numFmtId="0" fontId="7" fillId="0" borderId="40" xfId="0" applyFont="1" applyBorder="1" applyAlignment="1">
      <alignment horizontal="left" vertical="center" wrapText="1"/>
    </xf>
    <xf numFmtId="0" fontId="2" fillId="0" borderId="71" xfId="0" applyFont="1" applyBorder="1" applyAlignment="1">
      <alignment horizontal="center"/>
    </xf>
    <xf numFmtId="0" fontId="2" fillId="0" borderId="73" xfId="0" applyFont="1" applyBorder="1" applyAlignment="1">
      <alignment horizontal="center"/>
    </xf>
    <xf numFmtId="0" fontId="2" fillId="0" borderId="34" xfId="0" applyFont="1" applyBorder="1" applyAlignment="1">
      <alignment horizontal="center"/>
    </xf>
    <xf numFmtId="0" fontId="2" fillId="5" borderId="26" xfId="0" applyFont="1" applyFill="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68" xfId="0" applyFont="1" applyBorder="1" applyAlignment="1">
      <alignment horizontal="center"/>
    </xf>
    <xf numFmtId="0" fontId="2" fillId="0" borderId="70" xfId="0" applyFont="1" applyBorder="1" applyAlignment="1">
      <alignment horizontal="center"/>
    </xf>
    <xf numFmtId="0" fontId="2" fillId="0" borderId="72" xfId="0" applyFont="1" applyBorder="1" applyAlignment="1">
      <alignment horizontal="center"/>
    </xf>
    <xf numFmtId="0" fontId="2" fillId="0" borderId="103" xfId="0" applyFont="1" applyBorder="1" applyAlignment="1">
      <alignment horizontal="center"/>
    </xf>
    <xf numFmtId="0" fontId="2" fillId="0" borderId="102" xfId="0" applyFont="1" applyBorder="1" applyAlignment="1">
      <alignment horizontal="center"/>
    </xf>
    <xf numFmtId="0" fontId="2" fillId="0" borderId="100" xfId="0" applyFont="1" applyBorder="1" applyAlignment="1">
      <alignment horizontal="center"/>
    </xf>
    <xf numFmtId="0" fontId="2" fillId="0" borderId="101" xfId="0" applyFont="1" applyBorder="1" applyAlignment="1">
      <alignment horizontal="center"/>
    </xf>
    <xf numFmtId="0" fontId="2" fillId="0" borderId="40" xfId="0" applyFont="1" applyBorder="1" applyAlignment="1">
      <alignment horizontal="center"/>
    </xf>
    <xf numFmtId="0" fontId="2" fillId="5" borderId="32" xfId="0" applyFont="1" applyFill="1" applyBorder="1" applyAlignment="1">
      <alignment horizontal="center"/>
    </xf>
    <xf numFmtId="0" fontId="2" fillId="5" borderId="33" xfId="0" applyFont="1" applyFill="1" applyBorder="1" applyAlignment="1">
      <alignment horizontal="center"/>
    </xf>
    <xf numFmtId="0" fontId="2" fillId="5" borderId="34" xfId="0" applyFont="1" applyFill="1" applyBorder="1" applyAlignment="1">
      <alignment horizontal="center"/>
    </xf>
    <xf numFmtId="0" fontId="3" fillId="0" borderId="22" xfId="0" applyFont="1" applyBorder="1" applyAlignment="1">
      <alignment horizontal="left" vertical="center" wrapText="1"/>
    </xf>
    <xf numFmtId="0" fontId="3" fillId="0" borderId="25" xfId="0" applyFont="1" applyBorder="1" applyAlignment="1">
      <alignment horizontal="left" vertical="center" wrapText="1"/>
    </xf>
    <xf numFmtId="0" fontId="3" fillId="0" borderId="55" xfId="0" applyFont="1" applyBorder="1" applyAlignment="1">
      <alignment horizontal="left" vertical="center" wrapText="1"/>
    </xf>
    <xf numFmtId="0" fontId="3" fillId="0" borderId="23" xfId="0" applyFont="1" applyBorder="1" applyAlignment="1">
      <alignment horizontal="left" vertical="center" wrapText="1"/>
    </xf>
    <xf numFmtId="0" fontId="3" fillId="0" borderId="26" xfId="0" applyFont="1" applyBorder="1" applyAlignment="1">
      <alignment horizontal="left" vertical="center" wrapText="1"/>
    </xf>
    <xf numFmtId="0" fontId="3" fillId="0" borderId="51" xfId="0" applyFont="1" applyBorder="1" applyAlignment="1">
      <alignment horizontal="left" vertical="center" wrapText="1"/>
    </xf>
    <xf numFmtId="14" fontId="3" fillId="0" borderId="23"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24" xfId="0" applyFont="1" applyBorder="1" applyAlignment="1">
      <alignment horizontal="left" vertical="center" wrapText="1"/>
    </xf>
    <xf numFmtId="0" fontId="3" fillId="0" borderId="27" xfId="0" applyFont="1" applyBorder="1" applyAlignment="1">
      <alignment horizontal="left" vertical="center" wrapText="1"/>
    </xf>
    <xf numFmtId="0" fontId="3" fillId="0" borderId="49"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2" fillId="0" borderId="97" xfId="0" applyFont="1" applyBorder="1" applyAlignment="1">
      <alignment horizontal="center"/>
    </xf>
    <xf numFmtId="0" fontId="2" fillId="0" borderId="98" xfId="0" applyFont="1" applyBorder="1" applyAlignment="1">
      <alignment horizontal="center"/>
    </xf>
    <xf numFmtId="0" fontId="2" fillId="0" borderId="99" xfId="0" applyFont="1" applyBorder="1" applyAlignment="1">
      <alignment horizontal="center"/>
    </xf>
    <xf numFmtId="0" fontId="2" fillId="0" borderId="95" xfId="0" applyFont="1" applyBorder="1" applyAlignment="1">
      <alignment horizontal="center"/>
    </xf>
    <xf numFmtId="0" fontId="2" fillId="0" borderId="92" xfId="0" applyFont="1" applyBorder="1" applyAlignment="1">
      <alignment horizontal="center"/>
    </xf>
    <xf numFmtId="0" fontId="2" fillId="0" borderId="93" xfId="0" applyFont="1" applyBorder="1" applyAlignment="1">
      <alignment horizontal="center"/>
    </xf>
    <xf numFmtId="0" fontId="2" fillId="0" borderId="94" xfId="0" applyFont="1" applyBorder="1" applyAlignment="1">
      <alignment horizontal="center"/>
    </xf>
    <xf numFmtId="0" fontId="2" fillId="0" borderId="51" xfId="0" applyFont="1" applyBorder="1" applyAlignment="1">
      <alignment horizontal="center"/>
    </xf>
    <xf numFmtId="0" fontId="2" fillId="0" borderId="8" xfId="0" applyFont="1" applyBorder="1" applyAlignment="1">
      <alignment horizontal="center"/>
    </xf>
    <xf numFmtId="0" fontId="2" fillId="0" borderId="80" xfId="0" applyFont="1" applyBorder="1" applyAlignment="1">
      <alignment horizontal="center"/>
    </xf>
    <xf numFmtId="0" fontId="2" fillId="0" borderId="81" xfId="0" applyFont="1" applyBorder="1" applyAlignment="1">
      <alignment horizontal="center"/>
    </xf>
    <xf numFmtId="0" fontId="2" fillId="0" borderId="82" xfId="0" applyFont="1" applyBorder="1" applyAlignment="1">
      <alignment horizontal="center"/>
    </xf>
    <xf numFmtId="0" fontId="2" fillId="0" borderId="57" xfId="0" applyFont="1" applyBorder="1" applyAlignment="1">
      <alignment horizontal="center"/>
    </xf>
    <xf numFmtId="0" fontId="2" fillId="0" borderId="56" xfId="0" applyFont="1" applyBorder="1" applyAlignment="1">
      <alignment horizontal="center"/>
    </xf>
    <xf numFmtId="0" fontId="2" fillId="0" borderId="58" xfId="0" applyFont="1" applyBorder="1" applyAlignment="1">
      <alignment horizontal="center"/>
    </xf>
    <xf numFmtId="0" fontId="7" fillId="0" borderId="55" xfId="0" applyFont="1" applyBorder="1" applyAlignment="1">
      <alignment horizontal="left" vertical="center" wrapText="1"/>
    </xf>
    <xf numFmtId="0" fontId="7" fillId="0" borderId="42" xfId="0" applyFont="1" applyBorder="1" applyAlignment="1">
      <alignment horizontal="left" vertical="center" wrapText="1"/>
    </xf>
    <xf numFmtId="0" fontId="7" fillId="0" borderId="45" xfId="0" applyFont="1" applyBorder="1" applyAlignment="1">
      <alignment horizontal="left" vertical="center" wrapText="1"/>
    </xf>
    <xf numFmtId="0" fontId="2" fillId="5" borderId="8" xfId="0" applyFont="1" applyFill="1" applyBorder="1" applyAlignment="1">
      <alignment horizontal="center"/>
    </xf>
    <xf numFmtId="0" fontId="11" fillId="0" borderId="41" xfId="0" applyFont="1" applyBorder="1" applyAlignment="1">
      <alignment vertical="center" wrapText="1"/>
    </xf>
    <xf numFmtId="0" fontId="11" fillId="0" borderId="42" xfId="0" applyFont="1" applyBorder="1" applyAlignment="1">
      <alignment vertical="center" wrapText="1"/>
    </xf>
    <xf numFmtId="0" fontId="11" fillId="0" borderId="32" xfId="0" applyFont="1" applyBorder="1" applyAlignment="1">
      <alignment vertical="center" wrapText="1"/>
    </xf>
    <xf numFmtId="0" fontId="11" fillId="0" borderId="33" xfId="0" applyFont="1" applyBorder="1" applyAlignment="1">
      <alignment vertical="center" wrapText="1"/>
    </xf>
    <xf numFmtId="0" fontId="2" fillId="0" borderId="29" xfId="0" applyFont="1" applyBorder="1" applyAlignment="1">
      <alignment horizontal="center"/>
    </xf>
    <xf numFmtId="0" fontId="2" fillId="10" borderId="26" xfId="0" applyFont="1" applyFill="1" applyBorder="1" applyAlignment="1">
      <alignment horizontal="center"/>
    </xf>
    <xf numFmtId="0" fontId="9" fillId="7" borderId="7"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2" fillId="5" borderId="29" xfId="0" applyFont="1" applyFill="1" applyBorder="1" applyAlignment="1">
      <alignment horizontal="center"/>
    </xf>
    <xf numFmtId="0" fontId="2" fillId="0" borderId="27" xfId="0" applyFont="1" applyBorder="1" applyAlignment="1">
      <alignment horizontal="center"/>
    </xf>
    <xf numFmtId="0" fontId="2" fillId="0" borderId="30" xfId="0" applyFont="1" applyBorder="1" applyAlignment="1">
      <alignment horizontal="center"/>
    </xf>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8"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43" xfId="0" applyFont="1" applyBorder="1" applyAlignment="1">
      <alignment horizontal="left"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3" xfId="0" applyFont="1" applyBorder="1" applyAlignment="1">
      <alignment horizontal="center" vertical="center" wrapText="1"/>
    </xf>
    <xf numFmtId="164" fontId="11" fillId="0" borderId="32" xfId="0" applyNumberFormat="1" applyFont="1" applyBorder="1" applyAlignment="1">
      <alignment horizontal="center" vertical="center" wrapText="1"/>
    </xf>
    <xf numFmtId="164" fontId="11" fillId="0" borderId="33" xfId="0" applyNumberFormat="1" applyFont="1" applyBorder="1" applyAlignment="1">
      <alignment horizontal="center" vertical="center" wrapText="1"/>
    </xf>
    <xf numFmtId="164" fontId="11" fillId="0" borderId="43" xfId="0" applyNumberFormat="1"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4" xfId="0" applyFont="1" applyBorder="1" applyAlignment="1">
      <alignment horizontal="center" vertical="center" wrapText="1"/>
    </xf>
    <xf numFmtId="0" fontId="7" fillId="0" borderId="25" xfId="0" applyFont="1" applyBorder="1" applyAlignment="1">
      <alignment horizontal="left" vertical="center" wrapText="1"/>
    </xf>
    <xf numFmtId="0" fontId="2" fillId="0" borderId="25" xfId="0" applyFont="1" applyBorder="1" applyAlignment="1">
      <alignment horizontal="center"/>
    </xf>
    <xf numFmtId="0" fontId="2" fillId="0" borderId="28" xfId="0" applyFont="1" applyBorder="1" applyAlignment="1">
      <alignment horizontal="center"/>
    </xf>
    <xf numFmtId="0" fontId="7" fillId="0" borderId="20" xfId="0" applyFont="1" applyBorder="1" applyAlignment="1">
      <alignment horizontal="left" vertical="center" wrapText="1"/>
    </xf>
    <xf numFmtId="0" fontId="2" fillId="0" borderId="23" xfId="0" applyFont="1" applyBorder="1" applyAlignment="1">
      <alignment horizontal="center"/>
    </xf>
    <xf numFmtId="0" fontId="2" fillId="0" borderId="24" xfId="0" applyFont="1" applyBorder="1" applyAlignment="1">
      <alignment horizontal="center"/>
    </xf>
    <xf numFmtId="0" fontId="2" fillId="5" borderId="23" xfId="0" applyFont="1" applyFill="1" applyBorder="1" applyAlignment="1">
      <alignment horizontal="center"/>
    </xf>
    <xf numFmtId="0" fontId="7" fillId="0" borderId="19" xfId="0" applyFont="1" applyBorder="1" applyAlignment="1">
      <alignment horizontal="left" vertical="center" wrapText="1"/>
    </xf>
    <xf numFmtId="0" fontId="2" fillId="0" borderId="22" xfId="0" applyFont="1" applyBorder="1" applyAlignment="1">
      <alignment horizontal="center"/>
    </xf>
    <xf numFmtId="17" fontId="5" fillId="2" borderId="10"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0" fontId="11" fillId="0" borderId="14" xfId="0" applyFont="1" applyBorder="1" applyAlignment="1">
      <alignment horizontal="left" vertical="center" wrapText="1"/>
    </xf>
    <xf numFmtId="0" fontId="11" fillId="0" borderId="8" xfId="0" applyFont="1" applyBorder="1" applyAlignment="1">
      <alignment horizontal="left" vertical="center" wrapText="1"/>
    </xf>
    <xf numFmtId="14" fontId="11" fillId="0" borderId="14" xfId="0" applyNumberFormat="1" applyFont="1" applyBorder="1" applyAlignment="1">
      <alignment horizontal="left" vertical="center" wrapText="1"/>
    </xf>
    <xf numFmtId="14" fontId="11" fillId="0" borderId="8" xfId="0" applyNumberFormat="1" applyFont="1" applyBorder="1" applyAlignment="1">
      <alignment horizontal="left" vertical="center" wrapText="1"/>
    </xf>
    <xf numFmtId="0" fontId="11" fillId="0" borderId="15" xfId="0" applyFont="1" applyBorder="1" applyAlignment="1">
      <alignment horizontal="left" vertical="center" wrapText="1"/>
    </xf>
    <xf numFmtId="0" fontId="11" fillId="0" borderId="17" xfId="0" applyFont="1" applyBorder="1" applyAlignment="1">
      <alignment horizontal="left" vertical="center" wrapText="1"/>
    </xf>
    <xf numFmtId="0" fontId="5" fillId="2" borderId="0" xfId="0" applyFont="1" applyFill="1" applyAlignment="1">
      <alignment horizontal="center" vertical="center" wrapText="1"/>
    </xf>
    <xf numFmtId="0" fontId="2" fillId="0" borderId="78" xfId="0" applyFont="1" applyBorder="1" applyAlignment="1">
      <alignment horizontal="center"/>
    </xf>
    <xf numFmtId="14" fontId="11" fillId="0" borderId="32" xfId="0" applyNumberFormat="1" applyFont="1" applyBorder="1" applyAlignment="1">
      <alignment vertical="center" wrapText="1"/>
    </xf>
    <xf numFmtId="14" fontId="11" fillId="0" borderId="33" xfId="0" applyNumberFormat="1" applyFont="1" applyBorder="1" applyAlignment="1">
      <alignment vertical="center" wrapText="1"/>
    </xf>
    <xf numFmtId="0" fontId="2" fillId="0" borderId="77" xfId="0" applyFont="1" applyBorder="1" applyAlignment="1">
      <alignment horizontal="center"/>
    </xf>
    <xf numFmtId="0" fontId="2" fillId="0" borderId="69" xfId="0" applyFont="1" applyBorder="1" applyAlignment="1">
      <alignment horizontal="center"/>
    </xf>
    <xf numFmtId="0" fontId="11" fillId="0" borderId="35" xfId="0" applyFont="1" applyBorder="1" applyAlignment="1">
      <alignment vertical="center" wrapText="1"/>
    </xf>
    <xf numFmtId="0" fontId="11" fillId="0" borderId="36" xfId="0" applyFont="1" applyBorder="1" applyAlignment="1">
      <alignment vertical="center" wrapText="1"/>
    </xf>
    <xf numFmtId="0" fontId="2" fillId="5" borderId="51" xfId="0" applyFont="1" applyFill="1" applyBorder="1" applyAlignment="1">
      <alignment horizontal="center"/>
    </xf>
    <xf numFmtId="17" fontId="15" fillId="3" borderId="1"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6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4" fillId="8" borderId="1"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12" xfId="0" applyFont="1" applyFill="1" applyBorder="1" applyAlignment="1">
      <alignment horizontal="center" vertical="center"/>
    </xf>
    <xf numFmtId="0" fontId="14" fillId="8" borderId="46" xfId="0" applyFont="1" applyFill="1" applyBorder="1" applyAlignment="1">
      <alignment horizontal="center" vertical="center"/>
    </xf>
    <xf numFmtId="0" fontId="12" fillId="3" borderId="10" xfId="0" applyFont="1" applyFill="1" applyBorder="1" applyAlignment="1">
      <alignment horizontal="center" vertical="center" wrapText="1"/>
    </xf>
    <xf numFmtId="0" fontId="13" fillId="4" borderId="5" xfId="0" applyFont="1" applyFill="1" applyBorder="1"/>
    <xf numFmtId="0" fontId="13" fillId="4" borderId="11" xfId="0" applyFont="1" applyFill="1" applyBorder="1"/>
    <xf numFmtId="0" fontId="14" fillId="3" borderId="2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61"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6" fillId="0" borderId="1" xfId="0" applyFont="1" applyBorder="1" applyAlignment="1">
      <alignment horizontal="center" vertical="center" wrapText="1"/>
    </xf>
    <xf numFmtId="0" fontId="1" fillId="0" borderId="3" xfId="0" applyFont="1" applyBorder="1"/>
    <xf numFmtId="0" fontId="3" fillId="0" borderId="1" xfId="0" applyFont="1" applyBorder="1" applyAlignment="1">
      <alignment horizontal="center" vertical="center" wrapText="1"/>
    </xf>
    <xf numFmtId="0" fontId="1" fillId="0" borderId="2" xfId="0" applyFont="1" applyBorder="1"/>
    <xf numFmtId="17" fontId="15" fillId="3" borderId="64" xfId="0" applyNumberFormat="1" applyFont="1" applyFill="1" applyBorder="1" applyAlignment="1">
      <alignment horizontal="center" vertical="center" wrapText="1"/>
    </xf>
    <xf numFmtId="0" fontId="8" fillId="7" borderId="87" xfId="0" applyFont="1" applyFill="1" applyBorder="1" applyAlignment="1">
      <alignment horizontal="center" vertical="center" wrapText="1"/>
    </xf>
    <xf numFmtId="0" fontId="8" fillId="7" borderId="79" xfId="0" applyFont="1" applyFill="1" applyBorder="1" applyAlignment="1">
      <alignment horizontal="center" vertical="center" wrapText="1"/>
    </xf>
    <xf numFmtId="0" fontId="8" fillId="7" borderId="88" xfId="0" applyFont="1" applyFill="1" applyBorder="1" applyAlignment="1">
      <alignment horizontal="center" vertical="center" wrapText="1"/>
    </xf>
    <xf numFmtId="0" fontId="7" fillId="0" borderId="18"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2" fillId="0" borderId="55" xfId="0" applyFont="1" applyBorder="1" applyAlignment="1">
      <alignment horizontal="center"/>
    </xf>
    <xf numFmtId="0" fontId="2" fillId="0" borderId="42" xfId="0" applyFont="1" applyBorder="1" applyAlignment="1">
      <alignment horizontal="center"/>
    </xf>
    <xf numFmtId="0" fontId="2" fillId="0" borderId="45" xfId="0" applyFont="1" applyBorder="1" applyAlignment="1">
      <alignment horizontal="center"/>
    </xf>
    <xf numFmtId="0" fontId="8" fillId="7" borderId="83" xfId="0" applyFont="1" applyFill="1" applyBorder="1" applyAlignment="1">
      <alignment horizontal="center" vertical="center" wrapText="1"/>
    </xf>
    <xf numFmtId="0" fontId="8" fillId="7" borderId="84" xfId="0" applyFont="1" applyFill="1" applyBorder="1" applyAlignment="1">
      <alignment horizontal="center" vertical="center" wrapText="1"/>
    </xf>
    <xf numFmtId="0" fontId="8" fillId="7" borderId="85" xfId="0" applyFont="1" applyFill="1" applyBorder="1" applyAlignment="1">
      <alignment horizontal="center" vertical="center" wrapText="1"/>
    </xf>
    <xf numFmtId="0" fontId="2" fillId="0" borderId="49" xfId="0" applyFont="1" applyBorder="1" applyAlignment="1">
      <alignment horizontal="center"/>
    </xf>
    <xf numFmtId="0" fontId="2" fillId="0" borderId="36" xfId="0" applyFont="1" applyBorder="1" applyAlignment="1">
      <alignment horizontal="center"/>
    </xf>
    <xf numFmtId="0" fontId="2" fillId="0" borderId="31" xfId="0" applyFont="1" applyBorder="1" applyAlignment="1">
      <alignment horizontal="center"/>
    </xf>
    <xf numFmtId="0" fontId="2" fillId="10" borderId="51" xfId="0" applyFont="1" applyFill="1" applyBorder="1" applyAlignment="1">
      <alignment horizontal="center"/>
    </xf>
    <xf numFmtId="0" fontId="2" fillId="10" borderId="33" xfId="0" applyFont="1" applyFill="1" applyBorder="1" applyAlignment="1">
      <alignment horizontal="center"/>
    </xf>
    <xf numFmtId="0" fontId="2" fillId="10" borderId="34" xfId="0" applyFont="1" applyFill="1" applyBorder="1" applyAlignment="1">
      <alignment horizontal="center"/>
    </xf>
  </cellXfs>
  <cellStyles count="2">
    <cellStyle name="Moneda [0]" xfId="1" builtinId="7"/>
    <cellStyle name="Normal" xfId="0" builtinId="0"/>
  </cellStyles>
  <dxfs count="0"/>
  <tableStyles count="0" defaultTableStyle="TableStyleMedium2" defaultPivotStyle="PivotStyleLight16"/>
  <colors>
    <mruColors>
      <color rgb="FF1E4C76"/>
      <color rgb="FF3489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1CB4-3E03-4049-8C01-C19A17FCD013}">
  <dimension ref="B1:AU1019"/>
  <sheetViews>
    <sheetView showGridLines="0" tabSelected="1" zoomScale="110" zoomScaleNormal="110" workbookViewId="0">
      <pane ySplit="4" topLeftCell="A5" activePane="bottomLeft" state="frozen"/>
      <selection pane="bottomLeft" activeCell="I56" sqref="I56:I60"/>
    </sheetView>
  </sheetViews>
  <sheetFormatPr baseColWidth="10" defaultColWidth="12.6640625" defaultRowHeight="15" customHeight="1" x14ac:dyDescent="0.15"/>
  <cols>
    <col min="1" max="1" width="4.6640625" style="1" customWidth="1"/>
    <col min="2" max="3" width="24.83203125" style="1" customWidth="1"/>
    <col min="4" max="4" width="29" style="1" customWidth="1"/>
    <col min="5" max="7" width="20.5" style="1" customWidth="1"/>
    <col min="8" max="9" width="24.83203125" style="1" customWidth="1"/>
    <col min="10" max="10" width="73.5" style="2" customWidth="1"/>
    <col min="11" max="11" width="48" style="1" customWidth="1"/>
    <col min="12" max="12" width="14.6640625" style="1" customWidth="1"/>
    <col min="13" max="13" width="10.6640625" style="1" customWidth="1"/>
    <col min="14" max="14" width="16.33203125" style="1" customWidth="1"/>
    <col min="15" max="15" width="20.5" style="1" bestFit="1" customWidth="1"/>
    <col min="16" max="47" width="2.83203125" style="1" customWidth="1"/>
    <col min="48" max="16384" width="12.6640625" style="1"/>
  </cols>
  <sheetData>
    <row r="1" spans="2:47" ht="44" customHeight="1" thickBot="1" x14ac:dyDescent="0.2">
      <c r="B1" s="195" t="s">
        <v>55</v>
      </c>
      <c r="C1" s="196"/>
      <c r="D1" s="196"/>
      <c r="E1" s="196"/>
      <c r="F1" s="196"/>
      <c r="G1" s="196"/>
      <c r="H1" s="196"/>
      <c r="I1" s="196"/>
      <c r="J1" s="196"/>
      <c r="K1" s="196"/>
      <c r="L1" s="196"/>
      <c r="M1" s="196"/>
      <c r="N1" s="196"/>
      <c r="O1" s="196"/>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8"/>
    </row>
    <row r="2" spans="2:47" ht="44" customHeight="1" thickBot="1" x14ac:dyDescent="0.25">
      <c r="B2" s="199" t="s">
        <v>0</v>
      </c>
      <c r="C2" s="200"/>
      <c r="D2" s="32" t="s">
        <v>1</v>
      </c>
      <c r="E2" s="199" t="s">
        <v>2</v>
      </c>
      <c r="F2" s="201"/>
      <c r="G2" s="200"/>
      <c r="H2" s="199" t="s">
        <v>3</v>
      </c>
      <c r="I2" s="200"/>
      <c r="J2" s="202" t="s">
        <v>43</v>
      </c>
      <c r="K2" s="203"/>
      <c r="L2" s="203"/>
      <c r="M2" s="203"/>
      <c r="N2" s="203"/>
      <c r="O2" s="203"/>
      <c r="P2" s="206" t="s">
        <v>44</v>
      </c>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8"/>
    </row>
    <row r="3" spans="2:47" ht="105" customHeight="1" thickBot="1" x14ac:dyDescent="0.2">
      <c r="B3" s="209" t="s">
        <v>85</v>
      </c>
      <c r="C3" s="210"/>
      <c r="D3" s="8" t="s">
        <v>45</v>
      </c>
      <c r="E3" s="211" t="s">
        <v>93</v>
      </c>
      <c r="F3" s="212"/>
      <c r="G3" s="210"/>
      <c r="H3" s="211" t="s">
        <v>92</v>
      </c>
      <c r="I3" s="210"/>
      <c r="J3" s="204"/>
      <c r="K3" s="205"/>
      <c r="L3" s="205"/>
      <c r="M3" s="205"/>
      <c r="N3" s="205"/>
      <c r="O3" s="205"/>
      <c r="P3" s="213" t="s">
        <v>35</v>
      </c>
      <c r="Q3" s="192"/>
      <c r="R3" s="192"/>
      <c r="S3" s="194"/>
      <c r="T3" s="191" t="s">
        <v>36</v>
      </c>
      <c r="U3" s="192"/>
      <c r="V3" s="192"/>
      <c r="W3" s="194"/>
      <c r="X3" s="191" t="s">
        <v>37</v>
      </c>
      <c r="Y3" s="192"/>
      <c r="Z3" s="192"/>
      <c r="AA3" s="194"/>
      <c r="AB3" s="191" t="s">
        <v>38</v>
      </c>
      <c r="AC3" s="192"/>
      <c r="AD3" s="192"/>
      <c r="AE3" s="194"/>
      <c r="AF3" s="191" t="s">
        <v>39</v>
      </c>
      <c r="AG3" s="192"/>
      <c r="AH3" s="192"/>
      <c r="AI3" s="194"/>
      <c r="AJ3" s="191" t="s">
        <v>40</v>
      </c>
      <c r="AK3" s="192"/>
      <c r="AL3" s="192"/>
      <c r="AM3" s="194"/>
      <c r="AN3" s="191" t="s">
        <v>41</v>
      </c>
      <c r="AO3" s="192"/>
      <c r="AP3" s="192"/>
      <c r="AQ3" s="194"/>
      <c r="AR3" s="191" t="s">
        <v>42</v>
      </c>
      <c r="AS3" s="192"/>
      <c r="AT3" s="192"/>
      <c r="AU3" s="193"/>
    </row>
    <row r="4" spans="2:47" ht="53" customHeight="1" thickBot="1" x14ac:dyDescent="0.2">
      <c r="B4" s="34" t="s">
        <v>4</v>
      </c>
      <c r="C4" s="35" t="s">
        <v>5</v>
      </c>
      <c r="D4" s="35" t="s">
        <v>6</v>
      </c>
      <c r="E4" s="35" t="s">
        <v>7</v>
      </c>
      <c r="F4" s="35" t="s">
        <v>8</v>
      </c>
      <c r="G4" s="35" t="s">
        <v>9</v>
      </c>
      <c r="H4" s="35" t="s">
        <v>10</v>
      </c>
      <c r="I4" s="35" t="s">
        <v>11</v>
      </c>
      <c r="J4" s="36" t="s">
        <v>12</v>
      </c>
      <c r="K4" s="36" t="s">
        <v>13</v>
      </c>
      <c r="L4" s="36" t="s">
        <v>17</v>
      </c>
      <c r="M4" s="36" t="s">
        <v>20</v>
      </c>
      <c r="N4" s="36" t="s">
        <v>21</v>
      </c>
      <c r="O4" s="43" t="s">
        <v>22</v>
      </c>
      <c r="P4" s="50">
        <v>1</v>
      </c>
      <c r="Q4" s="42">
        <v>2</v>
      </c>
      <c r="R4" s="42">
        <v>3</v>
      </c>
      <c r="S4" s="42">
        <v>4</v>
      </c>
      <c r="T4" s="42">
        <v>1</v>
      </c>
      <c r="U4" s="42">
        <v>2</v>
      </c>
      <c r="V4" s="42">
        <v>3</v>
      </c>
      <c r="W4" s="42">
        <v>4</v>
      </c>
      <c r="X4" s="42">
        <v>1</v>
      </c>
      <c r="Y4" s="42">
        <v>2</v>
      </c>
      <c r="Z4" s="42">
        <v>3</v>
      </c>
      <c r="AA4" s="42">
        <v>4</v>
      </c>
      <c r="AB4" s="42">
        <v>1</v>
      </c>
      <c r="AC4" s="42">
        <v>2</v>
      </c>
      <c r="AD4" s="42">
        <v>3</v>
      </c>
      <c r="AE4" s="42">
        <v>4</v>
      </c>
      <c r="AF4" s="42">
        <v>1</v>
      </c>
      <c r="AG4" s="42">
        <v>2</v>
      </c>
      <c r="AH4" s="42">
        <v>3</v>
      </c>
      <c r="AI4" s="42">
        <v>4</v>
      </c>
      <c r="AJ4" s="42">
        <v>1</v>
      </c>
      <c r="AK4" s="42">
        <v>2</v>
      </c>
      <c r="AL4" s="42">
        <v>3</v>
      </c>
      <c r="AM4" s="42">
        <v>4</v>
      </c>
      <c r="AN4" s="42">
        <v>1</v>
      </c>
      <c r="AO4" s="42">
        <v>2</v>
      </c>
      <c r="AP4" s="42">
        <v>3</v>
      </c>
      <c r="AQ4" s="42">
        <v>4</v>
      </c>
      <c r="AR4" s="42">
        <v>1</v>
      </c>
      <c r="AS4" s="42">
        <v>2</v>
      </c>
      <c r="AT4" s="42">
        <v>3</v>
      </c>
      <c r="AU4" s="51">
        <v>4</v>
      </c>
    </row>
    <row r="5" spans="2:47" ht="38" customHeight="1" x14ac:dyDescent="0.15">
      <c r="B5" s="134" t="s">
        <v>58</v>
      </c>
      <c r="C5" s="136" t="s">
        <v>57</v>
      </c>
      <c r="D5" s="136" t="s">
        <v>56</v>
      </c>
      <c r="E5" s="136" t="s">
        <v>59</v>
      </c>
      <c r="F5" s="136" t="s">
        <v>86</v>
      </c>
      <c r="G5" s="184">
        <v>44803</v>
      </c>
      <c r="H5" s="136" t="s">
        <v>65</v>
      </c>
      <c r="I5" s="188" t="s">
        <v>75</v>
      </c>
      <c r="J5" s="31" t="s">
        <v>88</v>
      </c>
      <c r="K5" s="38" t="s">
        <v>54</v>
      </c>
      <c r="L5" s="10" t="s">
        <v>19</v>
      </c>
      <c r="M5" s="11">
        <v>20</v>
      </c>
      <c r="N5" s="20">
        <v>40000</v>
      </c>
      <c r="O5" s="48">
        <f t="shared" ref="O5:O13" si="0">+N5*M5</f>
        <v>800000</v>
      </c>
      <c r="P5" s="66"/>
      <c r="Q5" s="29"/>
      <c r="R5" s="29"/>
      <c r="S5" s="29"/>
      <c r="T5" s="29"/>
      <c r="U5" s="17"/>
      <c r="V5" s="17"/>
      <c r="W5" s="29"/>
      <c r="X5" s="29"/>
      <c r="Y5" s="29"/>
      <c r="Z5" s="29"/>
      <c r="AA5" s="29"/>
      <c r="AB5" s="29"/>
      <c r="AC5" s="29"/>
      <c r="AD5" s="29"/>
      <c r="AE5" s="29"/>
      <c r="AF5" s="29"/>
      <c r="AG5" s="29"/>
      <c r="AH5" s="29"/>
      <c r="AI5" s="29"/>
      <c r="AJ5" s="29"/>
      <c r="AK5" s="29"/>
      <c r="AL5" s="29"/>
      <c r="AM5" s="29"/>
      <c r="AN5" s="29"/>
      <c r="AO5" s="29"/>
      <c r="AP5" s="29"/>
      <c r="AQ5" s="29"/>
      <c r="AR5" s="29"/>
      <c r="AS5" s="29"/>
      <c r="AT5" s="29"/>
      <c r="AU5" s="56"/>
    </row>
    <row r="6" spans="2:47" ht="38" customHeight="1" x14ac:dyDescent="0.15">
      <c r="B6" s="135"/>
      <c r="C6" s="137"/>
      <c r="D6" s="137"/>
      <c r="E6" s="137"/>
      <c r="F6" s="137"/>
      <c r="G6" s="185"/>
      <c r="H6" s="137"/>
      <c r="I6" s="189"/>
      <c r="J6" s="30" t="s">
        <v>60</v>
      </c>
      <c r="K6" s="38" t="s">
        <v>54</v>
      </c>
      <c r="L6" s="14" t="s">
        <v>19</v>
      </c>
      <c r="M6" s="15">
        <v>20</v>
      </c>
      <c r="N6" s="22">
        <v>40000</v>
      </c>
      <c r="O6" s="49">
        <f t="shared" si="0"/>
        <v>800000</v>
      </c>
      <c r="P6" s="52"/>
      <c r="Q6" s="33"/>
      <c r="R6" s="33"/>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53"/>
    </row>
    <row r="7" spans="2:47" ht="76" customHeight="1" x14ac:dyDescent="0.15">
      <c r="B7" s="135"/>
      <c r="C7" s="137"/>
      <c r="D7" s="137"/>
      <c r="E7" s="137"/>
      <c r="F7" s="137"/>
      <c r="G7" s="185"/>
      <c r="H7" s="137"/>
      <c r="I7" s="189"/>
      <c r="J7" s="24" t="s">
        <v>76</v>
      </c>
      <c r="K7" s="38" t="s">
        <v>54</v>
      </c>
      <c r="L7" s="14" t="s">
        <v>19</v>
      </c>
      <c r="M7" s="15">
        <v>60</v>
      </c>
      <c r="N7" s="22">
        <v>40000</v>
      </c>
      <c r="O7" s="49">
        <f t="shared" si="0"/>
        <v>2400000</v>
      </c>
      <c r="P7" s="52"/>
      <c r="Q7" s="17"/>
      <c r="R7" s="17"/>
      <c r="S7" s="33"/>
      <c r="T7" s="33"/>
      <c r="U7" s="33"/>
      <c r="V7" s="33"/>
      <c r="W7" s="33"/>
      <c r="X7" s="33"/>
      <c r="Y7" s="17"/>
      <c r="Z7" s="17"/>
      <c r="AA7" s="17"/>
      <c r="AB7" s="17"/>
      <c r="AC7" s="17"/>
      <c r="AD7" s="17"/>
      <c r="AE7" s="17"/>
      <c r="AF7" s="17"/>
      <c r="AG7" s="17"/>
      <c r="AH7" s="17"/>
      <c r="AI7" s="17"/>
      <c r="AJ7" s="17"/>
      <c r="AK7" s="17"/>
      <c r="AL7" s="17"/>
      <c r="AM7" s="17"/>
      <c r="AN7" s="17"/>
      <c r="AO7" s="17"/>
      <c r="AP7" s="17"/>
      <c r="AQ7" s="17"/>
      <c r="AR7" s="17"/>
      <c r="AS7" s="17"/>
      <c r="AT7" s="17"/>
      <c r="AU7" s="53"/>
    </row>
    <row r="8" spans="2:47" ht="38" customHeight="1" x14ac:dyDescent="0.15">
      <c r="B8" s="135"/>
      <c r="C8" s="137"/>
      <c r="D8" s="137"/>
      <c r="E8" s="137"/>
      <c r="F8" s="137"/>
      <c r="G8" s="185"/>
      <c r="H8" s="137"/>
      <c r="I8" s="189"/>
      <c r="J8" s="130" t="s">
        <v>62</v>
      </c>
      <c r="K8" s="38" t="s">
        <v>54</v>
      </c>
      <c r="L8" s="14" t="s">
        <v>19</v>
      </c>
      <c r="M8" s="15">
        <v>20</v>
      </c>
      <c r="N8" s="22">
        <v>40000</v>
      </c>
      <c r="O8" s="49">
        <f t="shared" si="0"/>
        <v>800000</v>
      </c>
      <c r="P8" s="186"/>
      <c r="Q8" s="122"/>
      <c r="R8" s="122"/>
      <c r="S8" s="122"/>
      <c r="T8" s="122"/>
      <c r="U8" s="122"/>
      <c r="V8" s="122"/>
      <c r="W8" s="122"/>
      <c r="X8" s="122"/>
      <c r="Y8" s="190"/>
      <c r="Z8" s="122"/>
      <c r="AA8" s="122"/>
      <c r="AB8" s="122"/>
      <c r="AC8" s="122"/>
      <c r="AD8" s="122"/>
      <c r="AE8" s="122"/>
      <c r="AF8" s="122"/>
      <c r="AG8" s="122"/>
      <c r="AH8" s="122"/>
      <c r="AI8" s="122"/>
      <c r="AJ8" s="122"/>
      <c r="AK8" s="122"/>
      <c r="AL8" s="122"/>
      <c r="AM8" s="122"/>
      <c r="AN8" s="122"/>
      <c r="AO8" s="122"/>
      <c r="AP8" s="122"/>
      <c r="AQ8" s="122"/>
      <c r="AR8" s="122"/>
      <c r="AS8" s="122"/>
      <c r="AT8" s="122"/>
      <c r="AU8" s="183"/>
    </row>
    <row r="9" spans="2:47" ht="38" customHeight="1" x14ac:dyDescent="0.15">
      <c r="B9" s="135"/>
      <c r="C9" s="137"/>
      <c r="D9" s="137"/>
      <c r="E9" s="137"/>
      <c r="F9" s="137"/>
      <c r="G9" s="185"/>
      <c r="H9" s="137"/>
      <c r="I9" s="189"/>
      <c r="J9" s="132"/>
      <c r="K9" s="38" t="s">
        <v>63</v>
      </c>
      <c r="L9" s="14" t="s">
        <v>18</v>
      </c>
      <c r="M9" s="15">
        <v>50</v>
      </c>
      <c r="N9" s="22">
        <v>7500</v>
      </c>
      <c r="O9" s="49">
        <f t="shared" si="0"/>
        <v>375000</v>
      </c>
      <c r="P9" s="84"/>
      <c r="Q9" s="86"/>
      <c r="R9" s="86"/>
      <c r="S9" s="86"/>
      <c r="T9" s="86"/>
      <c r="U9" s="86"/>
      <c r="V9" s="89"/>
      <c r="W9" s="89"/>
      <c r="X9" s="89"/>
      <c r="Y9" s="99"/>
      <c r="Z9" s="89"/>
      <c r="AA9" s="89"/>
      <c r="AB9" s="89"/>
      <c r="AC9" s="89"/>
      <c r="AD9" s="89"/>
      <c r="AE9" s="89"/>
      <c r="AF9" s="86"/>
      <c r="AG9" s="86"/>
      <c r="AH9" s="86"/>
      <c r="AI9" s="86"/>
      <c r="AJ9" s="86"/>
      <c r="AK9" s="86"/>
      <c r="AL9" s="86"/>
      <c r="AM9" s="86"/>
      <c r="AN9" s="86"/>
      <c r="AO9" s="86"/>
      <c r="AP9" s="86"/>
      <c r="AQ9" s="86"/>
      <c r="AR9" s="86"/>
      <c r="AS9" s="86"/>
      <c r="AT9" s="86"/>
      <c r="AU9" s="92"/>
    </row>
    <row r="10" spans="2:47" ht="38" customHeight="1" x14ac:dyDescent="0.15">
      <c r="B10" s="135"/>
      <c r="C10" s="137"/>
      <c r="D10" s="137"/>
      <c r="E10" s="137"/>
      <c r="F10" s="137"/>
      <c r="G10" s="185"/>
      <c r="H10" s="137"/>
      <c r="I10" s="189"/>
      <c r="J10" s="130" t="s">
        <v>64</v>
      </c>
      <c r="K10" s="38" t="s">
        <v>54</v>
      </c>
      <c r="L10" s="14" t="s">
        <v>19</v>
      </c>
      <c r="M10" s="15">
        <v>10</v>
      </c>
      <c r="N10" s="22">
        <v>40000</v>
      </c>
      <c r="O10" s="49">
        <f t="shared" si="0"/>
        <v>400000</v>
      </c>
      <c r="P10" s="186"/>
      <c r="Q10" s="122"/>
      <c r="R10" s="122"/>
      <c r="S10" s="122"/>
      <c r="T10" s="122"/>
      <c r="U10" s="127"/>
      <c r="V10" s="123"/>
      <c r="W10" s="123"/>
      <c r="X10" s="123"/>
      <c r="Y10" s="123"/>
      <c r="Z10" s="133"/>
      <c r="AA10" s="123"/>
      <c r="AB10" s="123"/>
      <c r="AC10" s="123"/>
      <c r="AD10" s="123"/>
      <c r="AE10" s="123"/>
      <c r="AF10" s="123"/>
      <c r="AG10" s="123"/>
      <c r="AH10" s="123"/>
      <c r="AI10" s="123"/>
      <c r="AJ10" s="123"/>
      <c r="AK10" s="123"/>
      <c r="AL10" s="123"/>
      <c r="AM10" s="123"/>
      <c r="AN10" s="123"/>
      <c r="AO10" s="123"/>
      <c r="AP10" s="124"/>
      <c r="AQ10" s="122"/>
      <c r="AR10" s="122"/>
      <c r="AS10" s="122"/>
      <c r="AT10" s="122"/>
      <c r="AU10" s="183"/>
    </row>
    <row r="11" spans="2:47" ht="38" customHeight="1" x14ac:dyDescent="0.15">
      <c r="B11" s="135"/>
      <c r="C11" s="137"/>
      <c r="D11" s="137"/>
      <c r="E11" s="137"/>
      <c r="F11" s="137"/>
      <c r="G11" s="185"/>
      <c r="H11" s="137"/>
      <c r="I11" s="189"/>
      <c r="J11" s="131"/>
      <c r="K11" s="13" t="s">
        <v>24</v>
      </c>
      <c r="L11" s="14" t="s">
        <v>19</v>
      </c>
      <c r="M11" s="15">
        <v>10</v>
      </c>
      <c r="N11" s="22">
        <v>100000</v>
      </c>
      <c r="O11" s="49">
        <f t="shared" si="0"/>
        <v>1000000</v>
      </c>
      <c r="P11" s="187"/>
      <c r="Q11" s="89"/>
      <c r="R11" s="89"/>
      <c r="S11" s="89"/>
      <c r="T11" s="89"/>
      <c r="U11" s="128"/>
      <c r="V11" s="123"/>
      <c r="W11" s="123"/>
      <c r="X11" s="123"/>
      <c r="Y11" s="123"/>
      <c r="Z11" s="133"/>
      <c r="AA11" s="123"/>
      <c r="AB11" s="123"/>
      <c r="AC11" s="123"/>
      <c r="AD11" s="123"/>
      <c r="AE11" s="123"/>
      <c r="AF11" s="123"/>
      <c r="AG11" s="123"/>
      <c r="AH11" s="123"/>
      <c r="AI11" s="123"/>
      <c r="AJ11" s="123"/>
      <c r="AK11" s="123"/>
      <c r="AL11" s="123"/>
      <c r="AM11" s="123"/>
      <c r="AN11" s="123"/>
      <c r="AO11" s="123"/>
      <c r="AP11" s="125"/>
      <c r="AQ11" s="89"/>
      <c r="AR11" s="89"/>
      <c r="AS11" s="89"/>
      <c r="AT11" s="89"/>
      <c r="AU11" s="91"/>
    </row>
    <row r="12" spans="2:47" ht="38" customHeight="1" x14ac:dyDescent="0.15">
      <c r="B12" s="135"/>
      <c r="C12" s="137"/>
      <c r="D12" s="137"/>
      <c r="E12" s="137"/>
      <c r="F12" s="137"/>
      <c r="G12" s="185"/>
      <c r="H12" s="137"/>
      <c r="I12" s="189"/>
      <c r="J12" s="131"/>
      <c r="K12" s="13" t="s">
        <v>26</v>
      </c>
      <c r="L12" s="14" t="s">
        <v>18</v>
      </c>
      <c r="M12" s="15">
        <v>50</v>
      </c>
      <c r="N12" s="22">
        <v>5000</v>
      </c>
      <c r="O12" s="49">
        <f t="shared" si="0"/>
        <v>250000</v>
      </c>
      <c r="P12" s="187"/>
      <c r="Q12" s="89"/>
      <c r="R12" s="89"/>
      <c r="S12" s="89"/>
      <c r="T12" s="89"/>
      <c r="U12" s="128"/>
      <c r="V12" s="123"/>
      <c r="W12" s="123"/>
      <c r="X12" s="123"/>
      <c r="Y12" s="123"/>
      <c r="Z12" s="133"/>
      <c r="AA12" s="123"/>
      <c r="AB12" s="123"/>
      <c r="AC12" s="123"/>
      <c r="AD12" s="123"/>
      <c r="AE12" s="123"/>
      <c r="AF12" s="123"/>
      <c r="AG12" s="123"/>
      <c r="AH12" s="123"/>
      <c r="AI12" s="123"/>
      <c r="AJ12" s="123"/>
      <c r="AK12" s="123"/>
      <c r="AL12" s="123"/>
      <c r="AM12" s="123"/>
      <c r="AN12" s="123"/>
      <c r="AO12" s="123"/>
      <c r="AP12" s="125"/>
      <c r="AQ12" s="89"/>
      <c r="AR12" s="89"/>
      <c r="AS12" s="89"/>
      <c r="AT12" s="89"/>
      <c r="AU12" s="91"/>
    </row>
    <row r="13" spans="2:47" ht="38" customHeight="1" x14ac:dyDescent="0.15">
      <c r="B13" s="135"/>
      <c r="C13" s="137"/>
      <c r="D13" s="137"/>
      <c r="E13" s="137"/>
      <c r="F13" s="137"/>
      <c r="G13" s="185"/>
      <c r="H13" s="137"/>
      <c r="I13" s="189"/>
      <c r="J13" s="131"/>
      <c r="K13" s="13" t="s">
        <v>23</v>
      </c>
      <c r="L13" s="14" t="s">
        <v>18</v>
      </c>
      <c r="M13" s="15">
        <v>1</v>
      </c>
      <c r="N13" s="22">
        <v>300000</v>
      </c>
      <c r="O13" s="49">
        <f t="shared" si="0"/>
        <v>300000</v>
      </c>
      <c r="P13" s="187"/>
      <c r="Q13" s="89"/>
      <c r="R13" s="89"/>
      <c r="S13" s="89"/>
      <c r="T13" s="89"/>
      <c r="U13" s="128"/>
      <c r="V13" s="123"/>
      <c r="W13" s="123"/>
      <c r="X13" s="123"/>
      <c r="Y13" s="123"/>
      <c r="Z13" s="133"/>
      <c r="AA13" s="123"/>
      <c r="AB13" s="123"/>
      <c r="AC13" s="123"/>
      <c r="AD13" s="123"/>
      <c r="AE13" s="123"/>
      <c r="AF13" s="123"/>
      <c r="AG13" s="123"/>
      <c r="AH13" s="123"/>
      <c r="AI13" s="123"/>
      <c r="AJ13" s="123"/>
      <c r="AK13" s="123"/>
      <c r="AL13" s="123"/>
      <c r="AM13" s="123"/>
      <c r="AN13" s="123"/>
      <c r="AO13" s="123"/>
      <c r="AP13" s="125"/>
      <c r="AQ13" s="89"/>
      <c r="AR13" s="89"/>
      <c r="AS13" s="89"/>
      <c r="AT13" s="89"/>
      <c r="AU13" s="91"/>
    </row>
    <row r="14" spans="2:47" ht="38" customHeight="1" thickBot="1" x14ac:dyDescent="0.2">
      <c r="B14" s="135"/>
      <c r="C14" s="137"/>
      <c r="D14" s="137"/>
      <c r="E14" s="137"/>
      <c r="F14" s="137"/>
      <c r="G14" s="185"/>
      <c r="H14" s="137"/>
      <c r="I14" s="189"/>
      <c r="J14" s="132"/>
      <c r="K14" s="38" t="s">
        <v>63</v>
      </c>
      <c r="L14" s="14" t="s">
        <v>18</v>
      </c>
      <c r="M14" s="15">
        <v>10</v>
      </c>
      <c r="N14" s="22">
        <v>7500</v>
      </c>
      <c r="O14" s="49">
        <f t="shared" ref="O14" si="1">+N14*M14</f>
        <v>75000</v>
      </c>
      <c r="P14" s="84"/>
      <c r="Q14" s="86"/>
      <c r="R14" s="86"/>
      <c r="S14" s="86"/>
      <c r="T14" s="86"/>
      <c r="U14" s="129"/>
      <c r="V14" s="123"/>
      <c r="W14" s="123"/>
      <c r="X14" s="123"/>
      <c r="Y14" s="123"/>
      <c r="Z14" s="133"/>
      <c r="AA14" s="123"/>
      <c r="AB14" s="123"/>
      <c r="AC14" s="123"/>
      <c r="AD14" s="123"/>
      <c r="AE14" s="123"/>
      <c r="AF14" s="123"/>
      <c r="AG14" s="123"/>
      <c r="AH14" s="123"/>
      <c r="AI14" s="123"/>
      <c r="AJ14" s="123"/>
      <c r="AK14" s="123"/>
      <c r="AL14" s="123"/>
      <c r="AM14" s="123"/>
      <c r="AN14" s="123"/>
      <c r="AO14" s="123"/>
      <c r="AP14" s="126"/>
      <c r="AQ14" s="86"/>
      <c r="AR14" s="86"/>
      <c r="AS14" s="86"/>
      <c r="AT14" s="86"/>
      <c r="AU14" s="92"/>
    </row>
    <row r="15" spans="2:47" ht="41" customHeight="1" thickBot="1" x14ac:dyDescent="0.2">
      <c r="B15" s="72"/>
      <c r="C15" s="73"/>
      <c r="D15" s="73"/>
      <c r="E15" s="73"/>
      <c r="F15" s="73"/>
      <c r="G15" s="73"/>
      <c r="H15" s="73"/>
      <c r="I15" s="74"/>
      <c r="J15" s="75" t="s">
        <v>61</v>
      </c>
      <c r="K15" s="76"/>
      <c r="L15" s="76"/>
      <c r="M15" s="76"/>
      <c r="N15" s="77"/>
      <c r="O15" s="47">
        <f>+SUM(O5:O14)</f>
        <v>7200000</v>
      </c>
      <c r="P15" s="171" t="s">
        <v>35</v>
      </c>
      <c r="Q15" s="182"/>
      <c r="R15" s="172"/>
      <c r="S15" s="173"/>
      <c r="T15" s="171" t="s">
        <v>36</v>
      </c>
      <c r="U15" s="172"/>
      <c r="V15" s="172"/>
      <c r="W15" s="173"/>
      <c r="X15" s="171" t="s">
        <v>37</v>
      </c>
      <c r="Y15" s="172"/>
      <c r="Z15" s="172"/>
      <c r="AA15" s="173"/>
      <c r="AB15" s="171" t="s">
        <v>38</v>
      </c>
      <c r="AC15" s="172"/>
      <c r="AD15" s="172"/>
      <c r="AE15" s="173"/>
      <c r="AF15" s="171" t="s">
        <v>39</v>
      </c>
      <c r="AG15" s="172"/>
      <c r="AH15" s="172"/>
      <c r="AI15" s="173"/>
      <c r="AJ15" s="171" t="s">
        <v>40</v>
      </c>
      <c r="AK15" s="172"/>
      <c r="AL15" s="172"/>
      <c r="AM15" s="173"/>
      <c r="AN15" s="171" t="s">
        <v>41</v>
      </c>
      <c r="AO15" s="172"/>
      <c r="AP15" s="172"/>
      <c r="AQ15" s="173"/>
      <c r="AR15" s="171" t="s">
        <v>42</v>
      </c>
      <c r="AS15" s="172"/>
      <c r="AT15" s="172"/>
      <c r="AU15" s="173"/>
    </row>
    <row r="16" spans="2:47" ht="41" customHeight="1" thickBot="1" x14ac:dyDescent="0.2">
      <c r="B16" s="34" t="s">
        <v>4</v>
      </c>
      <c r="C16" s="35" t="s">
        <v>5</v>
      </c>
      <c r="D16" s="35" t="s">
        <v>6</v>
      </c>
      <c r="E16" s="35" t="s">
        <v>7</v>
      </c>
      <c r="F16" s="35" t="s">
        <v>8</v>
      </c>
      <c r="G16" s="35" t="s">
        <v>9</v>
      </c>
      <c r="H16" s="35" t="s">
        <v>10</v>
      </c>
      <c r="I16" s="35" t="s">
        <v>11</v>
      </c>
      <c r="J16" s="36" t="s">
        <v>12</v>
      </c>
      <c r="K16" s="36" t="s">
        <v>13</v>
      </c>
      <c r="L16" s="36" t="s">
        <v>17</v>
      </c>
      <c r="M16" s="36" t="s">
        <v>20</v>
      </c>
      <c r="N16" s="36" t="s">
        <v>21</v>
      </c>
      <c r="O16" s="43" t="s">
        <v>22</v>
      </c>
      <c r="P16" s="65">
        <v>1</v>
      </c>
      <c r="Q16" s="68">
        <v>2</v>
      </c>
      <c r="R16" s="67">
        <v>3</v>
      </c>
      <c r="S16" s="3">
        <v>4</v>
      </c>
      <c r="T16" s="3">
        <v>1</v>
      </c>
      <c r="U16" s="3">
        <v>2</v>
      </c>
      <c r="V16" s="3">
        <v>3</v>
      </c>
      <c r="W16" s="3">
        <v>4</v>
      </c>
      <c r="X16" s="3">
        <v>1</v>
      </c>
      <c r="Y16" s="3">
        <v>2</v>
      </c>
      <c r="Z16" s="3">
        <v>3</v>
      </c>
      <c r="AA16" s="3">
        <v>4</v>
      </c>
      <c r="AB16" s="3">
        <v>1</v>
      </c>
      <c r="AC16" s="3">
        <v>2</v>
      </c>
      <c r="AD16" s="3">
        <v>3</v>
      </c>
      <c r="AE16" s="3">
        <v>4</v>
      </c>
      <c r="AF16" s="3">
        <v>1</v>
      </c>
      <c r="AG16" s="3">
        <v>2</v>
      </c>
      <c r="AH16" s="3">
        <v>3</v>
      </c>
      <c r="AI16" s="3">
        <v>4</v>
      </c>
      <c r="AJ16" s="3">
        <v>1</v>
      </c>
      <c r="AK16" s="3">
        <v>2</v>
      </c>
      <c r="AL16" s="3">
        <v>3</v>
      </c>
      <c r="AM16" s="3">
        <v>4</v>
      </c>
      <c r="AN16" s="3">
        <v>1</v>
      </c>
      <c r="AO16" s="3">
        <v>2</v>
      </c>
      <c r="AP16" s="3">
        <v>3</v>
      </c>
      <c r="AQ16" s="3">
        <v>4</v>
      </c>
      <c r="AR16" s="3">
        <v>1</v>
      </c>
      <c r="AS16" s="3">
        <v>2</v>
      </c>
      <c r="AT16" s="3">
        <v>3</v>
      </c>
      <c r="AU16" s="3">
        <v>4</v>
      </c>
    </row>
    <row r="17" spans="2:47" ht="39" customHeight="1" x14ac:dyDescent="0.15">
      <c r="B17" s="101" t="s">
        <v>47</v>
      </c>
      <c r="C17" s="104" t="s">
        <v>48</v>
      </c>
      <c r="D17" s="104" t="s">
        <v>46</v>
      </c>
      <c r="E17" s="104" t="s">
        <v>49</v>
      </c>
      <c r="F17" s="104" t="s">
        <v>87</v>
      </c>
      <c r="G17" s="107">
        <v>44834</v>
      </c>
      <c r="H17" s="104" t="s">
        <v>65</v>
      </c>
      <c r="I17" s="110" t="s">
        <v>50</v>
      </c>
      <c r="J17" s="113" t="s">
        <v>89</v>
      </c>
      <c r="K17" s="9" t="s">
        <v>16</v>
      </c>
      <c r="L17" s="10" t="s">
        <v>18</v>
      </c>
      <c r="M17" s="11">
        <v>1</v>
      </c>
      <c r="N17" s="12">
        <v>2500000</v>
      </c>
      <c r="O17" s="44">
        <f>+N17*M17</f>
        <v>2500000</v>
      </c>
      <c r="P17" s="115"/>
      <c r="Q17" s="118"/>
      <c r="R17" s="119"/>
      <c r="S17" s="88"/>
      <c r="T17" s="88"/>
      <c r="U17" s="88"/>
      <c r="V17" s="88"/>
      <c r="W17" s="88"/>
      <c r="X17" s="88"/>
      <c r="Y17" s="88"/>
      <c r="Z17" s="88"/>
      <c r="AA17" s="98"/>
      <c r="AB17" s="98"/>
      <c r="AC17" s="88"/>
      <c r="AD17" s="88"/>
      <c r="AE17" s="88"/>
      <c r="AF17" s="88"/>
      <c r="AG17" s="88"/>
      <c r="AH17" s="88"/>
      <c r="AI17" s="88"/>
      <c r="AJ17" s="88"/>
      <c r="AK17" s="88"/>
      <c r="AL17" s="88"/>
      <c r="AM17" s="88"/>
      <c r="AN17" s="88"/>
      <c r="AO17" s="88"/>
      <c r="AP17" s="88"/>
      <c r="AQ17" s="88"/>
      <c r="AR17" s="88"/>
      <c r="AS17" s="88"/>
      <c r="AT17" s="88"/>
      <c r="AU17" s="90"/>
    </row>
    <row r="18" spans="2:47" ht="39" customHeight="1" x14ac:dyDescent="0.15">
      <c r="B18" s="102"/>
      <c r="C18" s="105"/>
      <c r="D18" s="105"/>
      <c r="E18" s="105"/>
      <c r="F18" s="105"/>
      <c r="G18" s="108"/>
      <c r="H18" s="105"/>
      <c r="I18" s="111"/>
      <c r="J18" s="114"/>
      <c r="K18" s="13" t="s">
        <v>15</v>
      </c>
      <c r="L18" s="14" t="s">
        <v>19</v>
      </c>
      <c r="M18" s="15">
        <v>50</v>
      </c>
      <c r="N18" s="16">
        <v>25000</v>
      </c>
      <c r="O18" s="45">
        <f t="shared" ref="O18:O25" si="2">+N18*M18</f>
        <v>1250000</v>
      </c>
      <c r="P18" s="116"/>
      <c r="Q18" s="118"/>
      <c r="R18" s="120"/>
      <c r="S18" s="89"/>
      <c r="T18" s="89"/>
      <c r="U18" s="89"/>
      <c r="V18" s="89"/>
      <c r="W18" s="89"/>
      <c r="X18" s="89"/>
      <c r="Y18" s="89"/>
      <c r="Z18" s="89"/>
      <c r="AA18" s="99"/>
      <c r="AB18" s="99"/>
      <c r="AC18" s="89"/>
      <c r="AD18" s="89"/>
      <c r="AE18" s="89"/>
      <c r="AF18" s="89"/>
      <c r="AG18" s="89"/>
      <c r="AH18" s="89"/>
      <c r="AI18" s="89"/>
      <c r="AJ18" s="89"/>
      <c r="AK18" s="89"/>
      <c r="AL18" s="89"/>
      <c r="AM18" s="89"/>
      <c r="AN18" s="89"/>
      <c r="AO18" s="89"/>
      <c r="AP18" s="89"/>
      <c r="AQ18" s="89"/>
      <c r="AR18" s="89"/>
      <c r="AS18" s="89"/>
      <c r="AT18" s="89"/>
      <c r="AU18" s="91"/>
    </row>
    <row r="19" spans="2:47" ht="39" customHeight="1" x14ac:dyDescent="0.15">
      <c r="B19" s="102"/>
      <c r="C19" s="105"/>
      <c r="D19" s="105"/>
      <c r="E19" s="105"/>
      <c r="F19" s="105"/>
      <c r="G19" s="108"/>
      <c r="H19" s="105"/>
      <c r="I19" s="111"/>
      <c r="J19" s="114"/>
      <c r="K19" s="13" t="s">
        <v>53</v>
      </c>
      <c r="L19" s="14" t="s">
        <v>19</v>
      </c>
      <c r="M19" s="15">
        <v>25</v>
      </c>
      <c r="N19" s="16">
        <v>15000</v>
      </c>
      <c r="O19" s="45">
        <f t="shared" si="2"/>
        <v>375000</v>
      </c>
      <c r="P19" s="116"/>
      <c r="Q19" s="118"/>
      <c r="R19" s="120"/>
      <c r="S19" s="89"/>
      <c r="T19" s="89"/>
      <c r="U19" s="89"/>
      <c r="V19" s="89"/>
      <c r="W19" s="89"/>
      <c r="X19" s="89"/>
      <c r="Y19" s="89"/>
      <c r="Z19" s="89"/>
      <c r="AA19" s="99"/>
      <c r="AB19" s="99"/>
      <c r="AC19" s="89"/>
      <c r="AD19" s="89"/>
      <c r="AE19" s="89"/>
      <c r="AF19" s="89"/>
      <c r="AG19" s="89"/>
      <c r="AH19" s="89"/>
      <c r="AI19" s="89"/>
      <c r="AJ19" s="89"/>
      <c r="AK19" s="89"/>
      <c r="AL19" s="89"/>
      <c r="AM19" s="89"/>
      <c r="AN19" s="89"/>
      <c r="AO19" s="89"/>
      <c r="AP19" s="89"/>
      <c r="AQ19" s="89"/>
      <c r="AR19" s="89"/>
      <c r="AS19" s="89"/>
      <c r="AT19" s="89"/>
      <c r="AU19" s="91"/>
    </row>
    <row r="20" spans="2:47" ht="39" customHeight="1" x14ac:dyDescent="0.15">
      <c r="B20" s="102"/>
      <c r="C20" s="105"/>
      <c r="D20" s="105"/>
      <c r="E20" s="105"/>
      <c r="F20" s="105"/>
      <c r="G20" s="108"/>
      <c r="H20" s="105"/>
      <c r="I20" s="111"/>
      <c r="J20" s="114"/>
      <c r="K20" s="13" t="s">
        <v>33</v>
      </c>
      <c r="L20" s="14" t="s">
        <v>18</v>
      </c>
      <c r="M20" s="15">
        <v>1</v>
      </c>
      <c r="N20" s="16">
        <v>550000</v>
      </c>
      <c r="O20" s="45">
        <f t="shared" si="2"/>
        <v>550000</v>
      </c>
      <c r="P20" s="117"/>
      <c r="Q20" s="96"/>
      <c r="R20" s="121"/>
      <c r="S20" s="86"/>
      <c r="T20" s="86"/>
      <c r="U20" s="86"/>
      <c r="V20" s="86"/>
      <c r="W20" s="86"/>
      <c r="X20" s="86"/>
      <c r="Y20" s="86"/>
      <c r="Z20" s="86"/>
      <c r="AA20" s="100"/>
      <c r="AB20" s="100"/>
      <c r="AC20" s="86"/>
      <c r="AD20" s="86"/>
      <c r="AE20" s="86"/>
      <c r="AF20" s="86"/>
      <c r="AG20" s="86"/>
      <c r="AH20" s="86"/>
      <c r="AI20" s="86"/>
      <c r="AJ20" s="86"/>
      <c r="AK20" s="86"/>
      <c r="AL20" s="86"/>
      <c r="AM20" s="86"/>
      <c r="AN20" s="86"/>
      <c r="AO20" s="86"/>
      <c r="AP20" s="86"/>
      <c r="AQ20" s="86"/>
      <c r="AR20" s="86"/>
      <c r="AS20" s="86"/>
      <c r="AT20" s="86"/>
      <c r="AU20" s="92"/>
    </row>
    <row r="21" spans="2:47" ht="39" customHeight="1" x14ac:dyDescent="0.15">
      <c r="B21" s="102"/>
      <c r="C21" s="105"/>
      <c r="D21" s="105"/>
      <c r="E21" s="105"/>
      <c r="F21" s="105"/>
      <c r="G21" s="108"/>
      <c r="H21" s="105"/>
      <c r="I21" s="111"/>
      <c r="J21" s="83" t="s">
        <v>51</v>
      </c>
      <c r="K21" s="13" t="s">
        <v>15</v>
      </c>
      <c r="L21" s="14" t="s">
        <v>19</v>
      </c>
      <c r="M21" s="15">
        <v>5</v>
      </c>
      <c r="N21" s="16">
        <v>25000</v>
      </c>
      <c r="O21" s="45">
        <f t="shared" si="2"/>
        <v>125000</v>
      </c>
      <c r="P21" s="93"/>
      <c r="Q21" s="95"/>
      <c r="R21" s="97"/>
      <c r="S21" s="70"/>
      <c r="T21" s="70"/>
      <c r="U21" s="70"/>
      <c r="V21" s="70"/>
      <c r="W21" s="70"/>
      <c r="X21" s="70"/>
      <c r="Y21" s="70"/>
      <c r="Z21" s="70"/>
      <c r="AA21" s="70"/>
      <c r="AB21" s="70"/>
      <c r="AC21" s="87"/>
      <c r="AD21" s="87"/>
      <c r="AE21" s="70"/>
      <c r="AF21" s="70"/>
      <c r="AG21" s="70"/>
      <c r="AH21" s="70"/>
      <c r="AI21" s="70"/>
      <c r="AJ21" s="70"/>
      <c r="AK21" s="70"/>
      <c r="AL21" s="70"/>
      <c r="AM21" s="70"/>
      <c r="AN21" s="70"/>
      <c r="AO21" s="70"/>
      <c r="AP21" s="70"/>
      <c r="AQ21" s="70"/>
      <c r="AR21" s="70"/>
      <c r="AS21" s="70"/>
      <c r="AT21" s="70"/>
      <c r="AU21" s="71"/>
    </row>
    <row r="22" spans="2:47" ht="39" customHeight="1" x14ac:dyDescent="0.15">
      <c r="B22" s="102"/>
      <c r="C22" s="105"/>
      <c r="D22" s="105"/>
      <c r="E22" s="105"/>
      <c r="F22" s="105"/>
      <c r="G22" s="108"/>
      <c r="H22" s="105"/>
      <c r="I22" s="111"/>
      <c r="J22" s="83"/>
      <c r="K22" s="13" t="s">
        <v>53</v>
      </c>
      <c r="L22" s="14" t="s">
        <v>19</v>
      </c>
      <c r="M22" s="15">
        <v>3</v>
      </c>
      <c r="N22" s="16">
        <v>15000</v>
      </c>
      <c r="O22" s="45">
        <f t="shared" si="2"/>
        <v>45000</v>
      </c>
      <c r="P22" s="94"/>
      <c r="Q22" s="96"/>
      <c r="R22" s="97"/>
      <c r="S22" s="70"/>
      <c r="T22" s="70"/>
      <c r="U22" s="70"/>
      <c r="V22" s="70"/>
      <c r="W22" s="70"/>
      <c r="X22" s="70"/>
      <c r="Y22" s="70"/>
      <c r="Z22" s="70"/>
      <c r="AA22" s="70"/>
      <c r="AB22" s="70"/>
      <c r="AC22" s="87"/>
      <c r="AD22" s="87"/>
      <c r="AE22" s="70"/>
      <c r="AF22" s="70"/>
      <c r="AG22" s="70"/>
      <c r="AH22" s="70"/>
      <c r="AI22" s="70"/>
      <c r="AJ22" s="70"/>
      <c r="AK22" s="70"/>
      <c r="AL22" s="70"/>
      <c r="AM22" s="70"/>
      <c r="AN22" s="70"/>
      <c r="AO22" s="70"/>
      <c r="AP22" s="70"/>
      <c r="AQ22" s="70"/>
      <c r="AR22" s="70"/>
      <c r="AS22" s="70"/>
      <c r="AT22" s="70"/>
      <c r="AU22" s="71"/>
    </row>
    <row r="23" spans="2:47" ht="39" customHeight="1" x14ac:dyDescent="0.15">
      <c r="B23" s="102"/>
      <c r="C23" s="105"/>
      <c r="D23" s="105"/>
      <c r="E23" s="105"/>
      <c r="F23" s="105"/>
      <c r="G23" s="108"/>
      <c r="H23" s="105"/>
      <c r="I23" s="111"/>
      <c r="J23" s="83" t="s">
        <v>52</v>
      </c>
      <c r="K23" s="13" t="s">
        <v>15</v>
      </c>
      <c r="L23" s="14" t="s">
        <v>19</v>
      </c>
      <c r="M23" s="15">
        <v>10</v>
      </c>
      <c r="N23" s="16">
        <v>25000</v>
      </c>
      <c r="O23" s="45">
        <f t="shared" si="2"/>
        <v>250000</v>
      </c>
      <c r="P23" s="84"/>
      <c r="Q23" s="86"/>
      <c r="R23" s="70"/>
      <c r="S23" s="70"/>
      <c r="T23" s="70"/>
      <c r="U23" s="70"/>
      <c r="V23" s="70"/>
      <c r="W23" s="70"/>
      <c r="X23" s="70"/>
      <c r="Y23" s="70"/>
      <c r="Z23" s="70"/>
      <c r="AA23" s="70"/>
      <c r="AB23" s="70"/>
      <c r="AC23" s="70"/>
      <c r="AD23" s="87"/>
      <c r="AE23" s="87"/>
      <c r="AF23" s="70"/>
      <c r="AG23" s="70"/>
      <c r="AH23" s="70"/>
      <c r="AI23" s="70"/>
      <c r="AJ23" s="70"/>
      <c r="AK23" s="70"/>
      <c r="AL23" s="70"/>
      <c r="AM23" s="70"/>
      <c r="AN23" s="70"/>
      <c r="AO23" s="70"/>
      <c r="AP23" s="70"/>
      <c r="AQ23" s="70"/>
      <c r="AR23" s="70"/>
      <c r="AS23" s="70"/>
      <c r="AT23" s="70"/>
      <c r="AU23" s="71"/>
    </row>
    <row r="24" spans="2:47" ht="38" customHeight="1" x14ac:dyDescent="0.15">
      <c r="B24" s="102"/>
      <c r="C24" s="105"/>
      <c r="D24" s="105"/>
      <c r="E24" s="105"/>
      <c r="F24" s="105"/>
      <c r="G24" s="108"/>
      <c r="H24" s="105"/>
      <c r="I24" s="111"/>
      <c r="J24" s="83"/>
      <c r="K24" s="13" t="s">
        <v>53</v>
      </c>
      <c r="L24" s="14" t="s">
        <v>19</v>
      </c>
      <c r="M24" s="15">
        <v>30</v>
      </c>
      <c r="N24" s="16">
        <v>15000</v>
      </c>
      <c r="O24" s="45">
        <f t="shared" si="2"/>
        <v>450000</v>
      </c>
      <c r="P24" s="85"/>
      <c r="Q24" s="70"/>
      <c r="R24" s="70"/>
      <c r="S24" s="70"/>
      <c r="T24" s="70"/>
      <c r="U24" s="70"/>
      <c r="V24" s="70"/>
      <c r="W24" s="70"/>
      <c r="X24" s="70"/>
      <c r="Y24" s="70"/>
      <c r="Z24" s="70"/>
      <c r="AA24" s="70"/>
      <c r="AB24" s="70"/>
      <c r="AC24" s="70"/>
      <c r="AD24" s="87"/>
      <c r="AE24" s="87"/>
      <c r="AF24" s="70"/>
      <c r="AG24" s="70"/>
      <c r="AH24" s="70"/>
      <c r="AI24" s="70"/>
      <c r="AJ24" s="70"/>
      <c r="AK24" s="70"/>
      <c r="AL24" s="70"/>
      <c r="AM24" s="70"/>
      <c r="AN24" s="70"/>
      <c r="AO24" s="70"/>
      <c r="AP24" s="70"/>
      <c r="AQ24" s="70"/>
      <c r="AR24" s="70"/>
      <c r="AS24" s="70"/>
      <c r="AT24" s="70"/>
      <c r="AU24" s="71"/>
    </row>
    <row r="25" spans="2:47" ht="73" customHeight="1" thickBot="1" x14ac:dyDescent="0.2">
      <c r="B25" s="103"/>
      <c r="C25" s="106"/>
      <c r="D25" s="106"/>
      <c r="E25" s="106"/>
      <c r="F25" s="106"/>
      <c r="G25" s="109"/>
      <c r="H25" s="106"/>
      <c r="I25" s="112"/>
      <c r="J25" s="37" t="s">
        <v>83</v>
      </c>
      <c r="K25" s="38" t="s">
        <v>54</v>
      </c>
      <c r="L25" s="39" t="s">
        <v>19</v>
      </c>
      <c r="M25" s="40">
        <v>40</v>
      </c>
      <c r="N25" s="41">
        <v>40000</v>
      </c>
      <c r="O25" s="46">
        <f t="shared" si="2"/>
        <v>1600000</v>
      </c>
      <c r="P25" s="52"/>
      <c r="Q25" s="17"/>
      <c r="R25" s="17"/>
      <c r="S25" s="17"/>
      <c r="T25" s="17"/>
      <c r="U25" s="17"/>
      <c r="V25" s="17"/>
      <c r="W25" s="17"/>
      <c r="X25" s="17"/>
      <c r="Y25" s="17"/>
      <c r="Z25" s="17"/>
      <c r="AA25" s="17"/>
      <c r="AB25" s="17"/>
      <c r="AC25" s="17"/>
      <c r="AD25" s="17"/>
      <c r="AE25" s="17"/>
      <c r="AF25" s="33"/>
      <c r="AG25" s="33"/>
      <c r="AH25" s="33"/>
      <c r="AI25" s="17"/>
      <c r="AJ25" s="17"/>
      <c r="AK25" s="17"/>
      <c r="AL25" s="17"/>
      <c r="AM25" s="17"/>
      <c r="AN25" s="17"/>
      <c r="AO25" s="17"/>
      <c r="AP25" s="17"/>
      <c r="AQ25" s="17"/>
      <c r="AR25" s="17"/>
      <c r="AS25" s="17"/>
      <c r="AT25" s="17"/>
      <c r="AU25" s="53"/>
    </row>
    <row r="26" spans="2:47" ht="39" customHeight="1" thickBot="1" x14ac:dyDescent="0.2">
      <c r="B26" s="72"/>
      <c r="C26" s="73"/>
      <c r="D26" s="73"/>
      <c r="E26" s="73"/>
      <c r="F26" s="73"/>
      <c r="G26" s="73"/>
      <c r="H26" s="73"/>
      <c r="I26" s="74"/>
      <c r="J26" s="75" t="s">
        <v>61</v>
      </c>
      <c r="K26" s="76"/>
      <c r="L26" s="76"/>
      <c r="M26" s="76"/>
      <c r="N26" s="77"/>
      <c r="O26" s="47">
        <f>SUM(O17:O25)</f>
        <v>7145000</v>
      </c>
      <c r="P26" s="78" t="s">
        <v>35</v>
      </c>
      <c r="Q26" s="79"/>
      <c r="R26" s="79"/>
      <c r="S26" s="80"/>
      <c r="T26" s="81" t="s">
        <v>36</v>
      </c>
      <c r="U26" s="79"/>
      <c r="V26" s="79"/>
      <c r="W26" s="80"/>
      <c r="X26" s="81" t="s">
        <v>37</v>
      </c>
      <c r="Y26" s="79"/>
      <c r="Z26" s="79"/>
      <c r="AA26" s="80"/>
      <c r="AB26" s="81" t="s">
        <v>38</v>
      </c>
      <c r="AC26" s="79"/>
      <c r="AD26" s="79"/>
      <c r="AE26" s="80"/>
      <c r="AF26" s="81" t="s">
        <v>39</v>
      </c>
      <c r="AG26" s="79"/>
      <c r="AH26" s="79"/>
      <c r="AI26" s="80"/>
      <c r="AJ26" s="81" t="s">
        <v>40</v>
      </c>
      <c r="AK26" s="79"/>
      <c r="AL26" s="79"/>
      <c r="AM26" s="80"/>
      <c r="AN26" s="81" t="s">
        <v>41</v>
      </c>
      <c r="AO26" s="79"/>
      <c r="AP26" s="79"/>
      <c r="AQ26" s="80"/>
      <c r="AR26" s="81" t="s">
        <v>42</v>
      </c>
      <c r="AS26" s="79"/>
      <c r="AT26" s="79"/>
      <c r="AU26" s="82"/>
    </row>
    <row r="27" spans="2:47" ht="39" customHeight="1" thickBot="1" x14ac:dyDescent="0.2">
      <c r="B27" s="34" t="s">
        <v>4</v>
      </c>
      <c r="C27" s="35" t="s">
        <v>5</v>
      </c>
      <c r="D27" s="35" t="s">
        <v>6</v>
      </c>
      <c r="E27" s="35" t="s">
        <v>7</v>
      </c>
      <c r="F27" s="35" t="s">
        <v>8</v>
      </c>
      <c r="G27" s="35" t="s">
        <v>9</v>
      </c>
      <c r="H27" s="35" t="s">
        <v>10</v>
      </c>
      <c r="I27" s="35" t="s">
        <v>11</v>
      </c>
      <c r="J27" s="36" t="s">
        <v>12</v>
      </c>
      <c r="K27" s="36" t="s">
        <v>13</v>
      </c>
      <c r="L27" s="36" t="s">
        <v>17</v>
      </c>
      <c r="M27" s="36" t="s">
        <v>20</v>
      </c>
      <c r="N27" s="36" t="s">
        <v>21</v>
      </c>
      <c r="O27" s="43" t="s">
        <v>22</v>
      </c>
      <c r="P27" s="54">
        <v>1</v>
      </c>
      <c r="Q27" s="3">
        <v>2</v>
      </c>
      <c r="R27" s="3">
        <v>3</v>
      </c>
      <c r="S27" s="3">
        <v>4</v>
      </c>
      <c r="T27" s="3">
        <v>1</v>
      </c>
      <c r="U27" s="3">
        <v>2</v>
      </c>
      <c r="V27" s="3">
        <v>3</v>
      </c>
      <c r="W27" s="3">
        <v>4</v>
      </c>
      <c r="X27" s="3">
        <v>1</v>
      </c>
      <c r="Y27" s="3">
        <v>2</v>
      </c>
      <c r="Z27" s="3">
        <v>3</v>
      </c>
      <c r="AA27" s="3">
        <v>4</v>
      </c>
      <c r="AB27" s="3">
        <v>1</v>
      </c>
      <c r="AC27" s="3">
        <v>2</v>
      </c>
      <c r="AD27" s="3">
        <v>3</v>
      </c>
      <c r="AE27" s="3">
        <v>4</v>
      </c>
      <c r="AF27" s="3">
        <v>1</v>
      </c>
      <c r="AG27" s="3">
        <v>2</v>
      </c>
      <c r="AH27" s="3">
        <v>3</v>
      </c>
      <c r="AI27" s="3">
        <v>4</v>
      </c>
      <c r="AJ27" s="3">
        <v>1</v>
      </c>
      <c r="AK27" s="3">
        <v>2</v>
      </c>
      <c r="AL27" s="3">
        <v>3</v>
      </c>
      <c r="AM27" s="3">
        <v>4</v>
      </c>
      <c r="AN27" s="3">
        <v>1</v>
      </c>
      <c r="AO27" s="3">
        <v>2</v>
      </c>
      <c r="AP27" s="3">
        <v>3</v>
      </c>
      <c r="AQ27" s="3">
        <v>4</v>
      </c>
      <c r="AR27" s="3">
        <v>1</v>
      </c>
      <c r="AS27" s="3">
        <v>2</v>
      </c>
      <c r="AT27" s="3">
        <v>3</v>
      </c>
      <c r="AU27" s="55">
        <v>4</v>
      </c>
    </row>
    <row r="28" spans="2:47" ht="36" customHeight="1" x14ac:dyDescent="0.15">
      <c r="B28" s="174" t="s">
        <v>90</v>
      </c>
      <c r="C28" s="176" t="s">
        <v>84</v>
      </c>
      <c r="D28" s="176" t="s">
        <v>77</v>
      </c>
      <c r="E28" s="176" t="s">
        <v>14</v>
      </c>
      <c r="F28" s="176" t="s">
        <v>91</v>
      </c>
      <c r="G28" s="178">
        <v>44957</v>
      </c>
      <c r="H28" s="176" t="s">
        <v>65</v>
      </c>
      <c r="I28" s="180" t="s">
        <v>66</v>
      </c>
      <c r="J28" s="169" t="s">
        <v>67</v>
      </c>
      <c r="K28" s="4" t="s">
        <v>24</v>
      </c>
      <c r="L28" s="5" t="s">
        <v>19</v>
      </c>
      <c r="M28" s="6">
        <v>3</v>
      </c>
      <c r="N28" s="7">
        <v>100000</v>
      </c>
      <c r="O28" s="26">
        <f t="shared" ref="O28:O32" si="3">+N28*M28</f>
        <v>300000</v>
      </c>
      <c r="P28" s="170"/>
      <c r="Q28" s="166"/>
      <c r="R28" s="166"/>
      <c r="S28" s="166"/>
      <c r="T28" s="166"/>
      <c r="U28" s="166"/>
      <c r="V28" s="166"/>
      <c r="W28" s="166"/>
      <c r="X28" s="166"/>
      <c r="Y28" s="166"/>
      <c r="Z28" s="166"/>
      <c r="AA28" s="166"/>
      <c r="AB28" s="166"/>
      <c r="AC28" s="166"/>
      <c r="AD28" s="166"/>
      <c r="AE28" s="166"/>
      <c r="AF28" s="166"/>
      <c r="AG28" s="166"/>
      <c r="AH28" s="166"/>
      <c r="AI28" s="168"/>
      <c r="AJ28" s="166"/>
      <c r="AK28" s="166"/>
      <c r="AL28" s="166"/>
      <c r="AM28" s="166"/>
      <c r="AN28" s="166"/>
      <c r="AO28" s="166"/>
      <c r="AP28" s="166"/>
      <c r="AQ28" s="166"/>
      <c r="AR28" s="166"/>
      <c r="AS28" s="166"/>
      <c r="AT28" s="166"/>
      <c r="AU28" s="167"/>
    </row>
    <row r="29" spans="2:47" ht="36" customHeight="1" x14ac:dyDescent="0.15">
      <c r="B29" s="175"/>
      <c r="C29" s="177"/>
      <c r="D29" s="177"/>
      <c r="E29" s="177"/>
      <c r="F29" s="177"/>
      <c r="G29" s="179"/>
      <c r="H29" s="177"/>
      <c r="I29" s="181"/>
      <c r="J29" s="165"/>
      <c r="K29" s="4" t="s">
        <v>23</v>
      </c>
      <c r="L29" s="5" t="s">
        <v>19</v>
      </c>
      <c r="M29" s="6">
        <v>3</v>
      </c>
      <c r="N29" s="7">
        <v>50000</v>
      </c>
      <c r="O29" s="27">
        <f t="shared" si="3"/>
        <v>150000</v>
      </c>
      <c r="P29" s="163"/>
      <c r="Q29" s="70"/>
      <c r="R29" s="70"/>
      <c r="S29" s="70"/>
      <c r="T29" s="70"/>
      <c r="U29" s="70"/>
      <c r="V29" s="70"/>
      <c r="W29" s="70"/>
      <c r="X29" s="70"/>
      <c r="Y29" s="70"/>
      <c r="Z29" s="70"/>
      <c r="AA29" s="70"/>
      <c r="AB29" s="70"/>
      <c r="AC29" s="70"/>
      <c r="AD29" s="70"/>
      <c r="AE29" s="70"/>
      <c r="AF29" s="70"/>
      <c r="AG29" s="70"/>
      <c r="AH29" s="70"/>
      <c r="AI29" s="87"/>
      <c r="AJ29" s="70"/>
      <c r="AK29" s="70"/>
      <c r="AL29" s="70"/>
      <c r="AM29" s="70"/>
      <c r="AN29" s="70"/>
      <c r="AO29" s="70"/>
      <c r="AP29" s="70"/>
      <c r="AQ29" s="70"/>
      <c r="AR29" s="70"/>
      <c r="AS29" s="70"/>
      <c r="AT29" s="70"/>
      <c r="AU29" s="145"/>
    </row>
    <row r="30" spans="2:47" ht="36" customHeight="1" x14ac:dyDescent="0.15">
      <c r="B30" s="175"/>
      <c r="C30" s="177"/>
      <c r="D30" s="177"/>
      <c r="E30" s="177"/>
      <c r="F30" s="177"/>
      <c r="G30" s="179"/>
      <c r="H30" s="177"/>
      <c r="I30" s="181"/>
      <c r="J30" s="165"/>
      <c r="K30" s="4" t="s">
        <v>25</v>
      </c>
      <c r="L30" s="5" t="s">
        <v>18</v>
      </c>
      <c r="M30" s="6">
        <v>30</v>
      </c>
      <c r="N30" s="7">
        <v>7500</v>
      </c>
      <c r="O30" s="27">
        <f t="shared" si="3"/>
        <v>225000</v>
      </c>
      <c r="P30" s="163"/>
      <c r="Q30" s="70"/>
      <c r="R30" s="70"/>
      <c r="S30" s="70"/>
      <c r="T30" s="70"/>
      <c r="U30" s="70"/>
      <c r="V30" s="70"/>
      <c r="W30" s="70"/>
      <c r="X30" s="70"/>
      <c r="Y30" s="70"/>
      <c r="Z30" s="70"/>
      <c r="AA30" s="70"/>
      <c r="AB30" s="70"/>
      <c r="AC30" s="70"/>
      <c r="AD30" s="70"/>
      <c r="AE30" s="70"/>
      <c r="AF30" s="70"/>
      <c r="AG30" s="70"/>
      <c r="AH30" s="70"/>
      <c r="AI30" s="87"/>
      <c r="AJ30" s="70"/>
      <c r="AK30" s="70"/>
      <c r="AL30" s="70"/>
      <c r="AM30" s="70"/>
      <c r="AN30" s="70"/>
      <c r="AO30" s="70"/>
      <c r="AP30" s="70"/>
      <c r="AQ30" s="70"/>
      <c r="AR30" s="70"/>
      <c r="AS30" s="70"/>
      <c r="AT30" s="70"/>
      <c r="AU30" s="145"/>
    </row>
    <row r="31" spans="2:47" ht="36" customHeight="1" x14ac:dyDescent="0.15">
      <c r="B31" s="175"/>
      <c r="C31" s="177"/>
      <c r="D31" s="177"/>
      <c r="E31" s="177"/>
      <c r="F31" s="177"/>
      <c r="G31" s="179"/>
      <c r="H31" s="177"/>
      <c r="I31" s="181"/>
      <c r="J31" s="165"/>
      <c r="K31" s="4" t="s">
        <v>26</v>
      </c>
      <c r="L31" s="5" t="s">
        <v>18</v>
      </c>
      <c r="M31" s="6">
        <v>30</v>
      </c>
      <c r="N31" s="7">
        <v>5000</v>
      </c>
      <c r="O31" s="27">
        <f t="shared" si="3"/>
        <v>150000</v>
      </c>
      <c r="P31" s="163"/>
      <c r="Q31" s="70"/>
      <c r="R31" s="70"/>
      <c r="S31" s="70"/>
      <c r="T31" s="70"/>
      <c r="U31" s="70"/>
      <c r="V31" s="70"/>
      <c r="W31" s="70"/>
      <c r="X31" s="70"/>
      <c r="Y31" s="70"/>
      <c r="Z31" s="70"/>
      <c r="AA31" s="70"/>
      <c r="AB31" s="70"/>
      <c r="AC31" s="70"/>
      <c r="AD31" s="70"/>
      <c r="AE31" s="70"/>
      <c r="AF31" s="70"/>
      <c r="AG31" s="70"/>
      <c r="AH31" s="70"/>
      <c r="AI31" s="87"/>
      <c r="AJ31" s="70"/>
      <c r="AK31" s="70"/>
      <c r="AL31" s="70"/>
      <c r="AM31" s="70"/>
      <c r="AN31" s="70"/>
      <c r="AO31" s="70"/>
      <c r="AP31" s="70"/>
      <c r="AQ31" s="70"/>
      <c r="AR31" s="70"/>
      <c r="AS31" s="70"/>
      <c r="AT31" s="70"/>
      <c r="AU31" s="145"/>
    </row>
    <row r="32" spans="2:47" ht="36" customHeight="1" x14ac:dyDescent="0.15">
      <c r="B32" s="175"/>
      <c r="C32" s="177"/>
      <c r="D32" s="177"/>
      <c r="E32" s="177"/>
      <c r="F32" s="177"/>
      <c r="G32" s="179"/>
      <c r="H32" s="177"/>
      <c r="I32" s="181"/>
      <c r="J32" s="165"/>
      <c r="K32" s="4" t="s">
        <v>27</v>
      </c>
      <c r="L32" s="5" t="s">
        <v>19</v>
      </c>
      <c r="M32" s="6">
        <v>5</v>
      </c>
      <c r="N32" s="7">
        <v>40000</v>
      </c>
      <c r="O32" s="27">
        <f t="shared" si="3"/>
        <v>200000</v>
      </c>
      <c r="P32" s="163"/>
      <c r="Q32" s="70"/>
      <c r="R32" s="70"/>
      <c r="S32" s="70"/>
      <c r="T32" s="70"/>
      <c r="U32" s="70"/>
      <c r="V32" s="70"/>
      <c r="W32" s="70"/>
      <c r="X32" s="70"/>
      <c r="Y32" s="70"/>
      <c r="Z32" s="70"/>
      <c r="AA32" s="70"/>
      <c r="AB32" s="70"/>
      <c r="AC32" s="70"/>
      <c r="AD32" s="70"/>
      <c r="AE32" s="70"/>
      <c r="AF32" s="70"/>
      <c r="AG32" s="70"/>
      <c r="AH32" s="70"/>
      <c r="AI32" s="87"/>
      <c r="AJ32" s="70"/>
      <c r="AK32" s="70"/>
      <c r="AL32" s="70"/>
      <c r="AM32" s="70"/>
      <c r="AN32" s="70"/>
      <c r="AO32" s="70"/>
      <c r="AP32" s="70"/>
      <c r="AQ32" s="70"/>
      <c r="AR32" s="70"/>
      <c r="AS32" s="70"/>
      <c r="AT32" s="70"/>
      <c r="AU32" s="145"/>
    </row>
    <row r="33" spans="2:47" ht="36" customHeight="1" x14ac:dyDescent="0.15">
      <c r="B33" s="175"/>
      <c r="C33" s="177"/>
      <c r="D33" s="177"/>
      <c r="E33" s="177"/>
      <c r="F33" s="177"/>
      <c r="G33" s="179"/>
      <c r="H33" s="177"/>
      <c r="I33" s="181"/>
      <c r="J33" s="165"/>
      <c r="K33" s="4" t="s">
        <v>29</v>
      </c>
      <c r="L33" s="5" t="s">
        <v>19</v>
      </c>
      <c r="M33" s="6">
        <v>4</v>
      </c>
      <c r="N33" s="7">
        <v>20000</v>
      </c>
      <c r="O33" s="27">
        <f>+N33*M33</f>
        <v>80000</v>
      </c>
      <c r="P33" s="163"/>
      <c r="Q33" s="70"/>
      <c r="R33" s="70"/>
      <c r="S33" s="70"/>
      <c r="T33" s="70"/>
      <c r="U33" s="70"/>
      <c r="V33" s="70"/>
      <c r="W33" s="70"/>
      <c r="X33" s="70"/>
      <c r="Y33" s="70"/>
      <c r="Z33" s="70"/>
      <c r="AA33" s="70"/>
      <c r="AB33" s="70"/>
      <c r="AC33" s="70"/>
      <c r="AD33" s="70"/>
      <c r="AE33" s="70"/>
      <c r="AF33" s="70"/>
      <c r="AG33" s="70"/>
      <c r="AH33" s="70"/>
      <c r="AI33" s="87"/>
      <c r="AJ33" s="70"/>
      <c r="AK33" s="70"/>
      <c r="AL33" s="70"/>
      <c r="AM33" s="70"/>
      <c r="AN33" s="70"/>
      <c r="AO33" s="70"/>
      <c r="AP33" s="70"/>
      <c r="AQ33" s="70"/>
      <c r="AR33" s="70"/>
      <c r="AS33" s="70"/>
      <c r="AT33" s="70"/>
      <c r="AU33" s="145"/>
    </row>
    <row r="34" spans="2:47" ht="36" customHeight="1" x14ac:dyDescent="0.15">
      <c r="B34" s="175"/>
      <c r="C34" s="177"/>
      <c r="D34" s="177"/>
      <c r="E34" s="177"/>
      <c r="F34" s="177"/>
      <c r="G34" s="179"/>
      <c r="H34" s="177"/>
      <c r="I34" s="181"/>
      <c r="J34" s="165"/>
      <c r="K34" s="4" t="s">
        <v>31</v>
      </c>
      <c r="L34" s="5" t="s">
        <v>32</v>
      </c>
      <c r="M34" s="6">
        <v>2</v>
      </c>
      <c r="N34" s="7">
        <v>50000</v>
      </c>
      <c r="O34" s="27">
        <f>+N34*M34</f>
        <v>100000</v>
      </c>
      <c r="P34" s="163"/>
      <c r="Q34" s="70"/>
      <c r="R34" s="70"/>
      <c r="S34" s="70"/>
      <c r="T34" s="70"/>
      <c r="U34" s="70"/>
      <c r="V34" s="70"/>
      <c r="W34" s="70"/>
      <c r="X34" s="70"/>
      <c r="Y34" s="70"/>
      <c r="Z34" s="70"/>
      <c r="AA34" s="70"/>
      <c r="AB34" s="70"/>
      <c r="AC34" s="70"/>
      <c r="AD34" s="70"/>
      <c r="AE34" s="70"/>
      <c r="AF34" s="70"/>
      <c r="AG34" s="70"/>
      <c r="AH34" s="70"/>
      <c r="AI34" s="87"/>
      <c r="AJ34" s="70"/>
      <c r="AK34" s="70"/>
      <c r="AL34" s="70"/>
      <c r="AM34" s="70"/>
      <c r="AN34" s="70"/>
      <c r="AO34" s="70"/>
      <c r="AP34" s="70"/>
      <c r="AQ34" s="70"/>
      <c r="AR34" s="70"/>
      <c r="AS34" s="70"/>
      <c r="AT34" s="70"/>
      <c r="AU34" s="145"/>
    </row>
    <row r="35" spans="2:47" ht="36" customHeight="1" x14ac:dyDescent="0.15">
      <c r="B35" s="175"/>
      <c r="C35" s="177"/>
      <c r="D35" s="177"/>
      <c r="E35" s="177"/>
      <c r="F35" s="177"/>
      <c r="G35" s="179"/>
      <c r="H35" s="177"/>
      <c r="I35" s="181"/>
      <c r="J35" s="165" t="s">
        <v>68</v>
      </c>
      <c r="K35" s="4" t="s">
        <v>27</v>
      </c>
      <c r="L35" s="5" t="s">
        <v>19</v>
      </c>
      <c r="M35" s="6">
        <v>180</v>
      </c>
      <c r="N35" s="7">
        <v>40000</v>
      </c>
      <c r="O35" s="27">
        <f t="shared" ref="O35:O48" si="4">+N35*M35</f>
        <v>7200000</v>
      </c>
      <c r="P35" s="163"/>
      <c r="Q35" s="70"/>
      <c r="R35" s="70"/>
      <c r="S35" s="70"/>
      <c r="T35" s="70"/>
      <c r="U35" s="70"/>
      <c r="V35" s="70"/>
      <c r="W35" s="70"/>
      <c r="X35" s="70"/>
      <c r="Y35" s="70"/>
      <c r="Z35" s="70"/>
      <c r="AA35" s="70"/>
      <c r="AB35" s="70"/>
      <c r="AC35" s="70"/>
      <c r="AD35" s="70"/>
      <c r="AE35" s="70"/>
      <c r="AF35" s="70"/>
      <c r="AG35" s="70"/>
      <c r="AH35" s="70"/>
      <c r="AI35" s="70"/>
      <c r="AJ35" s="87"/>
      <c r="AK35" s="87"/>
      <c r="AL35" s="87"/>
      <c r="AM35" s="87"/>
      <c r="AN35" s="87"/>
      <c r="AO35" s="87"/>
      <c r="AP35" s="87"/>
      <c r="AQ35" s="87"/>
      <c r="AR35" s="70"/>
      <c r="AS35" s="70"/>
      <c r="AT35" s="70"/>
      <c r="AU35" s="145"/>
    </row>
    <row r="36" spans="2:47" ht="36" customHeight="1" x14ac:dyDescent="0.15">
      <c r="B36" s="175"/>
      <c r="C36" s="177"/>
      <c r="D36" s="177"/>
      <c r="E36" s="177"/>
      <c r="F36" s="177"/>
      <c r="G36" s="179"/>
      <c r="H36" s="177"/>
      <c r="I36" s="181"/>
      <c r="J36" s="165"/>
      <c r="K36" s="4" t="s">
        <v>15</v>
      </c>
      <c r="L36" s="5" t="s">
        <v>19</v>
      </c>
      <c r="M36" s="6">
        <v>256</v>
      </c>
      <c r="N36" s="7">
        <v>25000</v>
      </c>
      <c r="O36" s="27">
        <f t="shared" si="4"/>
        <v>6400000</v>
      </c>
      <c r="P36" s="163"/>
      <c r="Q36" s="70"/>
      <c r="R36" s="70"/>
      <c r="S36" s="70"/>
      <c r="T36" s="70"/>
      <c r="U36" s="70"/>
      <c r="V36" s="70"/>
      <c r="W36" s="70"/>
      <c r="X36" s="70"/>
      <c r="Y36" s="70"/>
      <c r="Z36" s="70"/>
      <c r="AA36" s="70"/>
      <c r="AB36" s="70"/>
      <c r="AC36" s="70"/>
      <c r="AD36" s="70"/>
      <c r="AE36" s="70"/>
      <c r="AF36" s="70"/>
      <c r="AG36" s="70"/>
      <c r="AH36" s="70"/>
      <c r="AI36" s="70"/>
      <c r="AJ36" s="87"/>
      <c r="AK36" s="87"/>
      <c r="AL36" s="87"/>
      <c r="AM36" s="87"/>
      <c r="AN36" s="87"/>
      <c r="AO36" s="87"/>
      <c r="AP36" s="87"/>
      <c r="AQ36" s="87"/>
      <c r="AR36" s="70"/>
      <c r="AS36" s="70"/>
      <c r="AT36" s="70"/>
      <c r="AU36" s="145"/>
    </row>
    <row r="37" spans="2:47" ht="36" customHeight="1" x14ac:dyDescent="0.15">
      <c r="B37" s="175"/>
      <c r="C37" s="177"/>
      <c r="D37" s="177"/>
      <c r="E37" s="177"/>
      <c r="F37" s="177"/>
      <c r="G37" s="179"/>
      <c r="H37" s="177"/>
      <c r="I37" s="181"/>
      <c r="J37" s="165"/>
      <c r="K37" s="4" t="s">
        <v>69</v>
      </c>
      <c r="L37" s="5" t="s">
        <v>19</v>
      </c>
      <c r="M37" s="6">
        <v>40</v>
      </c>
      <c r="N37" s="7">
        <v>40000</v>
      </c>
      <c r="O37" s="27">
        <f t="shared" si="4"/>
        <v>1600000</v>
      </c>
      <c r="P37" s="163"/>
      <c r="Q37" s="70"/>
      <c r="R37" s="70"/>
      <c r="S37" s="70"/>
      <c r="T37" s="70"/>
      <c r="U37" s="70"/>
      <c r="V37" s="70"/>
      <c r="W37" s="70"/>
      <c r="X37" s="70"/>
      <c r="Y37" s="70"/>
      <c r="Z37" s="70"/>
      <c r="AA37" s="70"/>
      <c r="AB37" s="70"/>
      <c r="AC37" s="70"/>
      <c r="AD37" s="70"/>
      <c r="AE37" s="70"/>
      <c r="AF37" s="70"/>
      <c r="AG37" s="70"/>
      <c r="AH37" s="70"/>
      <c r="AI37" s="70"/>
      <c r="AJ37" s="87"/>
      <c r="AK37" s="87"/>
      <c r="AL37" s="87"/>
      <c r="AM37" s="87"/>
      <c r="AN37" s="87"/>
      <c r="AO37" s="87"/>
      <c r="AP37" s="87"/>
      <c r="AQ37" s="87"/>
      <c r="AR37" s="70"/>
      <c r="AS37" s="70"/>
      <c r="AT37" s="70"/>
      <c r="AU37" s="145"/>
    </row>
    <row r="38" spans="2:47" ht="36" customHeight="1" x14ac:dyDescent="0.15">
      <c r="B38" s="175"/>
      <c r="C38" s="177"/>
      <c r="D38" s="177"/>
      <c r="E38" s="177"/>
      <c r="F38" s="177"/>
      <c r="G38" s="179"/>
      <c r="H38" s="177"/>
      <c r="I38" s="181"/>
      <c r="J38" s="165"/>
      <c r="K38" s="4" t="s">
        <v>70</v>
      </c>
      <c r="L38" s="5" t="s">
        <v>19</v>
      </c>
      <c r="M38" s="6">
        <v>180</v>
      </c>
      <c r="N38" s="7">
        <v>25000</v>
      </c>
      <c r="O38" s="27">
        <f t="shared" si="4"/>
        <v>4500000</v>
      </c>
      <c r="P38" s="163"/>
      <c r="Q38" s="70"/>
      <c r="R38" s="70"/>
      <c r="S38" s="70"/>
      <c r="T38" s="70"/>
      <c r="U38" s="70"/>
      <c r="V38" s="70"/>
      <c r="W38" s="70"/>
      <c r="X38" s="70"/>
      <c r="Y38" s="70"/>
      <c r="Z38" s="70"/>
      <c r="AA38" s="70"/>
      <c r="AB38" s="70"/>
      <c r="AC38" s="70"/>
      <c r="AD38" s="70"/>
      <c r="AE38" s="70"/>
      <c r="AF38" s="70"/>
      <c r="AG38" s="70"/>
      <c r="AH38" s="70"/>
      <c r="AI38" s="70"/>
      <c r="AJ38" s="87"/>
      <c r="AK38" s="87"/>
      <c r="AL38" s="87"/>
      <c r="AM38" s="87"/>
      <c r="AN38" s="87"/>
      <c r="AO38" s="87"/>
      <c r="AP38" s="87"/>
      <c r="AQ38" s="87"/>
      <c r="AR38" s="70"/>
      <c r="AS38" s="70"/>
      <c r="AT38" s="70"/>
      <c r="AU38" s="145"/>
    </row>
    <row r="39" spans="2:47" ht="36" customHeight="1" x14ac:dyDescent="0.15">
      <c r="B39" s="175"/>
      <c r="C39" s="177"/>
      <c r="D39" s="177"/>
      <c r="E39" s="177"/>
      <c r="F39" s="177"/>
      <c r="G39" s="179"/>
      <c r="H39" s="177"/>
      <c r="I39" s="181"/>
      <c r="J39" s="165"/>
      <c r="K39" s="4" t="s">
        <v>53</v>
      </c>
      <c r="L39" s="5" t="s">
        <v>19</v>
      </c>
      <c r="M39" s="6">
        <v>240</v>
      </c>
      <c r="N39" s="7">
        <v>20000</v>
      </c>
      <c r="O39" s="27">
        <f t="shared" si="4"/>
        <v>4800000</v>
      </c>
      <c r="P39" s="163"/>
      <c r="Q39" s="70"/>
      <c r="R39" s="70"/>
      <c r="S39" s="70"/>
      <c r="T39" s="70"/>
      <c r="U39" s="70"/>
      <c r="V39" s="70"/>
      <c r="W39" s="70"/>
      <c r="X39" s="70"/>
      <c r="Y39" s="70"/>
      <c r="Z39" s="70"/>
      <c r="AA39" s="70"/>
      <c r="AB39" s="70"/>
      <c r="AC39" s="70"/>
      <c r="AD39" s="70"/>
      <c r="AE39" s="70"/>
      <c r="AF39" s="70"/>
      <c r="AG39" s="70"/>
      <c r="AH39" s="70"/>
      <c r="AI39" s="70"/>
      <c r="AJ39" s="87"/>
      <c r="AK39" s="87"/>
      <c r="AL39" s="87"/>
      <c r="AM39" s="87"/>
      <c r="AN39" s="87"/>
      <c r="AO39" s="87"/>
      <c r="AP39" s="87"/>
      <c r="AQ39" s="87"/>
      <c r="AR39" s="70"/>
      <c r="AS39" s="70"/>
      <c r="AT39" s="70"/>
      <c r="AU39" s="145"/>
    </row>
    <row r="40" spans="2:47" ht="36" customHeight="1" x14ac:dyDescent="0.15">
      <c r="B40" s="175"/>
      <c r="C40" s="177"/>
      <c r="D40" s="177"/>
      <c r="E40" s="177"/>
      <c r="F40" s="177"/>
      <c r="G40" s="179"/>
      <c r="H40" s="177"/>
      <c r="I40" s="181"/>
      <c r="J40" s="165"/>
      <c r="K40" s="4" t="s">
        <v>28</v>
      </c>
      <c r="L40" s="5" t="s">
        <v>18</v>
      </c>
      <c r="M40" s="6">
        <v>30</v>
      </c>
      <c r="N40" s="7">
        <v>10000</v>
      </c>
      <c r="O40" s="27">
        <f t="shared" si="4"/>
        <v>300000</v>
      </c>
      <c r="P40" s="163"/>
      <c r="Q40" s="70"/>
      <c r="R40" s="70"/>
      <c r="S40" s="70"/>
      <c r="T40" s="70"/>
      <c r="U40" s="70"/>
      <c r="V40" s="70"/>
      <c r="W40" s="70"/>
      <c r="X40" s="70"/>
      <c r="Y40" s="70"/>
      <c r="Z40" s="70"/>
      <c r="AA40" s="70"/>
      <c r="AB40" s="70"/>
      <c r="AC40" s="70"/>
      <c r="AD40" s="70"/>
      <c r="AE40" s="70"/>
      <c r="AF40" s="70"/>
      <c r="AG40" s="70"/>
      <c r="AH40" s="70"/>
      <c r="AI40" s="70"/>
      <c r="AJ40" s="87"/>
      <c r="AK40" s="87"/>
      <c r="AL40" s="87"/>
      <c r="AM40" s="87"/>
      <c r="AN40" s="87"/>
      <c r="AO40" s="87"/>
      <c r="AP40" s="87"/>
      <c r="AQ40" s="87"/>
      <c r="AR40" s="70"/>
      <c r="AS40" s="70"/>
      <c r="AT40" s="70"/>
      <c r="AU40" s="145"/>
    </row>
    <row r="41" spans="2:47" ht="36" customHeight="1" x14ac:dyDescent="0.15">
      <c r="B41" s="175"/>
      <c r="C41" s="177"/>
      <c r="D41" s="177"/>
      <c r="E41" s="177"/>
      <c r="F41" s="177"/>
      <c r="G41" s="179"/>
      <c r="H41" s="177"/>
      <c r="I41" s="181"/>
      <c r="J41" s="165"/>
      <c r="K41" s="4" t="s">
        <v>34</v>
      </c>
      <c r="L41" s="5" t="s">
        <v>18</v>
      </c>
      <c r="M41" s="6">
        <v>2</v>
      </c>
      <c r="N41" s="7">
        <v>100000</v>
      </c>
      <c r="O41" s="27">
        <f t="shared" si="4"/>
        <v>200000</v>
      </c>
      <c r="P41" s="163"/>
      <c r="Q41" s="70"/>
      <c r="R41" s="70"/>
      <c r="S41" s="70"/>
      <c r="T41" s="70"/>
      <c r="U41" s="70"/>
      <c r="V41" s="70"/>
      <c r="W41" s="70"/>
      <c r="X41" s="70"/>
      <c r="Y41" s="70"/>
      <c r="Z41" s="70"/>
      <c r="AA41" s="70"/>
      <c r="AB41" s="70"/>
      <c r="AC41" s="70"/>
      <c r="AD41" s="70"/>
      <c r="AE41" s="70"/>
      <c r="AF41" s="70"/>
      <c r="AG41" s="70"/>
      <c r="AH41" s="70"/>
      <c r="AI41" s="70"/>
      <c r="AJ41" s="87"/>
      <c r="AK41" s="87"/>
      <c r="AL41" s="87"/>
      <c r="AM41" s="87"/>
      <c r="AN41" s="87"/>
      <c r="AO41" s="87"/>
      <c r="AP41" s="87"/>
      <c r="AQ41" s="87"/>
      <c r="AR41" s="70"/>
      <c r="AS41" s="70"/>
      <c r="AT41" s="70"/>
      <c r="AU41" s="145"/>
    </row>
    <row r="42" spans="2:47" ht="36" customHeight="1" x14ac:dyDescent="0.15">
      <c r="B42" s="175"/>
      <c r="C42" s="177"/>
      <c r="D42" s="177"/>
      <c r="E42" s="177"/>
      <c r="F42" s="177"/>
      <c r="G42" s="179"/>
      <c r="H42" s="177"/>
      <c r="I42" s="181"/>
      <c r="J42" s="165"/>
      <c r="K42" s="4" t="s">
        <v>29</v>
      </c>
      <c r="L42" s="5" t="s">
        <v>19</v>
      </c>
      <c r="M42" s="6">
        <v>40</v>
      </c>
      <c r="N42" s="7">
        <v>20000</v>
      </c>
      <c r="O42" s="27">
        <f t="shared" si="4"/>
        <v>800000</v>
      </c>
      <c r="P42" s="163"/>
      <c r="Q42" s="70"/>
      <c r="R42" s="70"/>
      <c r="S42" s="70"/>
      <c r="T42" s="70"/>
      <c r="U42" s="70"/>
      <c r="V42" s="70"/>
      <c r="W42" s="70"/>
      <c r="X42" s="70"/>
      <c r="Y42" s="70"/>
      <c r="Z42" s="70"/>
      <c r="AA42" s="70"/>
      <c r="AB42" s="70"/>
      <c r="AC42" s="70"/>
      <c r="AD42" s="70"/>
      <c r="AE42" s="70"/>
      <c r="AF42" s="70"/>
      <c r="AG42" s="70"/>
      <c r="AH42" s="70"/>
      <c r="AI42" s="70"/>
      <c r="AJ42" s="87"/>
      <c r="AK42" s="87"/>
      <c r="AL42" s="87"/>
      <c r="AM42" s="87"/>
      <c r="AN42" s="87"/>
      <c r="AO42" s="87"/>
      <c r="AP42" s="87"/>
      <c r="AQ42" s="87"/>
      <c r="AR42" s="70"/>
      <c r="AS42" s="70"/>
      <c r="AT42" s="70"/>
      <c r="AU42" s="145"/>
    </row>
    <row r="43" spans="2:47" ht="36" customHeight="1" x14ac:dyDescent="0.15">
      <c r="B43" s="175"/>
      <c r="C43" s="177"/>
      <c r="D43" s="177"/>
      <c r="E43" s="177"/>
      <c r="F43" s="177"/>
      <c r="G43" s="179"/>
      <c r="H43" s="177"/>
      <c r="I43" s="181"/>
      <c r="J43" s="165"/>
      <c r="K43" s="4" t="s">
        <v>31</v>
      </c>
      <c r="L43" s="5" t="s">
        <v>32</v>
      </c>
      <c r="M43" s="6">
        <v>16</v>
      </c>
      <c r="N43" s="7">
        <v>50000</v>
      </c>
      <c r="O43" s="27">
        <f t="shared" si="4"/>
        <v>800000</v>
      </c>
      <c r="P43" s="163"/>
      <c r="Q43" s="70"/>
      <c r="R43" s="70"/>
      <c r="S43" s="70"/>
      <c r="T43" s="70"/>
      <c r="U43" s="70"/>
      <c r="V43" s="70"/>
      <c r="W43" s="70"/>
      <c r="X43" s="70"/>
      <c r="Y43" s="70"/>
      <c r="Z43" s="70"/>
      <c r="AA43" s="70"/>
      <c r="AB43" s="70"/>
      <c r="AC43" s="70"/>
      <c r="AD43" s="70"/>
      <c r="AE43" s="70"/>
      <c r="AF43" s="70"/>
      <c r="AG43" s="70"/>
      <c r="AH43" s="70"/>
      <c r="AI43" s="70"/>
      <c r="AJ43" s="87"/>
      <c r="AK43" s="87"/>
      <c r="AL43" s="87"/>
      <c r="AM43" s="87"/>
      <c r="AN43" s="87"/>
      <c r="AO43" s="87"/>
      <c r="AP43" s="87"/>
      <c r="AQ43" s="87"/>
      <c r="AR43" s="70"/>
      <c r="AS43" s="70"/>
      <c r="AT43" s="70"/>
      <c r="AU43" s="145"/>
    </row>
    <row r="44" spans="2:47" ht="36" customHeight="1" x14ac:dyDescent="0.15">
      <c r="B44" s="175"/>
      <c r="C44" s="177"/>
      <c r="D44" s="177"/>
      <c r="E44" s="177"/>
      <c r="F44" s="177"/>
      <c r="G44" s="179"/>
      <c r="H44" s="177"/>
      <c r="I44" s="181"/>
      <c r="J44" s="217" t="s">
        <v>78</v>
      </c>
      <c r="K44" s="4" t="s">
        <v>24</v>
      </c>
      <c r="L44" s="5" t="s">
        <v>19</v>
      </c>
      <c r="M44" s="6">
        <v>3</v>
      </c>
      <c r="N44" s="7">
        <v>100000</v>
      </c>
      <c r="O44" s="63">
        <f t="shared" si="4"/>
        <v>300000</v>
      </c>
      <c r="P44" s="220"/>
      <c r="Q44" s="122"/>
      <c r="R44" s="122"/>
      <c r="S44" s="122"/>
      <c r="T44" s="122"/>
      <c r="U44" s="122"/>
      <c r="V44" s="122"/>
      <c r="W44" s="122"/>
      <c r="X44" s="122"/>
      <c r="Y44" s="122"/>
      <c r="Z44" s="122"/>
      <c r="AA44" s="122"/>
      <c r="AB44" s="122"/>
      <c r="AC44" s="122"/>
      <c r="AD44" s="122"/>
      <c r="AE44" s="122"/>
      <c r="AF44" s="122"/>
      <c r="AG44" s="122"/>
      <c r="AH44" s="122"/>
      <c r="AI44" s="122"/>
      <c r="AJ44" s="122"/>
      <c r="AK44" s="122"/>
      <c r="AL44" s="190"/>
      <c r="AM44" s="122"/>
      <c r="AN44" s="229"/>
      <c r="AO44" s="122"/>
      <c r="AP44" s="122"/>
      <c r="AQ44" s="190"/>
      <c r="AR44" s="122"/>
      <c r="AS44" s="122"/>
      <c r="AT44" s="122"/>
      <c r="AU44" s="226"/>
    </row>
    <row r="45" spans="2:47" ht="36" customHeight="1" x14ac:dyDescent="0.15">
      <c r="B45" s="175"/>
      <c r="C45" s="177"/>
      <c r="D45" s="177"/>
      <c r="E45" s="177"/>
      <c r="F45" s="177"/>
      <c r="G45" s="179"/>
      <c r="H45" s="177"/>
      <c r="I45" s="181"/>
      <c r="J45" s="218"/>
      <c r="K45" s="4" t="s">
        <v>23</v>
      </c>
      <c r="L45" s="5" t="s">
        <v>19</v>
      </c>
      <c r="M45" s="6">
        <v>3</v>
      </c>
      <c r="N45" s="7">
        <v>50000</v>
      </c>
      <c r="O45" s="27">
        <f t="shared" si="4"/>
        <v>150000</v>
      </c>
      <c r="P45" s="221"/>
      <c r="Q45" s="89"/>
      <c r="R45" s="89"/>
      <c r="S45" s="89"/>
      <c r="T45" s="89"/>
      <c r="U45" s="89"/>
      <c r="V45" s="89"/>
      <c r="W45" s="89"/>
      <c r="X45" s="89"/>
      <c r="Y45" s="89"/>
      <c r="Z45" s="89"/>
      <c r="AA45" s="89"/>
      <c r="AB45" s="89"/>
      <c r="AC45" s="89"/>
      <c r="AD45" s="89"/>
      <c r="AE45" s="89"/>
      <c r="AF45" s="89"/>
      <c r="AG45" s="89"/>
      <c r="AH45" s="89"/>
      <c r="AI45" s="89"/>
      <c r="AJ45" s="89"/>
      <c r="AK45" s="89"/>
      <c r="AL45" s="99"/>
      <c r="AM45" s="89"/>
      <c r="AN45" s="230"/>
      <c r="AO45" s="89"/>
      <c r="AP45" s="89"/>
      <c r="AQ45" s="99"/>
      <c r="AR45" s="89"/>
      <c r="AS45" s="89"/>
      <c r="AT45" s="89"/>
      <c r="AU45" s="227"/>
    </row>
    <row r="46" spans="2:47" ht="36" customHeight="1" x14ac:dyDescent="0.15">
      <c r="B46" s="175"/>
      <c r="C46" s="177"/>
      <c r="D46" s="177"/>
      <c r="E46" s="177"/>
      <c r="F46" s="177"/>
      <c r="G46" s="179"/>
      <c r="H46" s="177"/>
      <c r="I46" s="181"/>
      <c r="J46" s="218"/>
      <c r="K46" s="4" t="s">
        <v>25</v>
      </c>
      <c r="L46" s="5" t="s">
        <v>18</v>
      </c>
      <c r="M46" s="6">
        <v>30</v>
      </c>
      <c r="N46" s="7">
        <v>7500</v>
      </c>
      <c r="O46" s="27">
        <f t="shared" si="4"/>
        <v>225000</v>
      </c>
      <c r="P46" s="221"/>
      <c r="Q46" s="89"/>
      <c r="R46" s="89"/>
      <c r="S46" s="89"/>
      <c r="T46" s="89"/>
      <c r="U46" s="89"/>
      <c r="V46" s="89"/>
      <c r="W46" s="89"/>
      <c r="X46" s="89"/>
      <c r="Y46" s="89"/>
      <c r="Z46" s="89"/>
      <c r="AA46" s="89"/>
      <c r="AB46" s="89"/>
      <c r="AC46" s="89"/>
      <c r="AD46" s="89"/>
      <c r="AE46" s="89"/>
      <c r="AF46" s="89"/>
      <c r="AG46" s="89"/>
      <c r="AH46" s="89"/>
      <c r="AI46" s="89"/>
      <c r="AJ46" s="89"/>
      <c r="AK46" s="89"/>
      <c r="AL46" s="99"/>
      <c r="AM46" s="89"/>
      <c r="AN46" s="230"/>
      <c r="AO46" s="89"/>
      <c r="AP46" s="89"/>
      <c r="AQ46" s="99"/>
      <c r="AR46" s="89"/>
      <c r="AS46" s="89"/>
      <c r="AT46" s="89"/>
      <c r="AU46" s="227"/>
    </row>
    <row r="47" spans="2:47" ht="36" customHeight="1" x14ac:dyDescent="0.15">
      <c r="B47" s="175"/>
      <c r="C47" s="177"/>
      <c r="D47" s="177"/>
      <c r="E47" s="177"/>
      <c r="F47" s="177"/>
      <c r="G47" s="179"/>
      <c r="H47" s="177"/>
      <c r="I47" s="181"/>
      <c r="J47" s="218"/>
      <c r="K47" s="4" t="s">
        <v>26</v>
      </c>
      <c r="L47" s="5" t="s">
        <v>18</v>
      </c>
      <c r="M47" s="6">
        <v>30</v>
      </c>
      <c r="N47" s="7">
        <v>5000</v>
      </c>
      <c r="O47" s="27">
        <f t="shared" si="4"/>
        <v>150000</v>
      </c>
      <c r="P47" s="221"/>
      <c r="Q47" s="89"/>
      <c r="R47" s="89"/>
      <c r="S47" s="89"/>
      <c r="T47" s="89"/>
      <c r="U47" s="89"/>
      <c r="V47" s="89"/>
      <c r="W47" s="89"/>
      <c r="X47" s="89"/>
      <c r="Y47" s="89"/>
      <c r="Z47" s="89"/>
      <c r="AA47" s="89"/>
      <c r="AB47" s="89"/>
      <c r="AC47" s="89"/>
      <c r="AD47" s="89"/>
      <c r="AE47" s="89"/>
      <c r="AF47" s="89"/>
      <c r="AG47" s="89"/>
      <c r="AH47" s="89"/>
      <c r="AI47" s="89"/>
      <c r="AJ47" s="89"/>
      <c r="AK47" s="89"/>
      <c r="AL47" s="99"/>
      <c r="AM47" s="89"/>
      <c r="AN47" s="230"/>
      <c r="AO47" s="89"/>
      <c r="AP47" s="89"/>
      <c r="AQ47" s="99"/>
      <c r="AR47" s="89"/>
      <c r="AS47" s="89"/>
      <c r="AT47" s="89"/>
      <c r="AU47" s="227"/>
    </row>
    <row r="48" spans="2:47" ht="36" customHeight="1" x14ac:dyDescent="0.15">
      <c r="B48" s="175"/>
      <c r="C48" s="177"/>
      <c r="D48" s="177"/>
      <c r="E48" s="177"/>
      <c r="F48" s="177"/>
      <c r="G48" s="179"/>
      <c r="H48" s="177"/>
      <c r="I48" s="181"/>
      <c r="J48" s="219"/>
      <c r="K48" s="4" t="s">
        <v>27</v>
      </c>
      <c r="L48" s="5" t="s">
        <v>19</v>
      </c>
      <c r="M48" s="6">
        <v>5</v>
      </c>
      <c r="N48" s="7">
        <v>40000</v>
      </c>
      <c r="O48" s="64">
        <f t="shared" si="4"/>
        <v>200000</v>
      </c>
      <c r="P48" s="222"/>
      <c r="Q48" s="86"/>
      <c r="R48" s="86"/>
      <c r="S48" s="86"/>
      <c r="T48" s="86"/>
      <c r="U48" s="86"/>
      <c r="V48" s="86"/>
      <c r="W48" s="86"/>
      <c r="X48" s="86"/>
      <c r="Y48" s="86"/>
      <c r="Z48" s="86"/>
      <c r="AA48" s="86"/>
      <c r="AB48" s="86"/>
      <c r="AC48" s="86"/>
      <c r="AD48" s="86"/>
      <c r="AE48" s="86"/>
      <c r="AF48" s="86"/>
      <c r="AG48" s="86"/>
      <c r="AH48" s="86"/>
      <c r="AI48" s="86"/>
      <c r="AJ48" s="86"/>
      <c r="AK48" s="86"/>
      <c r="AL48" s="100"/>
      <c r="AM48" s="86"/>
      <c r="AN48" s="231"/>
      <c r="AO48" s="86"/>
      <c r="AP48" s="86"/>
      <c r="AQ48" s="100"/>
      <c r="AR48" s="86"/>
      <c r="AS48" s="86"/>
      <c r="AT48" s="86"/>
      <c r="AU48" s="228"/>
    </row>
    <row r="49" spans="2:47" ht="36" customHeight="1" x14ac:dyDescent="0.15">
      <c r="B49" s="175"/>
      <c r="C49" s="177"/>
      <c r="D49" s="177"/>
      <c r="E49" s="177"/>
      <c r="F49" s="177"/>
      <c r="G49" s="179"/>
      <c r="H49" s="177"/>
      <c r="I49" s="181"/>
      <c r="J49" s="217" t="s">
        <v>79</v>
      </c>
      <c r="K49" s="4" t="s">
        <v>24</v>
      </c>
      <c r="L49" s="5" t="s">
        <v>19</v>
      </c>
      <c r="M49" s="6">
        <v>3</v>
      </c>
      <c r="N49" s="7">
        <v>100000</v>
      </c>
      <c r="O49" s="63">
        <f t="shared" ref="O49:O53" si="5">+N49*M49</f>
        <v>300000</v>
      </c>
      <c r="P49" s="163"/>
      <c r="Q49" s="70"/>
      <c r="R49" s="70"/>
      <c r="S49" s="70"/>
      <c r="T49" s="70"/>
      <c r="U49" s="70"/>
      <c r="V49" s="70"/>
      <c r="W49" s="70"/>
      <c r="X49" s="70"/>
      <c r="Y49" s="70"/>
      <c r="Z49" s="70"/>
      <c r="AA49" s="70"/>
      <c r="AB49" s="70"/>
      <c r="AC49" s="70"/>
      <c r="AD49" s="139"/>
      <c r="AE49" s="70"/>
      <c r="AF49" s="70"/>
      <c r="AG49" s="139"/>
      <c r="AH49" s="70"/>
      <c r="AI49" s="70"/>
      <c r="AJ49" s="139"/>
      <c r="AK49" s="70"/>
      <c r="AL49" s="70"/>
      <c r="AM49" s="70"/>
      <c r="AN49" s="70"/>
      <c r="AO49" s="70"/>
      <c r="AP49" s="70"/>
      <c r="AQ49" s="87"/>
      <c r="AR49" s="70"/>
      <c r="AS49" s="70"/>
      <c r="AT49" s="70"/>
      <c r="AU49" s="145"/>
    </row>
    <row r="50" spans="2:47" ht="36" customHeight="1" x14ac:dyDescent="0.15">
      <c r="B50" s="175"/>
      <c r="C50" s="177"/>
      <c r="D50" s="177"/>
      <c r="E50" s="177"/>
      <c r="F50" s="177"/>
      <c r="G50" s="179"/>
      <c r="H50" s="177"/>
      <c r="I50" s="181"/>
      <c r="J50" s="218"/>
      <c r="K50" s="4" t="s">
        <v>23</v>
      </c>
      <c r="L50" s="5" t="s">
        <v>19</v>
      </c>
      <c r="M50" s="6">
        <v>3</v>
      </c>
      <c r="N50" s="7">
        <v>50000</v>
      </c>
      <c r="O50" s="27">
        <f t="shared" si="5"/>
        <v>150000</v>
      </c>
      <c r="P50" s="163"/>
      <c r="Q50" s="70"/>
      <c r="R50" s="70"/>
      <c r="S50" s="70"/>
      <c r="T50" s="70"/>
      <c r="U50" s="70"/>
      <c r="V50" s="70"/>
      <c r="W50" s="70"/>
      <c r="X50" s="70"/>
      <c r="Y50" s="70"/>
      <c r="Z50" s="70"/>
      <c r="AA50" s="70"/>
      <c r="AB50" s="70"/>
      <c r="AC50" s="70"/>
      <c r="AD50" s="139"/>
      <c r="AE50" s="70"/>
      <c r="AF50" s="70"/>
      <c r="AG50" s="139"/>
      <c r="AH50" s="70"/>
      <c r="AI50" s="70"/>
      <c r="AJ50" s="139"/>
      <c r="AK50" s="70"/>
      <c r="AL50" s="70"/>
      <c r="AM50" s="70"/>
      <c r="AN50" s="70"/>
      <c r="AO50" s="70"/>
      <c r="AP50" s="70"/>
      <c r="AQ50" s="87"/>
      <c r="AR50" s="70"/>
      <c r="AS50" s="70"/>
      <c r="AT50" s="70"/>
      <c r="AU50" s="145"/>
    </row>
    <row r="51" spans="2:47" ht="36" customHeight="1" x14ac:dyDescent="0.15">
      <c r="B51" s="175"/>
      <c r="C51" s="177"/>
      <c r="D51" s="177"/>
      <c r="E51" s="177"/>
      <c r="F51" s="177"/>
      <c r="G51" s="179"/>
      <c r="H51" s="177"/>
      <c r="I51" s="181"/>
      <c r="J51" s="218"/>
      <c r="K51" s="4" t="s">
        <v>25</v>
      </c>
      <c r="L51" s="5" t="s">
        <v>18</v>
      </c>
      <c r="M51" s="6">
        <v>30</v>
      </c>
      <c r="N51" s="7">
        <v>7500</v>
      </c>
      <c r="O51" s="27">
        <f t="shared" si="5"/>
        <v>225000</v>
      </c>
      <c r="P51" s="163"/>
      <c r="Q51" s="70"/>
      <c r="R51" s="70"/>
      <c r="S51" s="70"/>
      <c r="T51" s="70"/>
      <c r="U51" s="70"/>
      <c r="V51" s="70"/>
      <c r="W51" s="70"/>
      <c r="X51" s="70"/>
      <c r="Y51" s="70"/>
      <c r="Z51" s="70"/>
      <c r="AA51" s="70"/>
      <c r="AB51" s="70"/>
      <c r="AC51" s="70"/>
      <c r="AD51" s="139"/>
      <c r="AE51" s="70"/>
      <c r="AF51" s="70"/>
      <c r="AG51" s="139"/>
      <c r="AH51" s="70"/>
      <c r="AI51" s="70"/>
      <c r="AJ51" s="139"/>
      <c r="AK51" s="70"/>
      <c r="AL51" s="70"/>
      <c r="AM51" s="70"/>
      <c r="AN51" s="70"/>
      <c r="AO51" s="70"/>
      <c r="AP51" s="70"/>
      <c r="AQ51" s="87"/>
      <c r="AR51" s="70"/>
      <c r="AS51" s="70"/>
      <c r="AT51" s="70"/>
      <c r="AU51" s="145"/>
    </row>
    <row r="52" spans="2:47" ht="36" customHeight="1" x14ac:dyDescent="0.15">
      <c r="B52" s="175"/>
      <c r="C52" s="177"/>
      <c r="D52" s="177"/>
      <c r="E52" s="177"/>
      <c r="F52" s="177"/>
      <c r="G52" s="179"/>
      <c r="H52" s="177"/>
      <c r="I52" s="181"/>
      <c r="J52" s="218"/>
      <c r="K52" s="4" t="s">
        <v>26</v>
      </c>
      <c r="L52" s="5" t="s">
        <v>18</v>
      </c>
      <c r="M52" s="6">
        <v>30</v>
      </c>
      <c r="N52" s="7">
        <v>5000</v>
      </c>
      <c r="O52" s="27">
        <f t="shared" si="5"/>
        <v>150000</v>
      </c>
      <c r="P52" s="163"/>
      <c r="Q52" s="70"/>
      <c r="R52" s="70"/>
      <c r="S52" s="70"/>
      <c r="T52" s="70"/>
      <c r="U52" s="70"/>
      <c r="V52" s="70"/>
      <c r="W52" s="70"/>
      <c r="X52" s="70"/>
      <c r="Y52" s="70"/>
      <c r="Z52" s="70"/>
      <c r="AA52" s="70"/>
      <c r="AB52" s="70"/>
      <c r="AC52" s="70"/>
      <c r="AD52" s="139"/>
      <c r="AE52" s="70"/>
      <c r="AF52" s="70"/>
      <c r="AG52" s="139"/>
      <c r="AH52" s="70"/>
      <c r="AI52" s="70"/>
      <c r="AJ52" s="139"/>
      <c r="AK52" s="70"/>
      <c r="AL52" s="70"/>
      <c r="AM52" s="70"/>
      <c r="AN52" s="70"/>
      <c r="AO52" s="70"/>
      <c r="AP52" s="70"/>
      <c r="AQ52" s="87"/>
      <c r="AR52" s="70"/>
      <c r="AS52" s="70"/>
      <c r="AT52" s="70"/>
      <c r="AU52" s="145"/>
    </row>
    <row r="53" spans="2:47" ht="36" customHeight="1" thickBot="1" x14ac:dyDescent="0.2">
      <c r="B53" s="175"/>
      <c r="C53" s="177"/>
      <c r="D53" s="177"/>
      <c r="E53" s="177"/>
      <c r="F53" s="177"/>
      <c r="G53" s="179"/>
      <c r="H53" s="177"/>
      <c r="I53" s="181"/>
      <c r="J53" s="219"/>
      <c r="K53" s="4" t="s">
        <v>27</v>
      </c>
      <c r="L53" s="5" t="s">
        <v>19</v>
      </c>
      <c r="M53" s="6">
        <v>5</v>
      </c>
      <c r="N53" s="7">
        <v>40000</v>
      </c>
      <c r="O53" s="27">
        <f t="shared" si="5"/>
        <v>200000</v>
      </c>
      <c r="P53" s="163"/>
      <c r="Q53" s="70"/>
      <c r="R53" s="70"/>
      <c r="S53" s="70"/>
      <c r="T53" s="70"/>
      <c r="U53" s="70"/>
      <c r="V53" s="70"/>
      <c r="W53" s="70"/>
      <c r="X53" s="70"/>
      <c r="Y53" s="70"/>
      <c r="Z53" s="70"/>
      <c r="AA53" s="70"/>
      <c r="AB53" s="70"/>
      <c r="AC53" s="70"/>
      <c r="AD53" s="139"/>
      <c r="AE53" s="70"/>
      <c r="AF53" s="70"/>
      <c r="AG53" s="139"/>
      <c r="AH53" s="70"/>
      <c r="AI53" s="70"/>
      <c r="AJ53" s="139"/>
      <c r="AK53" s="70"/>
      <c r="AL53" s="70"/>
      <c r="AM53" s="70"/>
      <c r="AN53" s="70"/>
      <c r="AO53" s="70"/>
      <c r="AP53" s="70"/>
      <c r="AQ53" s="87"/>
      <c r="AR53" s="70"/>
      <c r="AS53" s="70"/>
      <c r="AT53" s="70"/>
      <c r="AU53" s="145"/>
    </row>
    <row r="54" spans="2:47" ht="37" customHeight="1" thickBot="1" x14ac:dyDescent="0.2">
      <c r="B54" s="72"/>
      <c r="C54" s="73"/>
      <c r="D54" s="73"/>
      <c r="E54" s="73"/>
      <c r="F54" s="73"/>
      <c r="G54" s="73"/>
      <c r="H54" s="73"/>
      <c r="I54" s="74"/>
      <c r="J54" s="75" t="s">
        <v>61</v>
      </c>
      <c r="K54" s="76"/>
      <c r="L54" s="76"/>
      <c r="M54" s="76"/>
      <c r="N54" s="77"/>
      <c r="O54" s="47">
        <f>+SUM(O28:O53)</f>
        <v>29855000</v>
      </c>
      <c r="P54" s="81" t="s">
        <v>35</v>
      </c>
      <c r="Q54" s="79"/>
      <c r="R54" s="79"/>
      <c r="S54" s="80"/>
      <c r="T54" s="81" t="s">
        <v>36</v>
      </c>
      <c r="U54" s="79"/>
      <c r="V54" s="79"/>
      <c r="W54" s="80"/>
      <c r="X54" s="81" t="s">
        <v>37</v>
      </c>
      <c r="Y54" s="79"/>
      <c r="Z54" s="79"/>
      <c r="AA54" s="80"/>
      <c r="AB54" s="81" t="s">
        <v>38</v>
      </c>
      <c r="AC54" s="79"/>
      <c r="AD54" s="79"/>
      <c r="AE54" s="80"/>
      <c r="AF54" s="81" t="s">
        <v>39</v>
      </c>
      <c r="AG54" s="79"/>
      <c r="AH54" s="79"/>
      <c r="AI54" s="80"/>
      <c r="AJ54" s="81" t="s">
        <v>40</v>
      </c>
      <c r="AK54" s="79"/>
      <c r="AL54" s="79"/>
      <c r="AM54" s="80"/>
      <c r="AN54" s="81" t="s">
        <v>41</v>
      </c>
      <c r="AO54" s="79"/>
      <c r="AP54" s="79"/>
      <c r="AQ54" s="80"/>
      <c r="AR54" s="81" t="s">
        <v>42</v>
      </c>
      <c r="AS54" s="79"/>
      <c r="AT54" s="79"/>
      <c r="AU54" s="80"/>
    </row>
    <row r="55" spans="2:47" ht="37" customHeight="1" thickBot="1" x14ac:dyDescent="0.2">
      <c r="B55" s="34" t="s">
        <v>4</v>
      </c>
      <c r="C55" s="35" t="s">
        <v>5</v>
      </c>
      <c r="D55" s="35" t="s">
        <v>6</v>
      </c>
      <c r="E55" s="35" t="s">
        <v>7</v>
      </c>
      <c r="F55" s="35" t="s">
        <v>8</v>
      </c>
      <c r="G55" s="35" t="s">
        <v>9</v>
      </c>
      <c r="H55" s="35" t="s">
        <v>10</v>
      </c>
      <c r="I55" s="35" t="s">
        <v>11</v>
      </c>
      <c r="J55" s="36" t="s">
        <v>12</v>
      </c>
      <c r="K55" s="36" t="s">
        <v>13</v>
      </c>
      <c r="L55" s="36" t="s">
        <v>17</v>
      </c>
      <c r="M55" s="36" t="s">
        <v>20</v>
      </c>
      <c r="N55" s="36" t="s">
        <v>21</v>
      </c>
      <c r="O55" s="57" t="s">
        <v>22</v>
      </c>
      <c r="P55" s="3">
        <v>1</v>
      </c>
      <c r="Q55" s="3">
        <v>2</v>
      </c>
      <c r="R55" s="3">
        <v>3</v>
      </c>
      <c r="S55" s="3">
        <v>4</v>
      </c>
      <c r="T55" s="3">
        <v>1</v>
      </c>
      <c r="U55" s="3">
        <v>2</v>
      </c>
      <c r="V55" s="3">
        <v>3</v>
      </c>
      <c r="W55" s="3">
        <v>4</v>
      </c>
      <c r="X55" s="3">
        <v>1</v>
      </c>
      <c r="Y55" s="3">
        <v>2</v>
      </c>
      <c r="Z55" s="3">
        <v>3</v>
      </c>
      <c r="AA55" s="3">
        <v>4</v>
      </c>
      <c r="AB55" s="3">
        <v>1</v>
      </c>
      <c r="AC55" s="3">
        <v>2</v>
      </c>
      <c r="AD55" s="3">
        <v>3</v>
      </c>
      <c r="AE55" s="3">
        <v>4</v>
      </c>
      <c r="AF55" s="3">
        <v>1</v>
      </c>
      <c r="AG55" s="3">
        <v>2</v>
      </c>
      <c r="AH55" s="3">
        <v>3</v>
      </c>
      <c r="AI55" s="3">
        <v>4</v>
      </c>
      <c r="AJ55" s="3">
        <v>1</v>
      </c>
      <c r="AK55" s="3">
        <v>2</v>
      </c>
      <c r="AL55" s="3">
        <v>3</v>
      </c>
      <c r="AM55" s="3">
        <v>4</v>
      </c>
      <c r="AN55" s="3">
        <v>1</v>
      </c>
      <c r="AO55" s="3">
        <v>2</v>
      </c>
      <c r="AP55" s="3">
        <v>3</v>
      </c>
      <c r="AQ55" s="69">
        <v>4</v>
      </c>
      <c r="AR55" s="3">
        <v>1</v>
      </c>
      <c r="AS55" s="3">
        <v>2</v>
      </c>
      <c r="AT55" s="3">
        <v>3</v>
      </c>
      <c r="AU55" s="3">
        <v>4</v>
      </c>
    </row>
    <row r="56" spans="2:47" ht="37" customHeight="1" x14ac:dyDescent="0.2">
      <c r="B56" s="147"/>
      <c r="C56" s="150" t="s">
        <v>71</v>
      </c>
      <c r="D56" s="150" t="s">
        <v>81</v>
      </c>
      <c r="E56" s="153" t="s">
        <v>73</v>
      </c>
      <c r="F56" s="153" t="s">
        <v>72</v>
      </c>
      <c r="G56" s="156">
        <v>44957</v>
      </c>
      <c r="H56" s="153" t="s">
        <v>65</v>
      </c>
      <c r="I56" s="159"/>
      <c r="J56" s="28" t="s">
        <v>74</v>
      </c>
      <c r="K56" s="9" t="s">
        <v>27</v>
      </c>
      <c r="L56" s="10" t="s">
        <v>19</v>
      </c>
      <c r="M56" s="11">
        <v>4</v>
      </c>
      <c r="N56" s="20">
        <v>80000</v>
      </c>
      <c r="O56" s="21">
        <f t="shared" ref="O56:O57" si="6">+N56*M56</f>
        <v>320000</v>
      </c>
      <c r="P56" s="25"/>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62"/>
      <c r="AR56" s="18"/>
      <c r="AS56" s="18"/>
      <c r="AT56" s="18"/>
      <c r="AU56" s="19"/>
    </row>
    <row r="57" spans="2:47" ht="37" customHeight="1" x14ac:dyDescent="0.15">
      <c r="B57" s="148"/>
      <c r="C57" s="151"/>
      <c r="D57" s="151"/>
      <c r="E57" s="154"/>
      <c r="F57" s="154"/>
      <c r="G57" s="157"/>
      <c r="H57" s="154"/>
      <c r="I57" s="160"/>
      <c r="J57" s="162" t="s">
        <v>80</v>
      </c>
      <c r="K57" s="13" t="s">
        <v>27</v>
      </c>
      <c r="L57" s="14" t="s">
        <v>19</v>
      </c>
      <c r="M57" s="15">
        <v>3</v>
      </c>
      <c r="N57" s="22">
        <v>80000</v>
      </c>
      <c r="O57" s="23">
        <f t="shared" si="6"/>
        <v>240000</v>
      </c>
      <c r="P57" s="163"/>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87"/>
      <c r="AR57" s="70"/>
      <c r="AS57" s="70"/>
      <c r="AT57" s="70"/>
      <c r="AU57" s="145"/>
    </row>
    <row r="58" spans="2:47" ht="37" customHeight="1" x14ac:dyDescent="0.15">
      <c r="B58" s="148"/>
      <c r="C58" s="151"/>
      <c r="D58" s="151"/>
      <c r="E58" s="154"/>
      <c r="F58" s="154"/>
      <c r="G58" s="157"/>
      <c r="H58" s="154"/>
      <c r="I58" s="160"/>
      <c r="J58" s="162"/>
      <c r="K58" s="13" t="s">
        <v>29</v>
      </c>
      <c r="L58" s="14" t="s">
        <v>19</v>
      </c>
      <c r="M58" s="15">
        <v>12</v>
      </c>
      <c r="N58" s="22">
        <v>12500</v>
      </c>
      <c r="O58" s="23">
        <f>+N58*M58</f>
        <v>150000</v>
      </c>
      <c r="P58" s="163"/>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87"/>
      <c r="AR58" s="70"/>
      <c r="AS58" s="70"/>
      <c r="AT58" s="70"/>
      <c r="AU58" s="145"/>
    </row>
    <row r="59" spans="2:47" ht="37" customHeight="1" x14ac:dyDescent="0.15">
      <c r="B59" s="148"/>
      <c r="C59" s="151"/>
      <c r="D59" s="151"/>
      <c r="E59" s="154"/>
      <c r="F59" s="154"/>
      <c r="G59" s="157"/>
      <c r="H59" s="154"/>
      <c r="I59" s="160"/>
      <c r="J59" s="162"/>
      <c r="K59" s="13" t="s">
        <v>30</v>
      </c>
      <c r="L59" s="14" t="s">
        <v>32</v>
      </c>
      <c r="M59" s="15">
        <v>2</v>
      </c>
      <c r="N59" s="22">
        <v>50000</v>
      </c>
      <c r="O59" s="23">
        <f>+N59*M59</f>
        <v>100000</v>
      </c>
      <c r="P59" s="163"/>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87"/>
      <c r="AR59" s="70"/>
      <c r="AS59" s="70"/>
      <c r="AT59" s="70"/>
      <c r="AU59" s="145"/>
    </row>
    <row r="60" spans="2:47" ht="37" customHeight="1" thickBot="1" x14ac:dyDescent="0.2">
      <c r="B60" s="149"/>
      <c r="C60" s="152"/>
      <c r="D60" s="152"/>
      <c r="E60" s="155"/>
      <c r="F60" s="155"/>
      <c r="G60" s="158"/>
      <c r="H60" s="155"/>
      <c r="I60" s="161"/>
      <c r="J60" s="130"/>
      <c r="K60" s="38" t="s">
        <v>31</v>
      </c>
      <c r="L60" s="39" t="s">
        <v>32</v>
      </c>
      <c r="M60" s="40">
        <v>2</v>
      </c>
      <c r="N60" s="58">
        <v>50000</v>
      </c>
      <c r="O60" s="59">
        <f>+N60*M60</f>
        <v>100000</v>
      </c>
      <c r="P60" s="164"/>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44"/>
      <c r="AR60" s="138"/>
      <c r="AS60" s="138"/>
      <c r="AT60" s="138"/>
      <c r="AU60" s="146"/>
    </row>
    <row r="61" spans="2:47" ht="37" customHeight="1" x14ac:dyDescent="0.15">
      <c r="B61" s="140"/>
      <c r="C61" s="140"/>
      <c r="D61" s="140"/>
      <c r="E61" s="140"/>
      <c r="F61" s="140"/>
      <c r="G61" s="140"/>
      <c r="H61" s="140"/>
      <c r="I61" s="141"/>
      <c r="J61" s="223" t="s">
        <v>61</v>
      </c>
      <c r="K61" s="224"/>
      <c r="L61" s="224"/>
      <c r="M61" s="224"/>
      <c r="N61" s="225"/>
      <c r="O61" s="60">
        <f>+SUM(O56:O60)</f>
        <v>910000</v>
      </c>
    </row>
    <row r="62" spans="2:47" ht="37" customHeight="1" thickBot="1" x14ac:dyDescent="0.2">
      <c r="B62" s="142"/>
      <c r="C62" s="142"/>
      <c r="D62" s="142"/>
      <c r="E62" s="142"/>
      <c r="F62" s="142"/>
      <c r="G62" s="142"/>
      <c r="H62" s="142"/>
      <c r="I62" s="143"/>
      <c r="J62" s="214" t="s">
        <v>82</v>
      </c>
      <c r="K62" s="215"/>
      <c r="L62" s="215"/>
      <c r="M62" s="215"/>
      <c r="N62" s="216"/>
      <c r="O62" s="61" t="e">
        <f>+#REF!+O15+O54+O61</f>
        <v>#REF!</v>
      </c>
    </row>
    <row r="63" spans="2:47" ht="37" customHeight="1" x14ac:dyDescent="0.15"/>
    <row r="64" spans="2:47" ht="37"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row r="1001" ht="14.25" customHeight="1" x14ac:dyDescent="0.15"/>
    <row r="1002" ht="14.25" customHeight="1" x14ac:dyDescent="0.15"/>
    <row r="1003" ht="14.25" customHeight="1" x14ac:dyDescent="0.15"/>
    <row r="1004" ht="14.25" customHeight="1" x14ac:dyDescent="0.15"/>
    <row r="1005" ht="14.25" customHeight="1" x14ac:dyDescent="0.15"/>
    <row r="1006" ht="14.25" customHeight="1" x14ac:dyDescent="0.15"/>
    <row r="1007" ht="14.25" customHeight="1" x14ac:dyDescent="0.15"/>
    <row r="1008" ht="14.25" customHeight="1" x14ac:dyDescent="0.15"/>
    <row r="1009" ht="14.25" customHeight="1" x14ac:dyDescent="0.15"/>
    <row r="1010" ht="14.25" customHeight="1" x14ac:dyDescent="0.15"/>
    <row r="1011" ht="14.25" customHeight="1" x14ac:dyDescent="0.15"/>
    <row r="1012" ht="14.25" customHeight="1" x14ac:dyDescent="0.15"/>
    <row r="1013" ht="14.25" customHeight="1" x14ac:dyDescent="0.15"/>
    <row r="1014" ht="14.25" customHeight="1" x14ac:dyDescent="0.15"/>
    <row r="1015" ht="14.25" customHeight="1" x14ac:dyDescent="0.15"/>
    <row r="1016" ht="14.25" customHeight="1" x14ac:dyDescent="0.15"/>
    <row r="1017" ht="14.25" customHeight="1" x14ac:dyDescent="0.15"/>
    <row r="1018" ht="14.25" customHeight="1" x14ac:dyDescent="0.15"/>
    <row r="1019" ht="14.25" customHeight="1" x14ac:dyDescent="0.15"/>
  </sheetData>
  <mergeCells count="412">
    <mergeCell ref="AT44:AT48"/>
    <mergeCell ref="AU44:AU48"/>
    <mergeCell ref="AK44:AK48"/>
    <mergeCell ref="AL44:AL48"/>
    <mergeCell ref="AM44:AM48"/>
    <mergeCell ref="AN44:AN48"/>
    <mergeCell ref="AO44:AO48"/>
    <mergeCell ref="AP44:AP48"/>
    <mergeCell ref="AQ44:AQ48"/>
    <mergeCell ref="AR44:AR48"/>
    <mergeCell ref="AS44:AS48"/>
    <mergeCell ref="J62:N62"/>
    <mergeCell ref="J44:J48"/>
    <mergeCell ref="P44:P48"/>
    <mergeCell ref="Q44:Q48"/>
    <mergeCell ref="R44:R48"/>
    <mergeCell ref="S44:S48"/>
    <mergeCell ref="T44:T48"/>
    <mergeCell ref="U44:U48"/>
    <mergeCell ref="J49:J53"/>
    <mergeCell ref="P49:P53"/>
    <mergeCell ref="Q49:Q53"/>
    <mergeCell ref="R49:R53"/>
    <mergeCell ref="S49:S53"/>
    <mergeCell ref="T49:T53"/>
    <mergeCell ref="P54:S54"/>
    <mergeCell ref="T54:W54"/>
    <mergeCell ref="U49:U53"/>
    <mergeCell ref="V49:V53"/>
    <mergeCell ref="W49:W53"/>
    <mergeCell ref="W57:W60"/>
    <mergeCell ref="V44:V48"/>
    <mergeCell ref="J61:N61"/>
    <mergeCell ref="AR3:AU3"/>
    <mergeCell ref="T3:W3"/>
    <mergeCell ref="X3:AA3"/>
    <mergeCell ref="AB3:AE3"/>
    <mergeCell ref="AF3:AI3"/>
    <mergeCell ref="AJ3:AM3"/>
    <mergeCell ref="AN3:AQ3"/>
    <mergeCell ref="B1:AU1"/>
    <mergeCell ref="B2:C2"/>
    <mergeCell ref="E2:G2"/>
    <mergeCell ref="H2:I2"/>
    <mergeCell ref="J2:O3"/>
    <mergeCell ref="P2:AU2"/>
    <mergeCell ref="B3:C3"/>
    <mergeCell ref="E3:G3"/>
    <mergeCell ref="H3:I3"/>
    <mergeCell ref="P3:S3"/>
    <mergeCell ref="AB8:AB9"/>
    <mergeCell ref="AS8:AS9"/>
    <mergeCell ref="AF8:AF9"/>
    <mergeCell ref="AG8:AG9"/>
    <mergeCell ref="AH8:AH9"/>
    <mergeCell ref="F5:F14"/>
    <mergeCell ref="X8:X9"/>
    <mergeCell ref="Z8:Z9"/>
    <mergeCell ref="AA8:AA9"/>
    <mergeCell ref="T8:T9"/>
    <mergeCell ref="U8:U9"/>
    <mergeCell ref="V8:V9"/>
    <mergeCell ref="W8:W9"/>
    <mergeCell ref="G5:G14"/>
    <mergeCell ref="P10:P14"/>
    <mergeCell ref="Q10:Q14"/>
    <mergeCell ref="R10:R14"/>
    <mergeCell ref="H5:H14"/>
    <mergeCell ref="I5:I14"/>
    <mergeCell ref="R8:R9"/>
    <mergeCell ref="S8:S9"/>
    <mergeCell ref="J8:J9"/>
    <mergeCell ref="Y8:Y9"/>
    <mergeCell ref="P8:P9"/>
    <mergeCell ref="AT8:AT9"/>
    <mergeCell ref="AU8:AU9"/>
    <mergeCell ref="AT10:AT14"/>
    <mergeCell ref="AU10:AU14"/>
    <mergeCell ref="AJ8:AJ9"/>
    <mergeCell ref="AK8:AK9"/>
    <mergeCell ref="AL8:AL9"/>
    <mergeCell ref="AM8:AM9"/>
    <mergeCell ref="AI8:AI9"/>
    <mergeCell ref="AR10:AR14"/>
    <mergeCell ref="AS10:AS14"/>
    <mergeCell ref="AI10:AI14"/>
    <mergeCell ref="AJ10:AJ14"/>
    <mergeCell ref="AK10:AK14"/>
    <mergeCell ref="J28:J34"/>
    <mergeCell ref="P28:P34"/>
    <mergeCell ref="Q28:Q34"/>
    <mergeCell ref="R28:R34"/>
    <mergeCell ref="S28:S34"/>
    <mergeCell ref="T28:T34"/>
    <mergeCell ref="AN15:AQ15"/>
    <mergeCell ref="AR15:AU15"/>
    <mergeCell ref="B28:B53"/>
    <mergeCell ref="C28:C53"/>
    <mergeCell ref="D28:D53"/>
    <mergeCell ref="E28:E53"/>
    <mergeCell ref="F28:F53"/>
    <mergeCell ref="G28:G53"/>
    <mergeCell ref="H28:H53"/>
    <mergeCell ref="I28:I53"/>
    <mergeCell ref="P15:S15"/>
    <mergeCell ref="T15:W15"/>
    <mergeCell ref="X15:AA15"/>
    <mergeCell ref="AB15:AE15"/>
    <mergeCell ref="AF15:AI15"/>
    <mergeCell ref="AJ15:AM15"/>
    <mergeCell ref="AC28:AC34"/>
    <mergeCell ref="AD28:AD34"/>
    <mergeCell ref="AE28:AE34"/>
    <mergeCell ref="AF28:AF34"/>
    <mergeCell ref="U28:U34"/>
    <mergeCell ref="V28:V34"/>
    <mergeCell ref="W28:W34"/>
    <mergeCell ref="X28:X34"/>
    <mergeCell ref="Y28:Y34"/>
    <mergeCell ref="Z28:Z34"/>
    <mergeCell ref="AS28:AS34"/>
    <mergeCell ref="AA28:AA34"/>
    <mergeCell ref="AB28:AB34"/>
    <mergeCell ref="AT28:AT34"/>
    <mergeCell ref="AU28:AU34"/>
    <mergeCell ref="AM28:AM34"/>
    <mergeCell ref="AN28:AN34"/>
    <mergeCell ref="AO28:AO34"/>
    <mergeCell ref="AP28:AP34"/>
    <mergeCell ref="AQ28:AQ34"/>
    <mergeCell ref="AR28:AR34"/>
    <mergeCell ref="AG28:AG34"/>
    <mergeCell ref="AH28:AH34"/>
    <mergeCell ref="AI28:AI34"/>
    <mergeCell ref="AJ28:AJ34"/>
    <mergeCell ref="AK28:AK34"/>
    <mergeCell ref="AL28:AL34"/>
    <mergeCell ref="J35:J43"/>
    <mergeCell ref="P35:P43"/>
    <mergeCell ref="Q35:Q43"/>
    <mergeCell ref="R35:R43"/>
    <mergeCell ref="S35:S43"/>
    <mergeCell ref="T35:T43"/>
    <mergeCell ref="U35:U43"/>
    <mergeCell ref="V35:V43"/>
    <mergeCell ref="AE35:AE43"/>
    <mergeCell ref="AC35:AC43"/>
    <mergeCell ref="AD35:AD43"/>
    <mergeCell ref="AF35:AF43"/>
    <mergeCell ref="AG35:AG43"/>
    <mergeCell ref="AH35:AH43"/>
    <mergeCell ref="W35:W43"/>
    <mergeCell ref="X35:X43"/>
    <mergeCell ref="Y35:Y43"/>
    <mergeCell ref="Z35:Z43"/>
    <mergeCell ref="AA35:AA43"/>
    <mergeCell ref="AB35:AB43"/>
    <mergeCell ref="AU35:AU43"/>
    <mergeCell ref="AO35:AO43"/>
    <mergeCell ref="AP35:AP43"/>
    <mergeCell ref="AQ35:AQ43"/>
    <mergeCell ref="AR35:AR43"/>
    <mergeCell ref="AS35:AS43"/>
    <mergeCell ref="AT35:AT43"/>
    <mergeCell ref="AI35:AI43"/>
    <mergeCell ref="AJ35:AJ43"/>
    <mergeCell ref="AK35:AK43"/>
    <mergeCell ref="AL35:AL43"/>
    <mergeCell ref="AM35:AM43"/>
    <mergeCell ref="AN35:AN43"/>
    <mergeCell ref="AB44:AB48"/>
    <mergeCell ref="AC44:AC48"/>
    <mergeCell ref="AD44:AD48"/>
    <mergeCell ref="AE44:AE48"/>
    <mergeCell ref="AF44:AF48"/>
    <mergeCell ref="AG44:AG48"/>
    <mergeCell ref="V57:V60"/>
    <mergeCell ref="AS49:AS53"/>
    <mergeCell ref="X49:X53"/>
    <mergeCell ref="Y49:Y53"/>
    <mergeCell ref="Z49:Z53"/>
    <mergeCell ref="AH44:AH48"/>
    <mergeCell ref="AI44:AI48"/>
    <mergeCell ref="AJ44:AJ48"/>
    <mergeCell ref="AT49:AT53"/>
    <mergeCell ref="AE49:AE53"/>
    <mergeCell ref="AF49:AF53"/>
    <mergeCell ref="AU49:AU53"/>
    <mergeCell ref="AM49:AM53"/>
    <mergeCell ref="AN49:AN53"/>
    <mergeCell ref="AO49:AO53"/>
    <mergeCell ref="AP49:AP53"/>
    <mergeCell ref="AQ49:AQ53"/>
    <mergeCell ref="AR49:AR53"/>
    <mergeCell ref="AG49:AG53"/>
    <mergeCell ref="AH49:AH53"/>
    <mergeCell ref="AI49:AI53"/>
    <mergeCell ref="AJ49:AJ53"/>
    <mergeCell ref="AK49:AK53"/>
    <mergeCell ref="AL49:AL53"/>
    <mergeCell ref="B54:I54"/>
    <mergeCell ref="J54:N54"/>
    <mergeCell ref="AS57:AS60"/>
    <mergeCell ref="AT57:AT60"/>
    <mergeCell ref="AU57:AU60"/>
    <mergeCell ref="B56:B60"/>
    <mergeCell ref="C56:C60"/>
    <mergeCell ref="D56:D60"/>
    <mergeCell ref="E56:E60"/>
    <mergeCell ref="F56:F60"/>
    <mergeCell ref="G56:G60"/>
    <mergeCell ref="H56:H60"/>
    <mergeCell ref="I56:I60"/>
    <mergeCell ref="J57:J60"/>
    <mergeCell ref="P57:P60"/>
    <mergeCell ref="X54:AA54"/>
    <mergeCell ref="AB54:AE54"/>
    <mergeCell ref="AF54:AI54"/>
    <mergeCell ref="AJ54:AM54"/>
    <mergeCell ref="AN54:AQ54"/>
    <mergeCell ref="AR54:AU54"/>
    <mergeCell ref="AR57:AR60"/>
    <mergeCell ref="U57:U60"/>
    <mergeCell ref="AE8:AE9"/>
    <mergeCell ref="B61:I62"/>
    <mergeCell ref="AL57:AL60"/>
    <mergeCell ref="AM57:AM60"/>
    <mergeCell ref="AN57:AN60"/>
    <mergeCell ref="AO57:AO60"/>
    <mergeCell ref="AP57:AP60"/>
    <mergeCell ref="AQ57:AQ60"/>
    <mergeCell ref="AF57:AF60"/>
    <mergeCell ref="AG57:AG60"/>
    <mergeCell ref="AH57:AH60"/>
    <mergeCell ref="AI57:AI60"/>
    <mergeCell ref="AJ57:AJ60"/>
    <mergeCell ref="AK57:AK60"/>
    <mergeCell ref="Z57:Z60"/>
    <mergeCell ref="AA57:AA60"/>
    <mergeCell ref="AB57:AB60"/>
    <mergeCell ref="AC57:AC60"/>
    <mergeCell ref="AD57:AD60"/>
    <mergeCell ref="AE57:AE60"/>
    <mergeCell ref="T57:T60"/>
    <mergeCell ref="Q57:Q60"/>
    <mergeCell ref="R57:R60"/>
    <mergeCell ref="S57:S60"/>
    <mergeCell ref="E5:E14"/>
    <mergeCell ref="X57:X60"/>
    <mergeCell ref="Y57:Y60"/>
    <mergeCell ref="AN8:AN9"/>
    <mergeCell ref="AO8:AO9"/>
    <mergeCell ref="AP8:AP9"/>
    <mergeCell ref="AQ8:AQ9"/>
    <mergeCell ref="AR8:AR9"/>
    <mergeCell ref="W10:W14"/>
    <mergeCell ref="X10:X14"/>
    <mergeCell ref="Y10:Y14"/>
    <mergeCell ref="Y44:Y48"/>
    <mergeCell ref="Z44:Z48"/>
    <mergeCell ref="AA44:AA48"/>
    <mergeCell ref="W44:W48"/>
    <mergeCell ref="X44:X48"/>
    <mergeCell ref="AA49:AA53"/>
    <mergeCell ref="AB49:AB53"/>
    <mergeCell ref="AC49:AC53"/>
    <mergeCell ref="AD49:AD53"/>
    <mergeCell ref="AH10:AH14"/>
    <mergeCell ref="AG10:AG14"/>
    <mergeCell ref="AC8:AC9"/>
    <mergeCell ref="AD8:AD9"/>
    <mergeCell ref="Q8:Q9"/>
    <mergeCell ref="J15:N15"/>
    <mergeCell ref="B15:I15"/>
    <mergeCell ref="AL10:AL14"/>
    <mergeCell ref="AM10:AM14"/>
    <mergeCell ref="AN10:AN14"/>
    <mergeCell ref="AO10:AO14"/>
    <mergeCell ref="AP10:AP14"/>
    <mergeCell ref="AQ10:AQ14"/>
    <mergeCell ref="AA10:AA14"/>
    <mergeCell ref="AB10:AB14"/>
    <mergeCell ref="AC10:AC14"/>
    <mergeCell ref="AD10:AD14"/>
    <mergeCell ref="AE10:AE14"/>
    <mergeCell ref="AF10:AF14"/>
    <mergeCell ref="T10:T14"/>
    <mergeCell ref="U10:U14"/>
    <mergeCell ref="V10:V14"/>
    <mergeCell ref="S10:S14"/>
    <mergeCell ref="J10:J14"/>
    <mergeCell ref="Z10:Z14"/>
    <mergeCell ref="B5:B14"/>
    <mergeCell ref="C5:C14"/>
    <mergeCell ref="D5:D14"/>
    <mergeCell ref="Q17:Q20"/>
    <mergeCell ref="R17:R20"/>
    <mergeCell ref="S17:S20"/>
    <mergeCell ref="T17:T20"/>
    <mergeCell ref="U17:U20"/>
    <mergeCell ref="V17:V20"/>
    <mergeCell ref="W17:W20"/>
    <mergeCell ref="X17:X20"/>
    <mergeCell ref="Y17:Y20"/>
    <mergeCell ref="C17:C25"/>
    <mergeCell ref="D17:D25"/>
    <mergeCell ref="E17:E25"/>
    <mergeCell ref="F17:F25"/>
    <mergeCell ref="G17:G25"/>
    <mergeCell ref="H17:H25"/>
    <mergeCell ref="I17:I25"/>
    <mergeCell ref="J17:J20"/>
    <mergeCell ref="P17:P20"/>
    <mergeCell ref="Z17:Z20"/>
    <mergeCell ref="AA17:AA20"/>
    <mergeCell ref="AB17:AB20"/>
    <mergeCell ref="AC17:AC20"/>
    <mergeCell ref="AD17:AD20"/>
    <mergeCell ref="AE17:AE20"/>
    <mergeCell ref="AF17:AF20"/>
    <mergeCell ref="AG17:AG20"/>
    <mergeCell ref="AH17:AH20"/>
    <mergeCell ref="AI17:AI20"/>
    <mergeCell ref="AJ17:AJ20"/>
    <mergeCell ref="AK17:AK20"/>
    <mergeCell ref="AL17:AL20"/>
    <mergeCell ref="AM17:AM20"/>
    <mergeCell ref="AN17:AN20"/>
    <mergeCell ref="AO17:AO20"/>
    <mergeCell ref="AP17:AP20"/>
    <mergeCell ref="AQ17:AQ20"/>
    <mergeCell ref="AR17:AR20"/>
    <mergeCell ref="AS17:AS20"/>
    <mergeCell ref="AT17:AT20"/>
    <mergeCell ref="AU17:AU20"/>
    <mergeCell ref="J21:J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Q21:AQ22"/>
    <mergeCell ref="AR21:AR22"/>
    <mergeCell ref="AS21:AS22"/>
    <mergeCell ref="AT21:AT22"/>
    <mergeCell ref="AU21:AU22"/>
    <mergeCell ref="J23:J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R23:AR24"/>
    <mergeCell ref="AS23:AS24"/>
    <mergeCell ref="AT23:AT24"/>
    <mergeCell ref="AU23:AU24"/>
    <mergeCell ref="B26:I26"/>
    <mergeCell ref="J26:N26"/>
    <mergeCell ref="P26:S26"/>
    <mergeCell ref="T26:W26"/>
    <mergeCell ref="X26:AA26"/>
    <mergeCell ref="AB26:AE26"/>
    <mergeCell ref="AF26:AI26"/>
    <mergeCell ref="AJ26:AM26"/>
    <mergeCell ref="AN26:AQ26"/>
    <mergeCell ref="AR26:AU26"/>
    <mergeCell ref="AI23:AI24"/>
    <mergeCell ref="AJ23:AJ24"/>
    <mergeCell ref="AK23:AK24"/>
    <mergeCell ref="AL23:AL24"/>
    <mergeCell ref="AM23:AM24"/>
    <mergeCell ref="AN23:AN24"/>
    <mergeCell ref="AO23:AO24"/>
    <mergeCell ref="AP23:AP24"/>
    <mergeCell ref="AQ23:AQ24"/>
    <mergeCell ref="B17:B25"/>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MATRIZ MARCO LÓGICO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jorge.quinterov</dc:creator>
  <cp:lastModifiedBy>Microsoft Office User</cp:lastModifiedBy>
  <dcterms:created xsi:type="dcterms:W3CDTF">2020-12-02T17:14:54Z</dcterms:created>
  <dcterms:modified xsi:type="dcterms:W3CDTF">2023-02-25T03:30:58Z</dcterms:modified>
</cp:coreProperties>
</file>